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filterPrivacy="1" showInkAnnotation="0" updateLinks="never" codeName="ThisWorkbook" defaultThemeVersion="124226"/>
  <xr:revisionPtr revIDLastSave="24" documentId="8_{41F88DF7-84B7-4F16-A2DA-8C41FBCD9509}" xr6:coauthVersionLast="45" xr6:coauthVersionMax="45" xr10:uidLastSave="{23483F58-D42D-48EA-9A07-08F5C2C2B298}"/>
  <bookViews>
    <workbookView xWindow="-120" yWindow="-120" windowWidth="29040" windowHeight="15840" tabRatio="659" xr2:uid="{00000000-000D-0000-FFFF-FFFF00000000}"/>
  </bookViews>
  <sheets>
    <sheet name="様式第１｜交付申請書" sheetId="88" r:id="rId1"/>
    <sheet name="定型様式1｜総括表" sheetId="73" r:id="rId2"/>
    <sheet name="定型様式２｜明細書【断熱パネル】" sheetId="91" r:id="rId3"/>
    <sheet name="定型様式２｜明細書【潜熱蓄熱建材】" sheetId="92" r:id="rId4"/>
    <sheet name="明細書【断熱パネル】_ひな形" sheetId="114" state="hidden" r:id="rId5"/>
    <sheet name="定型様式２｜明細書【断熱材】" sheetId="100" r:id="rId6"/>
    <sheet name="定型様式２｜明細書【防災ガラス窓】" sheetId="101" r:id="rId7"/>
    <sheet name="明細書【断熱材】_ひな形" sheetId="115" state="hidden" r:id="rId8"/>
    <sheet name="定型様式２｜明細書【窓】" sheetId="86" r:id="rId9"/>
    <sheet name="明細書【防災ガラス窓】_ひな形" sheetId="116" state="hidden" r:id="rId10"/>
    <sheet name="定型様式２｜明細書【玄関ドア・調湿建材】" sheetId="94" r:id="rId11"/>
    <sheet name="明細書【窓】_ひな形" sheetId="117" state="hidden" r:id="rId12"/>
    <sheet name="誓約書" sheetId="99" r:id="rId13"/>
    <sheet name="明細書【玄関ドア・調湿建材】_ひな形" sheetId="118" state="hidden" r:id="rId14"/>
  </sheets>
  <externalReferences>
    <externalReference r:id="rId15"/>
  </externalReferences>
  <definedNames>
    <definedName name="_xlnm.Print_Area" localSheetId="12">誓約書!$A$1:$BB$69</definedName>
    <definedName name="_xlnm.Print_Area" localSheetId="1">'定型様式1｜総括表'!$A$1:$AP$36</definedName>
    <definedName name="_xlnm.Print_Area" localSheetId="10">'定型様式２｜明細書【玄関ドア・調湿建材】'!$A$1:$BC$51</definedName>
    <definedName name="_xlnm.Print_Area" localSheetId="3">'定型様式２｜明細書【潜熱蓄熱建材】'!$A$1:$BC$59</definedName>
    <definedName name="_xlnm.Print_Area" localSheetId="8">'定型様式２｜明細書【窓】'!$A$1:$BC$87</definedName>
    <definedName name="_xlnm.Print_Area" localSheetId="2">'定型様式２｜明細書【断熱パネル】'!$A$1:$BC$58</definedName>
    <definedName name="_xlnm.Print_Area" localSheetId="5">'定型様式２｜明細書【断熱材】'!$A$1:$BC$67</definedName>
    <definedName name="_xlnm.Print_Area" localSheetId="6">'定型様式２｜明細書【防災ガラス窓】'!$A$1:$BC$70</definedName>
    <definedName name="_xlnm.Print_Area" localSheetId="13">明細書【玄関ドア・調湿建材】_ひな形!$A$1:$BC$51</definedName>
    <definedName name="_xlnm.Print_Area" localSheetId="11">明細書【窓】_ひな形!$A$1:$BC$87</definedName>
    <definedName name="_xlnm.Print_Area" localSheetId="4">明細書【断熱パネル】_ひな形!$A$1:$BC$58</definedName>
    <definedName name="_xlnm.Print_Area" localSheetId="7">明細書【断熱材】_ひな形!$A$1:$BC$67</definedName>
    <definedName name="_xlnm.Print_Area" localSheetId="9">明細書【防災ガラス窓】_ひな形!$A$1:$BC$70</definedName>
    <definedName name="_xlnm.Print_Area" localSheetId="0">'様式第１｜交付申請書'!$A$1:$CN$179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S13" i="94" l="1"/>
  <c r="AS12" i="94"/>
  <c r="AS39" i="91"/>
  <c r="AS38" i="91"/>
  <c r="AS37" i="91"/>
  <c r="AS36" i="91"/>
  <c r="AS35" i="91"/>
  <c r="AS34" i="91"/>
  <c r="AS33" i="91"/>
  <c r="AS32" i="91"/>
  <c r="AS31" i="91"/>
  <c r="AS30" i="91"/>
  <c r="AS29" i="91"/>
  <c r="AS28" i="91"/>
  <c r="AS27" i="91"/>
  <c r="AS26" i="91"/>
  <c r="AS25" i="91"/>
  <c r="AS24" i="91"/>
  <c r="AS23" i="91"/>
  <c r="AS22" i="91"/>
  <c r="AS21" i="91"/>
  <c r="AS20" i="91"/>
  <c r="AS19" i="91"/>
  <c r="AS18" i="91"/>
  <c r="AS17" i="91"/>
  <c r="AS16" i="91"/>
  <c r="AS15" i="91"/>
  <c r="AS14" i="91"/>
  <c r="AS13" i="91"/>
  <c r="AS12" i="91"/>
  <c r="AS11" i="91"/>
  <c r="AS10" i="91"/>
  <c r="V20" i="73" l="1"/>
  <c r="V18" i="73"/>
  <c r="V17" i="73"/>
  <c r="K66" i="100" l="1"/>
  <c r="K64" i="100"/>
  <c r="AV49" i="100"/>
  <c r="AV47" i="100"/>
  <c r="AV45" i="100"/>
  <c r="AV43" i="100"/>
  <c r="AV41" i="100"/>
  <c r="AV39" i="100"/>
  <c r="AV37" i="100"/>
  <c r="AV35" i="100"/>
  <c r="AV33" i="100"/>
  <c r="AV31" i="100"/>
  <c r="AV29" i="100"/>
  <c r="AV27" i="100"/>
  <c r="AV25" i="100"/>
  <c r="AV23" i="100"/>
  <c r="AV21" i="100"/>
  <c r="AV19" i="100"/>
  <c r="AV17" i="100"/>
  <c r="AV15" i="100"/>
  <c r="AV13" i="100"/>
  <c r="AV11" i="100"/>
  <c r="AS12" i="100"/>
  <c r="AS11" i="100"/>
  <c r="AS50" i="100"/>
  <c r="AS49" i="100"/>
  <c r="AS48" i="100"/>
  <c r="AS47" i="100"/>
  <c r="AS46" i="100"/>
  <c r="AS45" i="100"/>
  <c r="AS44" i="100"/>
  <c r="AS43" i="100"/>
  <c r="AS42" i="100"/>
  <c r="AS41" i="100"/>
  <c r="AS40" i="100"/>
  <c r="AS39" i="100"/>
  <c r="AS38" i="100"/>
  <c r="AS37" i="100"/>
  <c r="AS36" i="100"/>
  <c r="AS35" i="100"/>
  <c r="AS34" i="100"/>
  <c r="AS33" i="100"/>
  <c r="AS32" i="100"/>
  <c r="AS31" i="100"/>
  <c r="AS30" i="100"/>
  <c r="AS29" i="100"/>
  <c r="AS28" i="100"/>
  <c r="AS27" i="100"/>
  <c r="AS26" i="100"/>
  <c r="AS25" i="100"/>
  <c r="AS24" i="100"/>
  <c r="AS23" i="100"/>
  <c r="AS22" i="100"/>
  <c r="AS21" i="100"/>
  <c r="AS20" i="100"/>
  <c r="AS19" i="100"/>
  <c r="AS18" i="100"/>
  <c r="AS17" i="100"/>
  <c r="AS16" i="100"/>
  <c r="AS15" i="100"/>
  <c r="AS14" i="100"/>
  <c r="AS13" i="100"/>
  <c r="AY70" i="116" l="1"/>
  <c r="A49" i="118" l="1"/>
  <c r="W49" i="118" s="1"/>
  <c r="AL49" i="118" s="1"/>
  <c r="AL50" i="118" s="1"/>
  <c r="I21" i="118"/>
  <c r="W21" i="118" s="1"/>
  <c r="I20" i="118"/>
  <c r="W20" i="118" s="1"/>
  <c r="AL20" i="118" s="1"/>
  <c r="AL22" i="118" s="1"/>
  <c r="BC2" i="118"/>
  <c r="T85" i="117"/>
  <c r="AH85" i="117" s="1"/>
  <c r="T84" i="117"/>
  <c r="AH84" i="117" s="1"/>
  <c r="T83" i="117"/>
  <c r="AH83" i="117" s="1"/>
  <c r="T82" i="117"/>
  <c r="AH82" i="117" s="1"/>
  <c r="T81" i="117"/>
  <c r="AH81" i="117" s="1"/>
  <c r="T80" i="117"/>
  <c r="AH80" i="117" s="1"/>
  <c r="AH79" i="117"/>
  <c r="T79" i="117"/>
  <c r="T78" i="117"/>
  <c r="AH78" i="117" s="1"/>
  <c r="T77" i="117"/>
  <c r="AH77" i="117" s="1"/>
  <c r="T76" i="117"/>
  <c r="AH76" i="117" s="1"/>
  <c r="T75" i="117"/>
  <c r="AH75" i="117" s="1"/>
  <c r="AH74" i="117"/>
  <c r="T74" i="117"/>
  <c r="AS69" i="117"/>
  <c r="AW69" i="117" s="1"/>
  <c r="AS68" i="117"/>
  <c r="AW68" i="117" s="1"/>
  <c r="AS67" i="117"/>
  <c r="AW67" i="117" s="1"/>
  <c r="AS66" i="117"/>
  <c r="AW66" i="117" s="1"/>
  <c r="AS65" i="117"/>
  <c r="AW65" i="117" s="1"/>
  <c r="AS64" i="117"/>
  <c r="AW64" i="117" s="1"/>
  <c r="AS63" i="117"/>
  <c r="AW63" i="117" s="1"/>
  <c r="AS62" i="117"/>
  <c r="AW62" i="117" s="1"/>
  <c r="AS61" i="117"/>
  <c r="AW61" i="117" s="1"/>
  <c r="AS60" i="117"/>
  <c r="AW60" i="117" s="1"/>
  <c r="AS59" i="117"/>
  <c r="AW59" i="117" s="1"/>
  <c r="AS58" i="117"/>
  <c r="AW58" i="117" s="1"/>
  <c r="AS57" i="117"/>
  <c r="AW57" i="117" s="1"/>
  <c r="AS56" i="117"/>
  <c r="AW56" i="117" s="1"/>
  <c r="AS55" i="117"/>
  <c r="AW55" i="117" s="1"/>
  <c r="AS46" i="117"/>
  <c r="AW46" i="117" s="1"/>
  <c r="AS45" i="117"/>
  <c r="AW45" i="117" s="1"/>
  <c r="AS44" i="117"/>
  <c r="AW44" i="117" s="1"/>
  <c r="AS43" i="117"/>
  <c r="AW43" i="117" s="1"/>
  <c r="AS42" i="117"/>
  <c r="AW42" i="117" s="1"/>
  <c r="AS41" i="117"/>
  <c r="AW41" i="117" s="1"/>
  <c r="AS40" i="117"/>
  <c r="AW40" i="117" s="1"/>
  <c r="AS39" i="117"/>
  <c r="AW39" i="117" s="1"/>
  <c r="AS38" i="117"/>
  <c r="AW38" i="117" s="1"/>
  <c r="AS37" i="117"/>
  <c r="AW37" i="117" s="1"/>
  <c r="AS28" i="117"/>
  <c r="AW28" i="117" s="1"/>
  <c r="AS27" i="117"/>
  <c r="AW27" i="117" s="1"/>
  <c r="AS26" i="117"/>
  <c r="AW26" i="117" s="1"/>
  <c r="AS25" i="117"/>
  <c r="AW25" i="117" s="1"/>
  <c r="AS24" i="117"/>
  <c r="AW24" i="117" s="1"/>
  <c r="AS23" i="117"/>
  <c r="AW23" i="117" s="1"/>
  <c r="AS22" i="117"/>
  <c r="AW22" i="117" s="1"/>
  <c r="AS21" i="117"/>
  <c r="AW21" i="117" s="1"/>
  <c r="AS20" i="117"/>
  <c r="AW20" i="117" s="1"/>
  <c r="AS19" i="117"/>
  <c r="AW19" i="117" s="1"/>
  <c r="AS18" i="117"/>
  <c r="AW18" i="117" s="1"/>
  <c r="AS17" i="117"/>
  <c r="AW17" i="117" s="1"/>
  <c r="AS16" i="117"/>
  <c r="AW16" i="117" s="1"/>
  <c r="AS15" i="117"/>
  <c r="AW15" i="117" s="1"/>
  <c r="AS14" i="117"/>
  <c r="AW14" i="117" s="1"/>
  <c r="BC2" i="117"/>
  <c r="AN64" i="116"/>
  <c r="AY63" i="116"/>
  <c r="AK63" i="116"/>
  <c r="AQ63" i="116" s="1"/>
  <c r="AY62" i="116"/>
  <c r="AQ62" i="116"/>
  <c r="AK62" i="116"/>
  <c r="AY61" i="116"/>
  <c r="AK61" i="116"/>
  <c r="AQ61" i="116" s="1"/>
  <c r="AY60" i="116"/>
  <c r="AK60" i="116"/>
  <c r="AQ60" i="116" s="1"/>
  <c r="AY59" i="116"/>
  <c r="AK59" i="116"/>
  <c r="AQ59" i="116" s="1"/>
  <c r="AY58" i="116"/>
  <c r="AQ58" i="116"/>
  <c r="AK58" i="116"/>
  <c r="AY57" i="116"/>
  <c r="AK57" i="116"/>
  <c r="AQ57" i="116" s="1"/>
  <c r="AY56" i="116"/>
  <c r="AK56" i="116"/>
  <c r="AQ56" i="116" s="1"/>
  <c r="AY55" i="116"/>
  <c r="AK55" i="116"/>
  <c r="AQ55" i="116" s="1"/>
  <c r="AY54" i="116"/>
  <c r="AQ54" i="116"/>
  <c r="AK54" i="116"/>
  <c r="AY53" i="116"/>
  <c r="AK53" i="116"/>
  <c r="AQ53" i="116" s="1"/>
  <c r="AY52" i="116"/>
  <c r="AK52" i="116"/>
  <c r="AQ52" i="116" s="1"/>
  <c r="AY51" i="116"/>
  <c r="AK51" i="116"/>
  <c r="AQ51" i="116" s="1"/>
  <c r="AY50" i="116"/>
  <c r="AQ50" i="116"/>
  <c r="AK50" i="116"/>
  <c r="AY49" i="116"/>
  <c r="AK49" i="116"/>
  <c r="AQ49" i="116" s="1"/>
  <c r="AN34" i="116"/>
  <c r="AY33" i="116"/>
  <c r="AK33" i="116"/>
  <c r="AQ33" i="116" s="1"/>
  <c r="AY32" i="116"/>
  <c r="AK32" i="116"/>
  <c r="AQ32" i="116" s="1"/>
  <c r="AY31" i="116"/>
  <c r="AK31" i="116"/>
  <c r="AQ31" i="116" s="1"/>
  <c r="AY30" i="116"/>
  <c r="AK30" i="116"/>
  <c r="AQ30" i="116" s="1"/>
  <c r="AY29" i="116"/>
  <c r="AK29" i="116"/>
  <c r="AQ29" i="116" s="1"/>
  <c r="AY28" i="116"/>
  <c r="AK28" i="116"/>
  <c r="AQ28" i="116" s="1"/>
  <c r="AY27" i="116"/>
  <c r="AK27" i="116"/>
  <c r="AQ27" i="116" s="1"/>
  <c r="AY26" i="116"/>
  <c r="AK26" i="116"/>
  <c r="AQ26" i="116" s="1"/>
  <c r="AY25" i="116"/>
  <c r="AK25" i="116"/>
  <c r="AQ25" i="116" s="1"/>
  <c r="AY24" i="116"/>
  <c r="AK24" i="116"/>
  <c r="AQ24" i="116" s="1"/>
  <c r="AY23" i="116"/>
  <c r="AK23" i="116"/>
  <c r="AQ23" i="116" s="1"/>
  <c r="AY22" i="116"/>
  <c r="AK22" i="116"/>
  <c r="AQ22" i="116" s="1"/>
  <c r="AY21" i="116"/>
  <c r="AK21" i="116"/>
  <c r="AQ21" i="116" s="1"/>
  <c r="AY20" i="116"/>
  <c r="AY34" i="116" s="1"/>
  <c r="AY36" i="116" s="1"/>
  <c r="AK20" i="116"/>
  <c r="AQ20" i="116" s="1"/>
  <c r="AY19" i="116"/>
  <c r="AK19" i="116"/>
  <c r="AQ19" i="116" s="1"/>
  <c r="BC2" i="116"/>
  <c r="K66" i="115"/>
  <c r="AF66" i="115" s="1"/>
  <c r="AS50" i="115"/>
  <c r="AV49" i="115"/>
  <c r="AS49" i="115"/>
  <c r="AS48" i="115"/>
  <c r="AV47" i="115"/>
  <c r="AS47" i="115"/>
  <c r="AS46" i="115"/>
  <c r="AV45" i="115"/>
  <c r="AS45" i="115"/>
  <c r="AS44" i="115"/>
  <c r="AV43" i="115"/>
  <c r="AS43" i="115"/>
  <c r="AS42" i="115"/>
  <c r="AV41" i="115"/>
  <c r="AS41" i="115"/>
  <c r="AS40" i="115"/>
  <c r="AV39" i="115"/>
  <c r="AS39" i="115"/>
  <c r="AS38" i="115"/>
  <c r="AV37" i="115"/>
  <c r="AS37" i="115"/>
  <c r="AS36" i="115"/>
  <c r="AV35" i="115"/>
  <c r="AS35" i="115"/>
  <c r="AS34" i="115"/>
  <c r="AV33" i="115"/>
  <c r="AS33" i="115"/>
  <c r="AS32" i="115"/>
  <c r="AV31" i="115"/>
  <c r="K65" i="115" s="1"/>
  <c r="AF65" i="115" s="1"/>
  <c r="AS31" i="115"/>
  <c r="AS30" i="115"/>
  <c r="AV29" i="115"/>
  <c r="AS29" i="115"/>
  <c r="AS28" i="115"/>
  <c r="AV27" i="115"/>
  <c r="AS27" i="115"/>
  <c r="AS26" i="115"/>
  <c r="AV25" i="115"/>
  <c r="AS25" i="115"/>
  <c r="AS24" i="115"/>
  <c r="AV23" i="115"/>
  <c r="AS23" i="115"/>
  <c r="AS22" i="115"/>
  <c r="AV21" i="115"/>
  <c r="AS21" i="115"/>
  <c r="AS20" i="115"/>
  <c r="AV19" i="115"/>
  <c r="AS19" i="115"/>
  <c r="AS18" i="115"/>
  <c r="AV17" i="115"/>
  <c r="AS17" i="115"/>
  <c r="AS16" i="115"/>
  <c r="AV15" i="115"/>
  <c r="AS15" i="115"/>
  <c r="AS14" i="115"/>
  <c r="AV13" i="115"/>
  <c r="AS13" i="115"/>
  <c r="AS12" i="115"/>
  <c r="AS11" i="115"/>
  <c r="AV11" i="115" s="1"/>
  <c r="K64" i="115" s="1"/>
  <c r="AF64" i="115" s="1"/>
  <c r="AQ64" i="115" s="1"/>
  <c r="BC2" i="115"/>
  <c r="K56" i="114"/>
  <c r="AE56" i="114" s="1"/>
  <c r="K55" i="114"/>
  <c r="AE55" i="114" s="1"/>
  <c r="K54" i="114"/>
  <c r="AE54" i="114" s="1"/>
  <c r="AE53" i="114"/>
  <c r="K53" i="114"/>
  <c r="AP53" i="114" s="1"/>
  <c r="K52" i="114"/>
  <c r="AE52" i="114" s="1"/>
  <c r="K51" i="114"/>
  <c r="BC2" i="114"/>
  <c r="AY64" i="116" l="1"/>
  <c r="AY66" i="116" s="1"/>
  <c r="AQ34" i="116"/>
  <c r="AP51" i="114"/>
  <c r="AP55" i="114"/>
  <c r="AS78" i="117"/>
  <c r="AS82" i="117"/>
  <c r="AS74" i="117"/>
  <c r="AQ64" i="116"/>
  <c r="AQ65" i="115"/>
  <c r="AQ67" i="115" s="1"/>
  <c r="AE51" i="114"/>
  <c r="AF64" i="100"/>
  <c r="AQ64" i="100" s="1"/>
  <c r="AF66" i="100"/>
  <c r="AP57" i="114" l="1"/>
  <c r="AS86" i="117"/>
  <c r="K65" i="100"/>
  <c r="AF65" i="100" s="1"/>
  <c r="AQ65" i="100" s="1"/>
  <c r="AQ67" i="100" s="1"/>
  <c r="V16" i="73" s="1"/>
  <c r="A49" i="94" l="1"/>
  <c r="K56" i="91" l="1"/>
  <c r="AE56" i="91" s="1"/>
  <c r="K55" i="91"/>
  <c r="AE55" i="91" s="1"/>
  <c r="K54" i="91"/>
  <c r="AE54" i="91" s="1"/>
  <c r="K53" i="91"/>
  <c r="AE53" i="91" s="1"/>
  <c r="K52" i="91"/>
  <c r="K51" i="91"/>
  <c r="W49" i="94" l="1"/>
  <c r="AL49" i="94" s="1"/>
  <c r="AL50" i="94" s="1"/>
  <c r="AE51" i="91"/>
  <c r="I21" i="94"/>
  <c r="W21" i="94" s="1"/>
  <c r="I20" i="94"/>
  <c r="W20" i="94" s="1"/>
  <c r="BC2" i="94"/>
  <c r="AL20" i="94" l="1"/>
  <c r="AL22" i="94" s="1"/>
  <c r="V19" i="73" s="1"/>
  <c r="AE52" i="91"/>
  <c r="AS14" i="86"/>
  <c r="AW14" i="86" s="1"/>
  <c r="AK63" i="101"/>
  <c r="AK62" i="101"/>
  <c r="AK61" i="101"/>
  <c r="AK60" i="101"/>
  <c r="AK59" i="101"/>
  <c r="AK58" i="101"/>
  <c r="AK57" i="101"/>
  <c r="AK56" i="101"/>
  <c r="AK55" i="101"/>
  <c r="AK54" i="101"/>
  <c r="AK53" i="101"/>
  <c r="AK52" i="101"/>
  <c r="AK51" i="101"/>
  <c r="AK50" i="101"/>
  <c r="AK49" i="101"/>
  <c r="AK33" i="101"/>
  <c r="AK32" i="101"/>
  <c r="AK31" i="101"/>
  <c r="AK30" i="101"/>
  <c r="AK29" i="101"/>
  <c r="AK28" i="101"/>
  <c r="AK27" i="101"/>
  <c r="AK26" i="101"/>
  <c r="AK25" i="101"/>
  <c r="AK24" i="101"/>
  <c r="AK23" i="101"/>
  <c r="AK22" i="101"/>
  <c r="AK21" i="101"/>
  <c r="AK20" i="101"/>
  <c r="AY19" i="101"/>
  <c r="AK19" i="101"/>
  <c r="BC2" i="86"/>
  <c r="BC2" i="101"/>
  <c r="BC2" i="100"/>
  <c r="BC2" i="92"/>
  <c r="BC2" i="91"/>
  <c r="AP2" i="73"/>
  <c r="T74" i="86" l="1"/>
  <c r="AH74" i="86" s="1"/>
  <c r="T77" i="86"/>
  <c r="T76" i="86"/>
  <c r="T75" i="86"/>
  <c r="AP55" i="91"/>
  <c r="AP53" i="91"/>
  <c r="AP51" i="91"/>
  <c r="AP57" i="91" l="1"/>
  <c r="V13" i="73" s="1"/>
  <c r="CH132" i="88" l="1"/>
  <c r="CA132" i="88"/>
  <c r="L53" i="88"/>
  <c r="AN64" i="101" l="1"/>
  <c r="AY63" i="101"/>
  <c r="AQ63" i="101"/>
  <c r="AY62" i="101"/>
  <c r="AQ62" i="101"/>
  <c r="AY61" i="101"/>
  <c r="AQ61" i="101"/>
  <c r="AY60" i="101"/>
  <c r="AQ60" i="101"/>
  <c r="AY59" i="101"/>
  <c r="AQ59" i="101"/>
  <c r="AY58" i="101"/>
  <c r="AQ58" i="101"/>
  <c r="AY57" i="101"/>
  <c r="AQ57" i="101"/>
  <c r="AY56" i="101"/>
  <c r="AQ56" i="101"/>
  <c r="AY55" i="101"/>
  <c r="AQ55" i="101"/>
  <c r="AY54" i="101"/>
  <c r="AQ54" i="101"/>
  <c r="AY53" i="101"/>
  <c r="AQ53" i="101"/>
  <c r="AY52" i="101"/>
  <c r="AQ52" i="101"/>
  <c r="AY51" i="101"/>
  <c r="AQ51" i="101"/>
  <c r="AY50" i="101"/>
  <c r="AQ50" i="101"/>
  <c r="AY49" i="101"/>
  <c r="AQ49" i="101"/>
  <c r="AN34" i="101"/>
  <c r="AY33" i="101"/>
  <c r="AQ33" i="101"/>
  <c r="AY32" i="101"/>
  <c r="AQ32" i="101"/>
  <c r="AY31" i="101"/>
  <c r="AQ31" i="101"/>
  <c r="AY30" i="101"/>
  <c r="AQ30" i="101"/>
  <c r="AY29" i="101"/>
  <c r="AQ29" i="101"/>
  <c r="AY28" i="101"/>
  <c r="AQ28" i="101"/>
  <c r="AY27" i="101"/>
  <c r="AQ27" i="101"/>
  <c r="AY26" i="101"/>
  <c r="AQ26" i="101"/>
  <c r="AY25" i="101"/>
  <c r="AQ25" i="101"/>
  <c r="AY24" i="101"/>
  <c r="AQ24" i="101"/>
  <c r="AY23" i="101"/>
  <c r="AQ23" i="101"/>
  <c r="AY22" i="101"/>
  <c r="AQ22" i="101"/>
  <c r="AY21" i="101"/>
  <c r="AQ21" i="101"/>
  <c r="AY20" i="101"/>
  <c r="AQ20" i="101"/>
  <c r="AQ19" i="101"/>
  <c r="AY64" i="101" l="1"/>
  <c r="AY66" i="101" s="1"/>
  <c r="AY34" i="101"/>
  <c r="AY36" i="101" s="1"/>
  <c r="AY70" i="101" s="1"/>
  <c r="AQ64" i="101"/>
  <c r="AQ34" i="101"/>
  <c r="AH77" i="86" l="1"/>
  <c r="AH76" i="86"/>
  <c r="AH75" i="86"/>
  <c r="AS69" i="86"/>
  <c r="AW69" i="86" s="1"/>
  <c r="AS68" i="86"/>
  <c r="AW68" i="86" s="1"/>
  <c r="AS67" i="86"/>
  <c r="AW67" i="86" s="1"/>
  <c r="AS66" i="86"/>
  <c r="AW66" i="86" s="1"/>
  <c r="AS65" i="86"/>
  <c r="AW65" i="86" s="1"/>
  <c r="AS64" i="86"/>
  <c r="AW64" i="86" s="1"/>
  <c r="AS63" i="86"/>
  <c r="AW63" i="86" s="1"/>
  <c r="AS62" i="86"/>
  <c r="AW62" i="86" s="1"/>
  <c r="AS61" i="86"/>
  <c r="AW61" i="86" s="1"/>
  <c r="AS60" i="86"/>
  <c r="AW60" i="86" s="1"/>
  <c r="AS59" i="86"/>
  <c r="AW59" i="86" s="1"/>
  <c r="AS58" i="86"/>
  <c r="AW58" i="86" s="1"/>
  <c r="AS57" i="86"/>
  <c r="AW57" i="86" s="1"/>
  <c r="AS56" i="86"/>
  <c r="AW56" i="86" s="1"/>
  <c r="AS55" i="86"/>
  <c r="AW55" i="86" s="1"/>
  <c r="AS46" i="86"/>
  <c r="AW46" i="86" s="1"/>
  <c r="AS45" i="86"/>
  <c r="AW45" i="86" s="1"/>
  <c r="AS44" i="86"/>
  <c r="AW44" i="86" s="1"/>
  <c r="AS43" i="86"/>
  <c r="AW43" i="86" s="1"/>
  <c r="AS42" i="86"/>
  <c r="AW42" i="86" s="1"/>
  <c r="AS41" i="86"/>
  <c r="AW41" i="86" s="1"/>
  <c r="AS40" i="86"/>
  <c r="AW40" i="86" s="1"/>
  <c r="AS39" i="86"/>
  <c r="AW39" i="86" s="1"/>
  <c r="AS38" i="86"/>
  <c r="AW38" i="86" s="1"/>
  <c r="AS37" i="86"/>
  <c r="AW37" i="86" s="1"/>
  <c r="T83" i="86" l="1"/>
  <c r="AH83" i="86" s="1"/>
  <c r="T84" i="86"/>
  <c r="AH84" i="86" s="1"/>
  <c r="T82" i="86"/>
  <c r="AH82" i="86" s="1"/>
  <c r="T85" i="86"/>
  <c r="AH85" i="86" s="1"/>
  <c r="T81" i="86"/>
  <c r="AH81" i="86" s="1"/>
  <c r="T80" i="86"/>
  <c r="AH80" i="86" s="1"/>
  <c r="T79" i="86"/>
  <c r="AH79" i="86" s="1"/>
  <c r="T78" i="86"/>
  <c r="AH78" i="86" s="1"/>
  <c r="AS74" i="86"/>
  <c r="AS82" i="86" l="1"/>
  <c r="AS78" i="86"/>
  <c r="AS86" i="86" s="1"/>
  <c r="AF8" i="92"/>
  <c r="AX8" i="92" s="1"/>
  <c r="AX54" i="92"/>
  <c r="AX56" i="92"/>
  <c r="AX43" i="92"/>
  <c r="AX45" i="92" s="1"/>
  <c r="AN49" i="92"/>
  <c r="AN54" i="92" s="1"/>
  <c r="AN38" i="92"/>
  <c r="AN43" i="92" s="1"/>
  <c r="AX32" i="92"/>
  <c r="AX34" i="92" s="1"/>
  <c r="AN27" i="92"/>
  <c r="AN32" i="92" s="1"/>
  <c r="AX21" i="92"/>
  <c r="AX23" i="92" s="1"/>
  <c r="AN16" i="92"/>
  <c r="AN21" i="92" s="1"/>
  <c r="AS28" i="86"/>
  <c r="AW28" i="86" s="1"/>
  <c r="AS27" i="86"/>
  <c r="AW27" i="86" s="1"/>
  <c r="AS26" i="86"/>
  <c r="AW26" i="86" s="1"/>
  <c r="AS25" i="86"/>
  <c r="AW25" i="86" s="1"/>
  <c r="AS24" i="86"/>
  <c r="AW24" i="86" s="1"/>
  <c r="AS23" i="86"/>
  <c r="AW23" i="86" s="1"/>
  <c r="AS22" i="86"/>
  <c r="AW22" i="86" s="1"/>
  <c r="AS21" i="86"/>
  <c r="AW21" i="86" s="1"/>
  <c r="AS20" i="86"/>
  <c r="AW20" i="86" s="1"/>
  <c r="AS19" i="86"/>
  <c r="AW19" i="86" s="1"/>
  <c r="AS18" i="86"/>
  <c r="AW18" i="86" s="1"/>
  <c r="AS17" i="86"/>
  <c r="AW17" i="86" s="1"/>
  <c r="AS16" i="86"/>
  <c r="AW16" i="86" s="1"/>
  <c r="AS15" i="86"/>
  <c r="AW15" i="86" s="1"/>
  <c r="AX58" i="92" l="1"/>
  <c r="V14" i="73" s="1"/>
  <c r="V15" i="73" s="1"/>
  <c r="V21" i="73"/>
  <c r="V24" i="73" l="1"/>
  <c r="T23" i="73" s="1"/>
  <c r="V25" i="73" l="1"/>
  <c r="T35" i="73" s="1"/>
  <c r="Y75" i="8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Y13" authorId="0" shapeId="0" xr:uid="{9CB553BF-2F24-46B2-AEA7-0FDE9FF45958}">
      <text>
        <r>
          <rPr>
            <sz val="16"/>
            <color indexed="81"/>
            <rFont val="MS P ゴシック"/>
            <family val="3"/>
            <charset val="128"/>
          </rPr>
          <t>合わせガラスの中間膜の厚さ、複数ガラスの中空層の厚さ及び複層ガラスの層厚を必ず確認の上、チェックをしてください。</t>
        </r>
      </text>
    </comment>
    <comment ref="AY43" authorId="0" shapeId="0" xr:uid="{FDF16A15-9CBD-4C7C-ACF6-4FC9FB531E1A}">
      <text>
        <r>
          <rPr>
            <sz val="16"/>
            <color indexed="81"/>
            <rFont val="MS P ゴシック"/>
            <family val="3"/>
            <charset val="128"/>
          </rPr>
          <t>合わせガラスの中間膜の厚さ、複数ガラスの中空層の厚さ及び複層ガラスの層厚を必ず確認の上、チェックをしてください。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J10" authorId="0" shapeId="0" xr:uid="{F4561CE1-F520-41C2-B562-33A4DC5D29D1}">
      <text>
        <r>
          <rPr>
            <sz val="16"/>
            <color indexed="81"/>
            <rFont val="MS P ゴシック"/>
            <family val="3"/>
            <charset val="128"/>
          </rPr>
          <t>使用する製品の中空層の厚さを必ず確認の上、チェックをしてください。</t>
        </r>
      </text>
    </comment>
    <comment ref="AJ33" authorId="0" shapeId="0" xr:uid="{D613166E-0790-44D8-8F2D-63A50257B3AD}">
      <text>
        <r>
          <rPr>
            <sz val="16"/>
            <color indexed="81"/>
            <rFont val="MS P ゴシック"/>
            <family val="3"/>
            <charset val="128"/>
          </rPr>
          <t>使用する製品の中空層の厚さを必ず確認の上、チェックをしてください。</t>
        </r>
      </text>
    </comment>
    <comment ref="AJ51" authorId="0" shapeId="0" xr:uid="{E26F4712-E257-49CC-8EB1-E6A7B0DA7BAA}">
      <text>
        <r>
          <rPr>
            <sz val="16"/>
            <color indexed="81"/>
            <rFont val="MS P ゴシック"/>
            <family val="3"/>
            <charset val="128"/>
          </rPr>
          <t>使用する製品の中空層の厚さを必ず確認の上、チェックをしてください。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Y13" authorId="0" shapeId="0" xr:uid="{BC7FC283-8C94-4AE4-BEE4-A3C1A3CE9113}">
      <text>
        <r>
          <rPr>
            <sz val="16"/>
            <color indexed="81"/>
            <rFont val="MS P ゴシック"/>
            <family val="3"/>
            <charset val="128"/>
          </rPr>
          <t>合わせガラスの中間膜の厚さ、複数ガラスの中空層の厚さ及び複層ガラスの層厚を必ず確認の上、チェックをしてください。</t>
        </r>
      </text>
    </comment>
    <comment ref="AY43" authorId="0" shapeId="0" xr:uid="{B8035327-416A-450E-9B9B-2C44E6B4A421}">
      <text>
        <r>
          <rPr>
            <sz val="16"/>
            <color indexed="81"/>
            <rFont val="MS P ゴシック"/>
            <family val="3"/>
            <charset val="128"/>
          </rPr>
          <t>合わせガラスの中間膜の厚さ、複数ガラスの中空層の厚さ及び複層ガラスの層厚を必ず確認の上、チェックをしてください。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J10" authorId="0" shapeId="0" xr:uid="{A94CCFD3-62B7-486A-8709-7A563136368E}">
      <text>
        <r>
          <rPr>
            <sz val="16"/>
            <color indexed="81"/>
            <rFont val="MS P ゴシック"/>
            <family val="3"/>
            <charset val="128"/>
          </rPr>
          <t>使用する製品の中空層の厚さを必ず確認の上、チェックをしてください。</t>
        </r>
      </text>
    </comment>
    <comment ref="AJ33" authorId="0" shapeId="0" xr:uid="{ADED3D4A-C5CD-4F45-9CF9-B9CB55419E82}">
      <text>
        <r>
          <rPr>
            <sz val="16"/>
            <color indexed="81"/>
            <rFont val="MS P ゴシック"/>
            <family val="3"/>
            <charset val="128"/>
          </rPr>
          <t>使用する製品の中空層の厚さを必ず確認の上、チェックをしてください。</t>
        </r>
      </text>
    </comment>
    <comment ref="AJ51" authorId="0" shapeId="0" xr:uid="{B67D6BD5-BB04-4172-BC11-E470D6F99E62}">
      <text>
        <r>
          <rPr>
            <sz val="16"/>
            <color indexed="81"/>
            <rFont val="MS P ゴシック"/>
            <family val="3"/>
            <charset val="128"/>
          </rPr>
          <t>使用する製品の中空層の厚さを必ず確認の上、チェックをしてください。</t>
        </r>
      </text>
    </comment>
  </commentList>
</comments>
</file>

<file path=xl/sharedStrings.xml><?xml version="1.0" encoding="utf-8"?>
<sst xmlns="http://schemas.openxmlformats.org/spreadsheetml/2006/main" count="1503" uniqueCount="340">
  <si>
    <t>円</t>
    <rPh sb="0" eb="1">
      <t>エン</t>
    </rPh>
    <phoneticPr fontId="2"/>
  </si>
  <si>
    <t>金額(円）
［税抜］</t>
    <rPh sb="0" eb="2">
      <t>キンガク</t>
    </rPh>
    <rPh sb="3" eb="4">
      <t>エン</t>
    </rPh>
    <phoneticPr fontId="2"/>
  </si>
  <si>
    <t>費目</t>
    <rPh sb="0" eb="2">
      <t>ヒモク</t>
    </rPh>
    <phoneticPr fontId="2"/>
  </si>
  <si>
    <t>製品名</t>
    <rPh sb="0" eb="3">
      <t>セイヒンメイ</t>
    </rPh>
    <phoneticPr fontId="2"/>
  </si>
  <si>
    <t>※複数枚に及ぶ場合</t>
    <rPh sb="1" eb="4">
      <t>フクスウマイ</t>
    </rPh>
    <rPh sb="5" eb="6">
      <t>オヨ</t>
    </rPh>
    <rPh sb="7" eb="9">
      <t>バアイ</t>
    </rPh>
    <phoneticPr fontId="2"/>
  </si>
  <si>
    <t>□</t>
  </si>
  <si>
    <t>日</t>
    <rPh sb="0" eb="1">
      <t>ヒ</t>
    </rPh>
    <phoneticPr fontId="2"/>
  </si>
  <si>
    <t>月</t>
    <rPh sb="0" eb="1">
      <t>ツキ</t>
    </rPh>
    <phoneticPr fontId="2"/>
  </si>
  <si>
    <t>年</t>
    <rPh sb="0" eb="1">
      <t>ネン</t>
    </rPh>
    <phoneticPr fontId="2"/>
  </si>
  <si>
    <t>メーカー名</t>
    <rPh sb="4" eb="5">
      <t>メイ</t>
    </rPh>
    <phoneticPr fontId="2"/>
  </si>
  <si>
    <t>実印</t>
    <rPh sb="0" eb="1">
      <t>ジツ</t>
    </rPh>
    <rPh sb="1" eb="2">
      <t>イン</t>
    </rPh>
    <phoneticPr fontId="2"/>
  </si>
  <si>
    <t>・見積書の各項目が税込金額で記載されている場合は、必ず[税抜]に修正して作成すること。</t>
    <rPh sb="1" eb="3">
      <t>ミツモ</t>
    </rPh>
    <rPh sb="3" eb="4">
      <t>ショ</t>
    </rPh>
    <rPh sb="5" eb="8">
      <t>カクコウモク</t>
    </rPh>
    <rPh sb="9" eb="11">
      <t>ゼイコミ</t>
    </rPh>
    <rPh sb="11" eb="13">
      <t>キンガク</t>
    </rPh>
    <rPh sb="14" eb="16">
      <t>キサイ</t>
    </rPh>
    <rPh sb="21" eb="23">
      <t>バアイ</t>
    </rPh>
    <rPh sb="25" eb="26">
      <t>カナラ</t>
    </rPh>
    <rPh sb="28" eb="29">
      <t>ゼイ</t>
    </rPh>
    <rPh sb="29" eb="30">
      <t>ヌ</t>
    </rPh>
    <rPh sb="32" eb="34">
      <t>シュウセイ</t>
    </rPh>
    <rPh sb="36" eb="38">
      <t>サクセイ</t>
    </rPh>
    <phoneticPr fontId="2"/>
  </si>
  <si>
    <t>材料費</t>
    <phoneticPr fontId="2"/>
  </si>
  <si>
    <t>築年数</t>
    <rPh sb="0" eb="1">
      <t>チク</t>
    </rPh>
    <rPh sb="1" eb="3">
      <t>ネンスウ</t>
    </rPh>
    <phoneticPr fontId="2"/>
  </si>
  <si>
    <t>ＳＩＩ登録型番</t>
    <rPh sb="3" eb="5">
      <t>トウロク</t>
    </rPh>
    <rPh sb="5" eb="7">
      <t>カタバン</t>
    </rPh>
    <phoneticPr fontId="2"/>
  </si>
  <si>
    <t>構成</t>
    <rPh sb="0" eb="2">
      <t>コウセイ</t>
    </rPh>
    <phoneticPr fontId="2"/>
  </si>
  <si>
    <t>所有者</t>
    <rPh sb="0" eb="3">
      <t>ショユウシャ</t>
    </rPh>
    <phoneticPr fontId="2"/>
  </si>
  <si>
    <t>改修工法</t>
    <rPh sb="0" eb="2">
      <t>カイシュウ</t>
    </rPh>
    <rPh sb="2" eb="4">
      <t>コウホウ</t>
    </rPh>
    <phoneticPr fontId="2"/>
  </si>
  <si>
    <t>幅（W)</t>
    <rPh sb="0" eb="1">
      <t>ハバ</t>
    </rPh>
    <phoneticPr fontId="2"/>
  </si>
  <si>
    <t>×</t>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</si>
  <si>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</si>
  <si>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</si>
  <si>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</si>
  <si>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【戸建】定型様式３</t>
    <rPh sb="1" eb="3">
      <t>コダテ</t>
    </rPh>
    <phoneticPr fontId="2"/>
  </si>
  <si>
    <t>㎡</t>
    <phoneticPr fontId="2"/>
  </si>
  <si>
    <t>部位</t>
    <rPh sb="0" eb="2">
      <t>ブイ</t>
    </rPh>
    <phoneticPr fontId="2"/>
  </si>
  <si>
    <t>数量・面積・材料費計</t>
    <rPh sb="0" eb="2">
      <t>スウリョウ</t>
    </rPh>
    <rPh sb="3" eb="5">
      <t>メンセキ</t>
    </rPh>
    <rPh sb="6" eb="8">
      <t>ザイリョウ</t>
    </rPh>
    <rPh sb="8" eb="9">
      <t>ヒ</t>
    </rPh>
    <rPh sb="9" eb="10">
      <t>ケイ</t>
    </rPh>
    <phoneticPr fontId="2"/>
  </si>
  <si>
    <t>面積（㎡）
(ａ)</t>
    <rPh sb="0" eb="2">
      <t>メンセキ</t>
    </rPh>
    <phoneticPr fontId="2"/>
  </si>
  <si>
    <t>面積計
(ａ)×(ｂ)</t>
    <rPh sb="0" eb="2">
      <t>メンセキ</t>
    </rPh>
    <rPh sb="2" eb="3">
      <t>ケイ</t>
    </rPh>
    <phoneticPr fontId="2"/>
  </si>
  <si>
    <t>単価（円）
（ｃ)</t>
    <rPh sb="0" eb="2">
      <t>タンカ</t>
    </rPh>
    <rPh sb="3" eb="4">
      <t>エン</t>
    </rPh>
    <phoneticPr fontId="2"/>
  </si>
  <si>
    <t>金額(円）［税抜］
(ｂ)×（ｃ)</t>
    <rPh sb="0" eb="2">
      <t>キンガク</t>
    </rPh>
    <rPh sb="3" eb="4">
      <t>エン</t>
    </rPh>
    <phoneticPr fontId="2"/>
  </si>
  <si>
    <t>窓サイズ（mm）</t>
    <rPh sb="0" eb="1">
      <t>マド</t>
    </rPh>
    <phoneticPr fontId="2"/>
  </si>
  <si>
    <t>一般社団法人　環境共創イニシアチブ</t>
    <phoneticPr fontId="2"/>
  </si>
  <si>
    <t>申請者</t>
    <rPh sb="0" eb="3">
      <t>シンセイシャ</t>
    </rPh>
    <phoneticPr fontId="2"/>
  </si>
  <si>
    <t>郵便番号</t>
    <rPh sb="0" eb="4">
      <t>ユウビンバンゴウ</t>
    </rPh>
    <phoneticPr fontId="2"/>
  </si>
  <si>
    <t>住所</t>
    <rPh sb="0" eb="2">
      <t>ジュウショ</t>
    </rPh>
    <phoneticPr fontId="2"/>
  </si>
  <si>
    <t>（ふりがな）</t>
    <phoneticPr fontId="2"/>
  </si>
  <si>
    <t>生年月日</t>
    <rPh sb="0" eb="2">
      <t>セイネン</t>
    </rPh>
    <rPh sb="2" eb="4">
      <t>ガッピ</t>
    </rPh>
    <phoneticPr fontId="2"/>
  </si>
  <si>
    <t>会社名</t>
    <rPh sb="0" eb="2">
      <t>カイシャ</t>
    </rPh>
    <rPh sb="2" eb="3">
      <t>メイ</t>
    </rPh>
    <phoneticPr fontId="2"/>
  </si>
  <si>
    <t>手続代行者</t>
    <rPh sb="0" eb="2">
      <t>テツヅ</t>
    </rPh>
    <rPh sb="2" eb="5">
      <t>ダイコウシャ</t>
    </rPh>
    <phoneticPr fontId="2"/>
  </si>
  <si>
    <t>省エネルギー投資促進に向けた支援補助金</t>
    <phoneticPr fontId="2"/>
  </si>
  <si>
    <t>交付申請書</t>
    <rPh sb="0" eb="2">
      <t>コウフ</t>
    </rPh>
    <rPh sb="2" eb="4">
      <t>シンセイ</t>
    </rPh>
    <phoneticPr fontId="2"/>
  </si>
  <si>
    <t>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rPh sb="4" eb="7">
      <t>ホジョキン</t>
    </rPh>
    <rPh sb="7" eb="8">
      <t>トウ</t>
    </rPh>
    <rPh sb="9" eb="10">
      <t>カカ</t>
    </rPh>
    <rPh sb="11" eb="13">
      <t>ヨサン</t>
    </rPh>
    <rPh sb="14" eb="16">
      <t>シッコウ</t>
    </rPh>
    <rPh sb="17" eb="20">
      <t>テキセイカ</t>
    </rPh>
    <rPh sb="21" eb="22">
      <t>カン</t>
    </rPh>
    <rPh sb="24" eb="26">
      <t>ホウリツ</t>
    </rPh>
    <rPh sb="27" eb="29">
      <t>ショウワ</t>
    </rPh>
    <rPh sb="31" eb="32">
      <t>ネン</t>
    </rPh>
    <rPh sb="32" eb="34">
      <t>ホウリツ</t>
    </rPh>
    <rPh sb="34" eb="35">
      <t>ダイ</t>
    </rPh>
    <rPh sb="38" eb="39">
      <t>ゴウ</t>
    </rPh>
    <phoneticPr fontId="2"/>
  </si>
  <si>
    <t>記</t>
    <rPh sb="0" eb="1">
      <t>キ</t>
    </rPh>
    <phoneticPr fontId="2"/>
  </si>
  <si>
    <t>〒</t>
    <phoneticPr fontId="2"/>
  </si>
  <si>
    <t xml:space="preserve"> 円（税抜)</t>
    <phoneticPr fontId="2"/>
  </si>
  <si>
    <t>電話番号</t>
    <rPh sb="0" eb="2">
      <t>デンワ</t>
    </rPh>
    <rPh sb="2" eb="4">
      <t>バンゴウ</t>
    </rPh>
    <phoneticPr fontId="2"/>
  </si>
  <si>
    <t>E-mail</t>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</si>
  <si>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</si>
  <si>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</si>
  <si>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</si>
  <si>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</si>
  <si>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</si>
  <si>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暴力団排除に関する誓約事項</t>
    <rPh sb="0" eb="3">
      <t>ボウリョクダン</t>
    </rPh>
    <phoneticPr fontId="2"/>
  </si>
  <si>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
  </si>
  <si>
    <t>記</t>
  </si>
  <si>
    <t>役員名簿</t>
    <rPh sb="0" eb="2">
      <t>ヤクイン</t>
    </rPh>
    <rPh sb="2" eb="4">
      <t>メイボ</t>
    </rPh>
    <phoneticPr fontId="2"/>
  </si>
  <si>
    <t>法人・団体名等</t>
    <rPh sb="0" eb="2">
      <t>ホウジン</t>
    </rPh>
    <rPh sb="3" eb="5">
      <t>ダンタイ</t>
    </rPh>
    <rPh sb="5" eb="6">
      <t>メイ</t>
    </rPh>
    <rPh sb="6" eb="7">
      <t>ナド</t>
    </rPh>
    <phoneticPr fontId="2"/>
  </si>
  <si>
    <t>：</t>
    <phoneticPr fontId="2"/>
  </si>
  <si>
    <t>氏名カナ</t>
    <rPh sb="0" eb="2">
      <t>シメイ</t>
    </rPh>
    <phoneticPr fontId="2"/>
  </si>
  <si>
    <t>氏名漢字</t>
    <rPh sb="0" eb="2">
      <t>シメイ</t>
    </rPh>
    <rPh sb="2" eb="4">
      <t>カンジ</t>
    </rPh>
    <phoneticPr fontId="2"/>
  </si>
  <si>
    <t>性別</t>
    <rPh sb="0" eb="2">
      <t>セイベツ</t>
    </rPh>
    <phoneticPr fontId="2"/>
  </si>
  <si>
    <t>役職名</t>
    <rPh sb="0" eb="3">
      <t>ヤクショクメイ</t>
    </rPh>
    <phoneticPr fontId="2"/>
  </si>
  <si>
    <t>和暦</t>
    <rPh sb="0" eb="2">
      <t>ワレキ</t>
    </rPh>
    <phoneticPr fontId="2"/>
  </si>
  <si>
    <t>月</t>
    <rPh sb="0" eb="1">
      <t>ゲツ</t>
    </rPh>
    <phoneticPr fontId="2"/>
  </si>
  <si>
    <t>　　　（１）法人等（個人、法人又は団体をいう。）が、暴力団（暴力団員による不当な行為の防止に　
　　　　　　関する法律（平成３年法律第77号）第２条第２号に規定する暴力団をいう。以下同じ。）で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2"/>
  </si>
  <si>
    <t>　　　（２）役員等が、自己、自社若しくは第三者の不正の利益を図る目的又は第三者に損害を加える
　　　　　　目的をもって、暴力団又は暴力団員を利用するなどしているとき。</t>
    <phoneticPr fontId="2"/>
  </si>
  <si>
    <t>　　　（３）役員等が、暴力団又は暴力団員に対して、資金等を供給し、又は便宜を供与するなど直接
　　　　　　的あるいは積極的に暴力団の維持、運営に協力し、若しくは関与しているとき。</t>
    <phoneticPr fontId="2"/>
  </si>
  <si>
    <t>　　　（４）役員等が、暴力団又は暴力団員であることを知りながらこれと社会的に非難されるべき
　　　　　　関係を有しているとき。</t>
    <phoneticPr fontId="2"/>
  </si>
  <si>
    <t>　代　表　理　事　　　　　　　</t>
    <phoneticPr fontId="2"/>
  </si>
  <si>
    <t>昭和</t>
  </si>
  <si>
    <t>－</t>
    <phoneticPr fontId="2"/>
  </si>
  <si>
    <t>（</t>
    <phoneticPr fontId="2"/>
  </si>
  <si>
    <t>）</t>
    <phoneticPr fontId="2"/>
  </si>
  <si>
    <t>＠</t>
    <phoneticPr fontId="2"/>
  </si>
  <si>
    <t>)</t>
    <phoneticPr fontId="2"/>
  </si>
  <si>
    <t>-</t>
  </si>
  <si>
    <t>窓数
(ｂ)</t>
    <rPh sb="0" eb="1">
      <t>マド</t>
    </rPh>
    <rPh sb="1" eb="2">
      <t>スウ</t>
    </rPh>
    <phoneticPr fontId="2"/>
  </si>
  <si>
    <t>玄関ドア</t>
    <rPh sb="0" eb="2">
      <t>ゲンカン</t>
    </rPh>
    <phoneticPr fontId="2"/>
  </si>
  <si>
    <t>調湿建材</t>
    <rPh sb="0" eb="2">
      <t>チョウシツ</t>
    </rPh>
    <rPh sb="2" eb="4">
      <t>ケンザイ</t>
    </rPh>
    <phoneticPr fontId="2"/>
  </si>
  <si>
    <t>総括表</t>
    <rPh sb="0" eb="1">
      <t>ソウ</t>
    </rPh>
    <rPh sb="1" eb="2">
      <t>カツ</t>
    </rPh>
    <rPh sb="2" eb="3">
      <t>ヒョウ</t>
    </rPh>
    <phoneticPr fontId="2"/>
  </si>
  <si>
    <t>㎡</t>
  </si>
  <si>
    <t>ＳＩＩ登録型番</t>
    <phoneticPr fontId="2"/>
  </si>
  <si>
    <t>工事費（一式）</t>
    <rPh sb="0" eb="2">
      <t>コウジ</t>
    </rPh>
    <rPh sb="2" eb="3">
      <t>ヒ</t>
    </rPh>
    <rPh sb="4" eb="6">
      <t>イッシキ</t>
    </rPh>
    <phoneticPr fontId="56"/>
  </si>
  <si>
    <t>費目</t>
    <rPh sb="0" eb="2">
      <t>ヒモク</t>
    </rPh>
    <phoneticPr fontId="56"/>
  </si>
  <si>
    <t>材料費</t>
    <rPh sb="0" eb="3">
      <t>ザイリョウヒ</t>
    </rPh>
    <phoneticPr fontId="56"/>
  </si>
  <si>
    <t>窓番号</t>
    <phoneticPr fontId="37"/>
  </si>
  <si>
    <t>厚み
(mm)</t>
    <rPh sb="0" eb="1">
      <t>アツ</t>
    </rPh>
    <phoneticPr fontId="56"/>
  </si>
  <si>
    <t>（住宅・ビルの革新的省エネルギー技術導入促進事業）</t>
    <phoneticPr fontId="2"/>
  </si>
  <si>
    <t>（次世代省エネ建材支援事業）</t>
    <rPh sb="1" eb="4">
      <t>ジセダイ</t>
    </rPh>
    <rPh sb="4" eb="5">
      <t>ショウ</t>
    </rPh>
    <rPh sb="7" eb="9">
      <t>ケンザイ</t>
    </rPh>
    <phoneticPr fontId="2"/>
  </si>
  <si>
    <t xml:space="preserve"> 省エネルギー投資促進に向けた支援補助金（住宅・ビルの革新的省エネルギー技術導入促進事業）（次世代省エネ建材支援事業）交付規程（以下「交付規程」という。）第４条の規定に基づき、以下のとおり経済産業省からの省エネルギー投資促進に向けた支援補助金（住宅・ビルの革新的省エネルギー技術導入促進事業）交付要綱第３条に基づく国庫補助金に係る補助事業の補助金の申請をします。</t>
    <rPh sb="46" eb="49">
      <t>ジセダイ</t>
    </rPh>
    <rPh sb="49" eb="50">
      <t>ショウ</t>
    </rPh>
    <rPh sb="52" eb="54">
      <t>ケンザイ</t>
    </rPh>
    <rPh sb="64" eb="66">
      <t>イカ</t>
    </rPh>
    <rPh sb="67" eb="69">
      <t>コウフ</t>
    </rPh>
    <rPh sb="69" eb="71">
      <t>キテイ</t>
    </rPh>
    <rPh sb="88" eb="90">
      <t>イカ</t>
    </rPh>
    <phoneticPr fontId="2"/>
  </si>
  <si>
    <t>無</t>
    <rPh sb="0" eb="1">
      <t>ナシ</t>
    </rPh>
    <phoneticPr fontId="2"/>
  </si>
  <si>
    <t>所有区分</t>
    <rPh sb="0" eb="2">
      <t>ショユウ</t>
    </rPh>
    <rPh sb="2" eb="4">
      <t>クブン</t>
    </rPh>
    <phoneticPr fontId="2"/>
  </si>
  <si>
    <t>賃貸</t>
    <rPh sb="0" eb="2">
      <t>チンタイ</t>
    </rPh>
    <phoneticPr fontId="2"/>
  </si>
  <si>
    <t>導入製品</t>
    <rPh sb="0" eb="2">
      <t>ドウニュウ</t>
    </rPh>
    <rPh sb="2" eb="4">
      <t>セイヒン</t>
    </rPh>
    <phoneticPr fontId="2"/>
  </si>
  <si>
    <t>断熱パネル</t>
    <rPh sb="0" eb="2">
      <t>ダンネツ</t>
    </rPh>
    <phoneticPr fontId="26"/>
  </si>
  <si>
    <t>潜熱蓄熱建材</t>
    <rPh sb="0" eb="2">
      <t>センネツ</t>
    </rPh>
    <rPh sb="2" eb="4">
      <t>チクネツ</t>
    </rPh>
    <rPh sb="4" eb="6">
      <t>ケンザイ</t>
    </rPh>
    <phoneticPr fontId="2"/>
  </si>
  <si>
    <t>補助対象経費の合計　[税抜]</t>
    <rPh sb="0" eb="2">
      <t>ホジョ</t>
    </rPh>
    <rPh sb="2" eb="4">
      <t>タイショウ</t>
    </rPh>
    <rPh sb="4" eb="6">
      <t>ケイヒ</t>
    </rPh>
    <rPh sb="7" eb="9">
      <t>ゴウケイ</t>
    </rPh>
    <rPh sb="11" eb="13">
      <t>ゼイヌキ</t>
    </rPh>
    <phoneticPr fontId="2"/>
  </si>
  <si>
    <t>明細書　【断熱パネル】</t>
    <rPh sb="0" eb="2">
      <t>メイサイ</t>
    </rPh>
    <rPh sb="2" eb="3">
      <t>ショ</t>
    </rPh>
    <rPh sb="5" eb="7">
      <t>ダンネツ</t>
    </rPh>
    <phoneticPr fontId="2"/>
  </si>
  <si>
    <t>＜見積書の補助対象経費＞</t>
    <rPh sb="1" eb="4">
      <t>ミツモリショ</t>
    </rPh>
    <rPh sb="9" eb="11">
      <t>ケイヒ</t>
    </rPh>
    <phoneticPr fontId="2"/>
  </si>
  <si>
    <t>明細書　【潜熱蓄熱建材】</t>
    <rPh sb="0" eb="2">
      <t>メイサイ</t>
    </rPh>
    <rPh sb="2" eb="3">
      <t>ショ</t>
    </rPh>
    <rPh sb="5" eb="7">
      <t>センネツ</t>
    </rPh>
    <rPh sb="7" eb="9">
      <t>チクネツ</t>
    </rPh>
    <rPh sb="9" eb="11">
      <t>ケンザイ</t>
    </rPh>
    <phoneticPr fontId="2"/>
  </si>
  <si>
    <t>施工面積（㎡）</t>
    <rPh sb="0" eb="2">
      <t>セコウ</t>
    </rPh>
    <rPh sb="2" eb="4">
      <t>メンセキ</t>
    </rPh>
    <phoneticPr fontId="2"/>
  </si>
  <si>
    <t>【戸建住宅】</t>
    <rPh sb="1" eb="3">
      <t>コダテ</t>
    </rPh>
    <rPh sb="3" eb="5">
      <t>ジュウタク</t>
    </rPh>
    <phoneticPr fontId="39"/>
  </si>
  <si>
    <t>※「明細書」を先に記入すること</t>
    <rPh sb="2" eb="5">
      <t>メイサイショ</t>
    </rPh>
    <rPh sb="7" eb="8">
      <t>サキ</t>
    </rPh>
    <rPh sb="9" eb="11">
      <t>キニュウ</t>
    </rPh>
    <phoneticPr fontId="2"/>
  </si>
  <si>
    <t>必須製品</t>
    <rPh sb="0" eb="2">
      <t>ヒッス</t>
    </rPh>
    <rPh sb="2" eb="4">
      <t>セイヒン</t>
    </rPh>
    <phoneticPr fontId="2"/>
  </si>
  <si>
    <t>任意の製品</t>
    <rPh sb="0" eb="2">
      <t>ニンイ</t>
    </rPh>
    <rPh sb="3" eb="5">
      <t>セイヒン</t>
    </rPh>
    <phoneticPr fontId="26"/>
  </si>
  <si>
    <t>導入必須製品の補助対象経費合計（A）</t>
    <rPh sb="0" eb="2">
      <t>ドウニュウ</t>
    </rPh>
    <rPh sb="2" eb="4">
      <t>ヒッス</t>
    </rPh>
    <rPh sb="4" eb="6">
      <t>セイヒン</t>
    </rPh>
    <rPh sb="7" eb="9">
      <t>ホジョ</t>
    </rPh>
    <rPh sb="9" eb="11">
      <t>タイショウ</t>
    </rPh>
    <rPh sb="11" eb="13">
      <t>ケイヒ</t>
    </rPh>
    <rPh sb="13" eb="15">
      <t>ゴウケイ</t>
    </rPh>
    <phoneticPr fontId="26"/>
  </si>
  <si>
    <t>潜熱蓄熱建材の補助対象経費の合計[税抜]</t>
    <rPh sb="0" eb="2">
      <t>センネツ</t>
    </rPh>
    <rPh sb="2" eb="4">
      <t>チクネツ</t>
    </rPh>
    <rPh sb="4" eb="6">
      <t>ケンザイ</t>
    </rPh>
    <rPh sb="7" eb="9">
      <t>ホジョ</t>
    </rPh>
    <rPh sb="9" eb="11">
      <t>タイショウ</t>
    </rPh>
    <rPh sb="11" eb="13">
      <t>ケイヒ</t>
    </rPh>
    <rPh sb="14" eb="16">
      <t>ゴウケイ</t>
    </rPh>
    <rPh sb="17" eb="19">
      <t>ゼイヌキ</t>
    </rPh>
    <phoneticPr fontId="2"/>
  </si>
  <si>
    <t>＜補助対象経費の算出＞　</t>
    <rPh sb="1" eb="3">
      <t>ホジョ</t>
    </rPh>
    <rPh sb="3" eb="5">
      <t>タイショウ</t>
    </rPh>
    <rPh sb="5" eb="7">
      <t>ケイヒ</t>
    </rPh>
    <rPh sb="8" eb="10">
      <t>サンシュツ</t>
    </rPh>
    <phoneticPr fontId="6"/>
  </si>
  <si>
    <t>製品名
（シリーズ名）</t>
    <rPh sb="0" eb="3">
      <t>セイヒンメイ</t>
    </rPh>
    <rPh sb="9" eb="10">
      <t>メイ</t>
    </rPh>
    <phoneticPr fontId="2"/>
  </si>
  <si>
    <t>ＳＩＩ登録型番</t>
    <phoneticPr fontId="2"/>
  </si>
  <si>
    <t>断熱材</t>
    <rPh sb="0" eb="3">
      <t>ダンネツザイ</t>
    </rPh>
    <phoneticPr fontId="2"/>
  </si>
  <si>
    <t>任意の製品の補助対象経費合計（B）</t>
    <rPh sb="0" eb="2">
      <t>ニンイ</t>
    </rPh>
    <rPh sb="3" eb="5">
      <t>セイヒン</t>
    </rPh>
    <rPh sb="6" eb="8">
      <t>ホジョ</t>
    </rPh>
    <rPh sb="8" eb="10">
      <t>タイショウ</t>
    </rPh>
    <rPh sb="10" eb="12">
      <t>ケイヒ</t>
    </rPh>
    <rPh sb="12" eb="14">
      <t>ゴウケイ</t>
    </rPh>
    <phoneticPr fontId="2"/>
  </si>
  <si>
    <t>居室名</t>
    <rPh sb="0" eb="2">
      <t>キョシツ</t>
    </rPh>
    <rPh sb="2" eb="3">
      <t>メイ</t>
    </rPh>
    <phoneticPr fontId="2"/>
  </si>
  <si>
    <t>部位</t>
    <rPh sb="0" eb="2">
      <t>ブイ</t>
    </rPh>
    <phoneticPr fontId="56"/>
  </si>
  <si>
    <t>調湿建材</t>
    <rPh sb="0" eb="2">
      <t>チョウシツ</t>
    </rPh>
    <rPh sb="2" eb="4">
      <t>ケンザイ</t>
    </rPh>
    <phoneticPr fontId="31"/>
  </si>
  <si>
    <t>明細書　【断熱材】</t>
    <rPh sb="0" eb="2">
      <t>メイサイ</t>
    </rPh>
    <rPh sb="2" eb="3">
      <t>ショ</t>
    </rPh>
    <rPh sb="5" eb="7">
      <t>ダンネツ</t>
    </rPh>
    <rPh sb="7" eb="8">
      <t>ザイ</t>
    </rPh>
    <phoneticPr fontId="2"/>
  </si>
  <si>
    <t>利用
方法</t>
    <rPh sb="0" eb="2">
      <t>リヨウ</t>
    </rPh>
    <rPh sb="3" eb="5">
      <t>ホウホウ</t>
    </rPh>
    <phoneticPr fontId="2"/>
  </si>
  <si>
    <t>工事費</t>
    <rPh sb="0" eb="2">
      <t>コウジ</t>
    </rPh>
    <rPh sb="2" eb="3">
      <t>ヒ</t>
    </rPh>
    <phoneticPr fontId="56"/>
  </si>
  <si>
    <t>㎡</t>
    <phoneticPr fontId="56"/>
  </si>
  <si>
    <t>材料費計</t>
    <rPh sb="0" eb="3">
      <t>ザイリョウヒ</t>
    </rPh>
    <rPh sb="3" eb="4">
      <t>ケイ</t>
    </rPh>
    <phoneticPr fontId="56"/>
  </si>
  <si>
    <r>
      <rPr>
        <sz val="16"/>
        <rFont val="ＭＳ Ｐゴシック"/>
        <family val="3"/>
        <charset val="128"/>
      </rPr>
      <t>蓄熱量
（kJ/㎡）</t>
    </r>
    <r>
      <rPr>
        <sz val="13"/>
        <rFont val="ＭＳ Ｐゴシック"/>
        <family val="3"/>
        <charset val="128"/>
      </rPr>
      <t xml:space="preserve">
</t>
    </r>
    <r>
      <rPr>
        <sz val="16"/>
        <rFont val="ＭＳ Ｐゴシック"/>
        <family val="3"/>
        <charset val="128"/>
      </rPr>
      <t>（ｂ）</t>
    </r>
    <rPh sb="0" eb="2">
      <t>チクネツ</t>
    </rPh>
    <rPh sb="2" eb="3">
      <t>リョウ</t>
    </rPh>
    <phoneticPr fontId="2"/>
  </si>
  <si>
    <r>
      <rPr>
        <sz val="16"/>
        <rFont val="ＭＳ Ｐゴシック"/>
        <family val="3"/>
        <charset val="128"/>
      </rPr>
      <t>施工面積（㎡）</t>
    </r>
    <r>
      <rPr>
        <sz val="13"/>
        <rFont val="ＭＳ Ｐゴシック"/>
        <family val="3"/>
        <charset val="128"/>
      </rPr>
      <t xml:space="preserve">
</t>
    </r>
    <r>
      <rPr>
        <sz val="16"/>
        <rFont val="ＭＳ Ｐゴシック"/>
        <family val="3"/>
        <charset val="128"/>
      </rPr>
      <t>（ｃ）</t>
    </r>
    <rPh sb="0" eb="2">
      <t>セコウ</t>
    </rPh>
    <rPh sb="2" eb="4">
      <t>メンセキ</t>
    </rPh>
    <phoneticPr fontId="2"/>
  </si>
  <si>
    <t>＜全館空調の有無＞　</t>
    <rPh sb="1" eb="3">
      <t>ゼンカン</t>
    </rPh>
    <rPh sb="3" eb="5">
      <t>クウチョウ</t>
    </rPh>
    <rPh sb="6" eb="8">
      <t>ウム</t>
    </rPh>
    <phoneticPr fontId="2"/>
  </si>
  <si>
    <t>有</t>
    <rPh sb="0" eb="1">
      <t>ア</t>
    </rPh>
    <phoneticPr fontId="2"/>
  </si>
  <si>
    <t>↑小数点第2位まで、3位切捨て</t>
    <rPh sb="1" eb="4">
      <t>ショウスウテン</t>
    </rPh>
    <rPh sb="4" eb="5">
      <t>ダイ</t>
    </rPh>
    <rPh sb="6" eb="7">
      <t>イ</t>
    </rPh>
    <rPh sb="11" eb="12">
      <t>イ</t>
    </rPh>
    <rPh sb="12" eb="14">
      <t>キリス</t>
    </rPh>
    <phoneticPr fontId="2"/>
  </si>
  <si>
    <t>延床面積　：</t>
    <rPh sb="0" eb="4">
      <t>ノベユカメンセキ</t>
    </rPh>
    <phoneticPr fontId="56"/>
  </si>
  <si>
    <r>
      <rPr>
        <sz val="18"/>
        <color indexed="10"/>
        <rFont val="ＭＳ Ｐゴシック"/>
        <family val="3"/>
        <charset val="128"/>
      </rPr>
      <t>⇓</t>
    </r>
    <r>
      <rPr>
        <sz val="14"/>
        <color indexed="10"/>
        <rFont val="ＭＳ Ｐゴシック"/>
        <family val="3"/>
        <charset val="128"/>
      </rPr>
      <t>有の場合、延床面積を記入してください。</t>
    </r>
    <phoneticPr fontId="56"/>
  </si>
  <si>
    <t>全館蓄熱量合計：</t>
    <rPh sb="0" eb="2">
      <t>ゼンカン</t>
    </rPh>
    <rPh sb="2" eb="4">
      <t>チクネツ</t>
    </rPh>
    <rPh sb="4" eb="5">
      <t>リョウ</t>
    </rPh>
    <rPh sb="5" eb="7">
      <t>ゴウケイ</t>
    </rPh>
    <phoneticPr fontId="56"/>
  </si>
  <si>
    <t>ｋＪ</t>
    <phoneticPr fontId="56"/>
  </si>
  <si>
    <t>延床面積あたりの蓄熱量：</t>
    <rPh sb="0" eb="4">
      <t>ノベユカメンセキ</t>
    </rPh>
    <rPh sb="8" eb="10">
      <t>チクネツ</t>
    </rPh>
    <rPh sb="10" eb="11">
      <t>リョウ</t>
    </rPh>
    <phoneticPr fontId="56"/>
  </si>
  <si>
    <t>ｋＪ/㎡</t>
    <phoneticPr fontId="56"/>
  </si>
  <si>
    <t>工事費</t>
    <rPh sb="0" eb="2">
      <t>コウジ</t>
    </rPh>
    <rPh sb="2" eb="3">
      <t>ヒ</t>
    </rPh>
    <phoneticPr fontId="2"/>
  </si>
  <si>
    <t>床面積（a）</t>
    <rPh sb="0" eb="3">
      <t>ユカメンセキ</t>
    </rPh>
    <phoneticPr fontId="56"/>
  </si>
  <si>
    <t>床面積当たりの蓄熱量（ｋＪ/㎡） [（ｄ）/（a）]</t>
    <rPh sb="0" eb="3">
      <t>ユカメンセキ</t>
    </rPh>
    <rPh sb="3" eb="4">
      <t>ア</t>
    </rPh>
    <rPh sb="7" eb="9">
      <t>チクネツ</t>
    </rPh>
    <rPh sb="9" eb="10">
      <t>リョウ</t>
    </rPh>
    <phoneticPr fontId="2"/>
  </si>
  <si>
    <r>
      <rPr>
        <sz val="14"/>
        <rFont val="ＭＳ Ｐゴシック"/>
        <family val="3"/>
        <charset val="128"/>
      </rPr>
      <t>←</t>
    </r>
    <r>
      <rPr>
        <sz val="12"/>
        <rFont val="ＭＳ Ｐゴシック"/>
        <family val="3"/>
        <charset val="128"/>
      </rPr>
      <t>小数点第2位まで、3位切捨て</t>
    </r>
    <r>
      <rPr>
        <sz val="14"/>
        <rFont val="ＭＳ Ｐゴシック"/>
        <family val="3"/>
        <charset val="128"/>
      </rPr>
      <t>↓</t>
    </r>
    <phoneticPr fontId="56"/>
  </si>
  <si>
    <t>蓄熱量合計
（ｋＪ）
（ｄ） [（ｂ）ｘ（ｃ）]</t>
    <rPh sb="0" eb="2">
      <t>チクネツ</t>
    </rPh>
    <rPh sb="2" eb="3">
      <t>リョウ</t>
    </rPh>
    <rPh sb="3" eb="5">
      <t>ゴウケイ</t>
    </rPh>
    <phoneticPr fontId="2"/>
  </si>
  <si>
    <t>床</t>
    <rPh sb="0" eb="1">
      <t>ユカ</t>
    </rPh>
    <phoneticPr fontId="56"/>
  </si>
  <si>
    <t>壁</t>
    <rPh sb="0" eb="1">
      <t>カベ</t>
    </rPh>
    <phoneticPr fontId="56"/>
  </si>
  <si>
    <t>天井</t>
    <rPh sb="0" eb="2">
      <t>テンジョウ</t>
    </rPh>
    <phoneticPr fontId="56"/>
  </si>
  <si>
    <t>・部位ごとに明細を作成すること。</t>
    <rPh sb="1" eb="3">
      <t>ブイ</t>
    </rPh>
    <rPh sb="6" eb="8">
      <t>メイサイ</t>
    </rPh>
    <rPh sb="9" eb="11">
      <t>サクセイ</t>
    </rPh>
    <phoneticPr fontId="2"/>
  </si>
  <si>
    <t>・居室ごとに明細を作成すること。</t>
    <rPh sb="1" eb="3">
      <t>キョシツ</t>
    </rPh>
    <rPh sb="6" eb="8">
      <t>メイサイ</t>
    </rPh>
    <rPh sb="9" eb="11">
      <t>サクセイ</t>
    </rPh>
    <phoneticPr fontId="2"/>
  </si>
  <si>
    <t>（</t>
    <phoneticPr fontId="2"/>
  </si>
  <si>
    <t>/</t>
    <phoneticPr fontId="2"/>
  </si>
  <si>
    <t>ページ）</t>
    <phoneticPr fontId="2"/>
  </si>
  <si>
    <t>〒</t>
    <phoneticPr fontId="2"/>
  </si>
  <si>
    <t>－</t>
    <phoneticPr fontId="2"/>
  </si>
  <si>
    <t>（注）この申請書には、以下の書面を添付すること。</t>
    <rPh sb="1" eb="2">
      <t>チュウ</t>
    </rPh>
    <rPh sb="5" eb="8">
      <t>シンセイショ</t>
    </rPh>
    <rPh sb="11" eb="13">
      <t>イカ</t>
    </rPh>
    <rPh sb="14" eb="16">
      <t>ショメン</t>
    </rPh>
    <rPh sb="17" eb="19">
      <t>テンプ</t>
    </rPh>
    <phoneticPr fontId="2"/>
  </si>
  <si>
    <t>工事費計</t>
    <rPh sb="0" eb="2">
      <t>コウジ</t>
    </rPh>
    <rPh sb="2" eb="3">
      <t>ヒ</t>
    </rPh>
    <rPh sb="3" eb="4">
      <t>ケイ</t>
    </rPh>
    <phoneticPr fontId="56"/>
  </si>
  <si>
    <t>小計</t>
    <rPh sb="0" eb="2">
      <t>ショウケイ</t>
    </rPh>
    <phoneticPr fontId="2"/>
  </si>
  <si>
    <t>工事費計</t>
    <rPh sb="0" eb="2">
      <t>コウジ</t>
    </rPh>
    <rPh sb="2" eb="3">
      <t>ヒ</t>
    </rPh>
    <rPh sb="3" eb="4">
      <t>ケイ</t>
    </rPh>
    <phoneticPr fontId="2"/>
  </si>
  <si>
    <t>居住区分</t>
    <rPh sb="0" eb="2">
      <t>キョジュウ</t>
    </rPh>
    <rPh sb="2" eb="4">
      <t>クブン</t>
    </rPh>
    <phoneticPr fontId="2"/>
  </si>
  <si>
    <t>居住予定</t>
    <rPh sb="0" eb="2">
      <t>キョジュウ</t>
    </rPh>
    <rPh sb="2" eb="4">
      <t>ヨテイ</t>
    </rPh>
    <phoneticPr fontId="2"/>
  </si>
  <si>
    <t>外窓交換（防火仕様）</t>
    <rPh sb="0" eb="1">
      <t>ソト</t>
    </rPh>
    <rPh sb="1" eb="2">
      <t>マド</t>
    </rPh>
    <rPh sb="2" eb="4">
      <t>コウカン</t>
    </rPh>
    <rPh sb="5" eb="7">
      <t>ボウカ</t>
    </rPh>
    <rPh sb="7" eb="9">
      <t>シヨウ</t>
    </rPh>
    <phoneticPr fontId="2"/>
  </si>
  <si>
    <t>　下記製品に使用する複層ガラスの中空層の厚さは、SIIホームページの最小中空層厚さを満たしている。</t>
    <rPh sb="1" eb="3">
      <t>カキ</t>
    </rPh>
    <rPh sb="3" eb="5">
      <t>セイヒン</t>
    </rPh>
    <rPh sb="6" eb="8">
      <t>シヨウ</t>
    </rPh>
    <rPh sb="10" eb="12">
      <t>フクソウ</t>
    </rPh>
    <rPh sb="16" eb="18">
      <t>チュウクウ</t>
    </rPh>
    <rPh sb="18" eb="19">
      <t>ソウ</t>
    </rPh>
    <rPh sb="20" eb="21">
      <t>アツ</t>
    </rPh>
    <rPh sb="34" eb="36">
      <t>サイショウ</t>
    </rPh>
    <rPh sb="36" eb="38">
      <t>チュウクウ</t>
    </rPh>
    <rPh sb="38" eb="40">
      <t>ソウアツ</t>
    </rPh>
    <rPh sb="42" eb="43">
      <t>ミ</t>
    </rPh>
    <phoneticPr fontId="2"/>
  </si>
  <si>
    <t>居室名</t>
    <rPh sb="0" eb="2">
      <t>キョシツ</t>
    </rPh>
    <rPh sb="2" eb="3">
      <t>メイ</t>
    </rPh>
    <phoneticPr fontId="37"/>
  </si>
  <si>
    <t>着工予定日</t>
    <rPh sb="0" eb="2">
      <t>チャッコウ</t>
    </rPh>
    <rPh sb="2" eb="5">
      <t>ヨテイビ</t>
    </rPh>
    <phoneticPr fontId="2"/>
  </si>
  <si>
    <t>工事対象
住宅の住所</t>
    <rPh sb="0" eb="2">
      <t>コウジ</t>
    </rPh>
    <rPh sb="2" eb="4">
      <t>タイショウ</t>
    </rPh>
    <rPh sb="5" eb="7">
      <t>ジュウタク</t>
    </rPh>
    <rPh sb="8" eb="10">
      <t>ジュウショ</t>
    </rPh>
    <phoneticPr fontId="2"/>
  </si>
  <si>
    <t>　代　表　理　事　　　赤池　学　殿</t>
  </si>
  <si>
    <t>　私は、一般社団法人環境共創イニシアチブ（以下「SII」という。）に対して、補助金の交付申請時、補助事業の実施期間内及び完了後においても、下記の事項について誓約いたします。
この誓約が虚偽であり、又はこの誓約に反したことにより、当方が不利益を被ることとなっても、一切異議は申し立てません。</t>
    <phoneticPr fontId="2"/>
  </si>
  <si>
    <t>交付申請</t>
    <rPh sb="0" eb="2">
      <t>コウフ</t>
    </rPh>
    <rPh sb="2" eb="4">
      <t>シンセイ</t>
    </rPh>
    <phoneticPr fontId="2"/>
  </si>
  <si>
    <r>
      <t>申請者（手続代行者がいる場合は手続代行者も含む）は、本事業の交付規程及び公募要領の内容を全て了解</t>
    </r>
    <r>
      <rPr>
        <sz val="12"/>
        <color theme="1"/>
        <rFont val="ＭＳ 明朝"/>
        <family val="1"/>
        <charset val="128"/>
      </rPr>
      <t>している。
ただし、SIIが審査した結果、補助金の交付対象にならない場合があることを承知している。
また、申請者（手続代行者がいる場合は手続代行者も含む）は、提出前に必ず申請書をコピーし、控えている</t>
    </r>
    <r>
      <rPr>
        <sz val="12"/>
        <color theme="1"/>
        <rFont val="ＭＳ 明朝"/>
        <family val="1"/>
        <charset val="128"/>
      </rPr>
      <t>。</t>
    </r>
    <rPh sb="0" eb="3">
      <t>シンセイシャ</t>
    </rPh>
    <rPh sb="4" eb="6">
      <t>テツヅキ</t>
    </rPh>
    <rPh sb="6" eb="8">
      <t>ダイコウ</t>
    </rPh>
    <rPh sb="8" eb="9">
      <t>シャ</t>
    </rPh>
    <rPh sb="12" eb="14">
      <t>バアイ</t>
    </rPh>
    <rPh sb="15" eb="17">
      <t>テツヅキ</t>
    </rPh>
    <rPh sb="17" eb="19">
      <t>ダイコウ</t>
    </rPh>
    <rPh sb="19" eb="20">
      <t>シャ</t>
    </rPh>
    <rPh sb="21" eb="22">
      <t>フク</t>
    </rPh>
    <rPh sb="26" eb="27">
      <t>ホン</t>
    </rPh>
    <rPh sb="30" eb="32">
      <t>コウフ</t>
    </rPh>
    <rPh sb="32" eb="34">
      <t>キテイ</t>
    </rPh>
    <rPh sb="34" eb="35">
      <t>オヨ</t>
    </rPh>
    <rPh sb="36" eb="38">
      <t>コウボ</t>
    </rPh>
    <rPh sb="38" eb="40">
      <t>ヨウリョウ</t>
    </rPh>
    <rPh sb="41" eb="43">
      <t>ナイヨウ</t>
    </rPh>
    <rPh sb="44" eb="45">
      <t>スベ</t>
    </rPh>
    <rPh sb="46" eb="48">
      <t>リョウカイ</t>
    </rPh>
    <rPh sb="62" eb="64">
      <t>シンサ</t>
    </rPh>
    <rPh sb="66" eb="68">
      <t>ケッカ</t>
    </rPh>
    <rPh sb="69" eb="72">
      <t>ホジョキン</t>
    </rPh>
    <rPh sb="73" eb="75">
      <t>コウフ</t>
    </rPh>
    <rPh sb="75" eb="77">
      <t>タイショウ</t>
    </rPh>
    <rPh sb="82" eb="84">
      <t>バアイ</t>
    </rPh>
    <rPh sb="90" eb="92">
      <t>ショウチ</t>
    </rPh>
    <rPh sb="101" eb="104">
      <t>シンセイシャ</t>
    </rPh>
    <rPh sb="127" eb="129">
      <t>テイシュツ</t>
    </rPh>
    <rPh sb="129" eb="130">
      <t>マエ</t>
    </rPh>
    <rPh sb="131" eb="132">
      <t>カナラ</t>
    </rPh>
    <phoneticPr fontId="2"/>
  </si>
  <si>
    <t>２.</t>
  </si>
  <si>
    <t>暴力団排除</t>
    <rPh sb="0" eb="3">
      <t>ボウリョクダン</t>
    </rPh>
    <rPh sb="3" eb="5">
      <t>ハイジョ</t>
    </rPh>
    <phoneticPr fontId="2"/>
  </si>
  <si>
    <t>暴力団排除に関する誓約事項について熟読し、理解の上、これに同意している。</t>
  </si>
  <si>
    <t>交付決定前の事業着手の禁止</t>
    <rPh sb="0" eb="2">
      <t>コウフ</t>
    </rPh>
    <rPh sb="2" eb="4">
      <t>ケッテイ</t>
    </rPh>
    <rPh sb="4" eb="5">
      <t>マエ</t>
    </rPh>
    <rPh sb="6" eb="8">
      <t>ジギョウ</t>
    </rPh>
    <rPh sb="8" eb="10">
      <t>チャクシュ</t>
    </rPh>
    <rPh sb="11" eb="13">
      <t>キンシ</t>
    </rPh>
    <phoneticPr fontId="2"/>
  </si>
  <si>
    <t>交付決定通知書を受領する前に本事業の契約又は工事に着手した場合には、補助金の交付対象とならないことを了承している。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ケイヤク</t>
    </rPh>
    <rPh sb="20" eb="21">
      <t>マタ</t>
    </rPh>
    <rPh sb="22" eb="24">
      <t>コウジ</t>
    </rPh>
    <rPh sb="25" eb="27">
      <t>チャクシュ</t>
    </rPh>
    <rPh sb="29" eb="31">
      <t>バアイ</t>
    </rPh>
    <rPh sb="34" eb="37">
      <t>ホジョキン</t>
    </rPh>
    <rPh sb="38" eb="40">
      <t>コウフ</t>
    </rPh>
    <rPh sb="40" eb="42">
      <t>タイショウ</t>
    </rPh>
    <rPh sb="50" eb="52">
      <t>リョウショウ</t>
    </rPh>
    <phoneticPr fontId="2"/>
  </si>
  <si>
    <t>４.</t>
  </si>
  <si>
    <r>
      <t>重複受給</t>
    </r>
    <r>
      <rPr>
        <sz val="12"/>
        <color theme="1"/>
        <rFont val="ＭＳ ゴシック"/>
        <family val="3"/>
        <charset val="128"/>
      </rPr>
      <t>の禁止</t>
    </r>
    <rPh sb="0" eb="2">
      <t>ジュウフク</t>
    </rPh>
    <rPh sb="2" eb="4">
      <t>ジュキュウ</t>
    </rPh>
    <rPh sb="5" eb="7">
      <t>キンシ</t>
    </rPh>
    <phoneticPr fontId="2"/>
  </si>
  <si>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2"/>
  </si>
  <si>
    <t>５.</t>
  </si>
  <si>
    <t>申請の無効</t>
    <rPh sb="0" eb="2">
      <t>シンセイ</t>
    </rPh>
    <rPh sb="3" eb="5">
      <t>ムコウ</t>
    </rPh>
    <phoneticPr fontId="2"/>
  </si>
  <si>
    <t>６.</t>
  </si>
  <si>
    <t>個人情報の利用</t>
    <rPh sb="5" eb="7">
      <t>リヨウ</t>
    </rPh>
    <phoneticPr fontId="2"/>
  </si>
  <si>
    <t>SIIが取得した個人情報等については、申請に係る事務処理に利用する他、個人情報の保護に関する法律（平成１５年法律第５７号）に基づいた上で、SIIが開催するセミナー、シンポジウム、本事業の効果検証のための調査・分析、SIIが作成するパンフレット・事例集、国が行うその他調査業務等に利用されることがあり、その場合、国が指定する外部機関に個人情報等が提供されることに同意している。また、本情報が同一の設備等に対し、国から他の補助金を受けていないかを調査するために利用されることに同意してい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2"/>
  </si>
  <si>
    <t>申請内容の変更及び取下げ</t>
    <rPh sb="0" eb="2">
      <t>シンセイ</t>
    </rPh>
    <rPh sb="2" eb="4">
      <t>ナイヨウ</t>
    </rPh>
    <rPh sb="5" eb="7">
      <t>ヘンコウ</t>
    </rPh>
    <rPh sb="7" eb="8">
      <t>オヨ</t>
    </rPh>
    <rPh sb="9" eb="11">
      <t>トリサ</t>
    </rPh>
    <phoneticPr fontId="2"/>
  </si>
  <si>
    <r>
      <t>交付決定後に申請内容に変更の可能性が生じた</t>
    </r>
    <r>
      <rPr>
        <sz val="12"/>
        <color theme="1"/>
        <rFont val="ＭＳ 明朝"/>
        <family val="1"/>
        <charset val="128"/>
      </rPr>
      <t>場合には、SIIに速やかに報告することを了承している。
また、交付決定通知書に記載された補助金の額は上限額であり、変更内容によっては減額になる場合があることを了承している。
万が一、違反する行為が発生した場合は、SIIの指示に従い申請書の取下げを行うことに同意している。</t>
    </r>
    <rPh sb="6" eb="8">
      <t>シンセイ</t>
    </rPh>
    <rPh sb="8" eb="10">
      <t>ナイヨウ</t>
    </rPh>
    <rPh sb="11" eb="13">
      <t>ヘンコウ</t>
    </rPh>
    <rPh sb="14" eb="17">
      <t>カノウセイ</t>
    </rPh>
    <rPh sb="18" eb="19">
      <t>ショウ</t>
    </rPh>
    <rPh sb="21" eb="23">
      <t>バアイ</t>
    </rPh>
    <rPh sb="30" eb="31">
      <t>スミ</t>
    </rPh>
    <rPh sb="34" eb="36">
      <t>ホウコク</t>
    </rPh>
    <rPh sb="41" eb="43">
      <t>リョウショウ</t>
    </rPh>
    <rPh sb="52" eb="54">
      <t>コウフ</t>
    </rPh>
    <rPh sb="54" eb="56">
      <t>ケッテイ</t>
    </rPh>
    <rPh sb="56" eb="59">
      <t>ツウチショ</t>
    </rPh>
    <rPh sb="60" eb="62">
      <t>キサイ</t>
    </rPh>
    <rPh sb="65" eb="68">
      <t>ホジョキン</t>
    </rPh>
    <rPh sb="69" eb="70">
      <t>ガク</t>
    </rPh>
    <rPh sb="71" eb="74">
      <t>ジョウゲンガク</t>
    </rPh>
    <rPh sb="78" eb="80">
      <t>ヘンコウ</t>
    </rPh>
    <rPh sb="80" eb="82">
      <t>ナイヨウ</t>
    </rPh>
    <rPh sb="87" eb="89">
      <t>ゲンガク</t>
    </rPh>
    <rPh sb="92" eb="94">
      <t>バアイ</t>
    </rPh>
    <rPh sb="100" eb="102">
      <t>リョウショウ</t>
    </rPh>
    <rPh sb="108" eb="109">
      <t>マン</t>
    </rPh>
    <rPh sb="110" eb="111">
      <t>イチ</t>
    </rPh>
    <phoneticPr fontId="2"/>
  </si>
  <si>
    <t>現地調査等の協力</t>
    <rPh sb="0" eb="2">
      <t>ゲンチ</t>
    </rPh>
    <rPh sb="2" eb="4">
      <t>チョウサ</t>
    </rPh>
    <rPh sb="4" eb="5">
      <t>トウ</t>
    </rPh>
    <rPh sb="6" eb="8">
      <t>キョウリョク</t>
    </rPh>
    <phoneticPr fontId="2"/>
  </si>
  <si>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2"/>
  </si>
  <si>
    <t>事業の不履行等</t>
    <rPh sb="0" eb="2">
      <t>ジギョウ</t>
    </rPh>
    <rPh sb="3" eb="6">
      <t>フリコウ</t>
    </rPh>
    <rPh sb="6" eb="7">
      <t>トウ</t>
    </rPh>
    <phoneticPr fontId="2"/>
  </si>
  <si>
    <r>
      <t>申請者及び補助事業者、手続代行者がSIIに連絡及び書類の修正</t>
    </r>
    <r>
      <rPr>
        <sz val="12"/>
        <color theme="1"/>
        <rFont val="ＭＳ 明朝"/>
        <family val="1"/>
        <charset val="128"/>
      </rPr>
      <t>を怠ったことにより、事業の不履行等が生じ審査が継続できないとSIIが判断した場合は、申請を無効とする場合があることを理解し、了承している。</t>
    </r>
    <rPh sb="0" eb="3">
      <t>シンセイシャ</t>
    </rPh>
    <rPh sb="3" eb="4">
      <t>オヨ</t>
    </rPh>
    <rPh sb="5" eb="7">
      <t>ホジョ</t>
    </rPh>
    <rPh sb="7" eb="9">
      <t>ジギョウ</t>
    </rPh>
    <rPh sb="9" eb="10">
      <t>シャ</t>
    </rPh>
    <rPh sb="11" eb="13">
      <t>テツヅ</t>
    </rPh>
    <rPh sb="13" eb="16">
      <t>ダイコウシャ</t>
    </rPh>
    <rPh sb="21" eb="23">
      <t>レンラク</t>
    </rPh>
    <rPh sb="23" eb="24">
      <t>オヨ</t>
    </rPh>
    <rPh sb="25" eb="27">
      <t>ショルイ</t>
    </rPh>
    <rPh sb="28" eb="30">
      <t>シュウセイ</t>
    </rPh>
    <rPh sb="31" eb="32">
      <t>オコタ</t>
    </rPh>
    <rPh sb="48" eb="49">
      <t>ショウ</t>
    </rPh>
    <rPh sb="50" eb="52">
      <t>シンサ</t>
    </rPh>
    <rPh sb="53" eb="55">
      <t>ケイゾク</t>
    </rPh>
    <rPh sb="80" eb="82">
      <t>バアイ</t>
    </rPh>
    <phoneticPr fontId="2"/>
  </si>
  <si>
    <t>免責</t>
    <rPh sb="0" eb="2">
      <t>メンセキ</t>
    </rPh>
    <phoneticPr fontId="2"/>
  </si>
  <si>
    <t>SIIは、申請者、手続代行者、施工会社等の間で生じる問題に関して関与しないことを了承している。
また、区分所有者全員で構成される団体等の内部で生じる問題についても同様とする。</t>
    <rPh sb="5" eb="8">
      <t>シンセイシャ</t>
    </rPh>
    <rPh sb="9" eb="11">
      <t>テツヅキ</t>
    </rPh>
    <rPh sb="11" eb="13">
      <t>ダイコウ</t>
    </rPh>
    <rPh sb="13" eb="14">
      <t>シャ</t>
    </rPh>
    <rPh sb="15" eb="17">
      <t>セコウ</t>
    </rPh>
    <rPh sb="17" eb="19">
      <t>カイシャ</t>
    </rPh>
    <rPh sb="19" eb="20">
      <t>トウ</t>
    </rPh>
    <rPh sb="21" eb="22">
      <t>アイダ</t>
    </rPh>
    <rPh sb="23" eb="24">
      <t>ショウ</t>
    </rPh>
    <rPh sb="26" eb="28">
      <t>モンダイ</t>
    </rPh>
    <rPh sb="29" eb="30">
      <t>カン</t>
    </rPh>
    <rPh sb="32" eb="34">
      <t>カンヨ</t>
    </rPh>
    <rPh sb="40" eb="42">
      <t>リョウショウ</t>
    </rPh>
    <rPh sb="51" eb="53">
      <t>クブン</t>
    </rPh>
    <rPh sb="53" eb="56">
      <t>ショユウシャ</t>
    </rPh>
    <rPh sb="56" eb="58">
      <t>ゼンイン</t>
    </rPh>
    <rPh sb="59" eb="61">
      <t>コウセイ</t>
    </rPh>
    <rPh sb="64" eb="66">
      <t>ダンタイ</t>
    </rPh>
    <rPh sb="66" eb="67">
      <t>トウ</t>
    </rPh>
    <rPh sb="68" eb="70">
      <t>ナイブ</t>
    </rPh>
    <rPh sb="71" eb="72">
      <t>ショウ</t>
    </rPh>
    <rPh sb="74" eb="76">
      <t>モンダイ</t>
    </rPh>
    <rPh sb="81" eb="83">
      <t>ドウヨウ</t>
    </rPh>
    <phoneticPr fontId="2"/>
  </si>
  <si>
    <t>事業の内容変更、終了</t>
    <rPh sb="0" eb="2">
      <t>ジギョウ</t>
    </rPh>
    <rPh sb="3" eb="5">
      <t>ナイヨウ</t>
    </rPh>
    <rPh sb="5" eb="7">
      <t>ヘンコウ</t>
    </rPh>
    <rPh sb="8" eb="10">
      <t>シュウリョウ</t>
    </rPh>
    <phoneticPr fontId="2"/>
  </si>
  <si>
    <t>SIIは、国との協議に基づき、本事業を終了、又はその制度内容の変更を行うことができることを承知している。</t>
    <rPh sb="31" eb="33">
      <t>ヘンコウ</t>
    </rPh>
    <rPh sb="34" eb="35">
      <t>オコナ</t>
    </rPh>
    <rPh sb="45" eb="47">
      <t>ショウチ</t>
    </rPh>
    <phoneticPr fontId="2"/>
  </si>
  <si>
    <t>上記を誓約し、申請内容に間違いがないことを確認した上で署名・捺印します。</t>
    <rPh sb="3" eb="5">
      <t>セイヤク</t>
    </rPh>
    <phoneticPr fontId="2"/>
  </si>
  <si>
    <t>日</t>
    <rPh sb="0" eb="1">
      <t>ニチ</t>
    </rPh>
    <phoneticPr fontId="2"/>
  </si>
  <si>
    <t>申請者　氏名</t>
    <rPh sb="0" eb="3">
      <t>シンセイシャ</t>
    </rPh>
    <rPh sb="4" eb="6">
      <t>シメイ</t>
    </rPh>
    <phoneticPr fontId="66"/>
  </si>
  <si>
    <t>実印</t>
    <rPh sb="0" eb="2">
      <t>ジツイン</t>
    </rPh>
    <phoneticPr fontId="66"/>
  </si>
  <si>
    <t>（法人の場合、会社名及び代表者名等）</t>
    <rPh sb="1" eb="3">
      <t>ホウジン</t>
    </rPh>
    <rPh sb="4" eb="6">
      <t>バアイ</t>
    </rPh>
    <rPh sb="7" eb="9">
      <t>カイシャ</t>
    </rPh>
    <rPh sb="9" eb="10">
      <t>メイ</t>
    </rPh>
    <rPh sb="10" eb="11">
      <t>オヨ</t>
    </rPh>
    <rPh sb="12" eb="15">
      <t>ダイヒョウシャ</t>
    </rPh>
    <rPh sb="15" eb="16">
      <t>メイ</t>
    </rPh>
    <rPh sb="16" eb="17">
      <t>トウ</t>
    </rPh>
    <phoneticPr fontId="66"/>
  </si>
  <si>
    <t>一般社団法人　環境共創イニシアチブ</t>
    <phoneticPr fontId="2"/>
  </si>
  <si>
    <t>１.</t>
    <phoneticPr fontId="2"/>
  </si>
  <si>
    <t>３.</t>
    <phoneticPr fontId="2"/>
  </si>
  <si>
    <t>申請書及び添付書類一式について責任をもち、虚偽、不正の記入が一切ないことを確認している。
万が一、違反する行為が発生した場合の罰則等を理解し、了承している。</t>
    <phoneticPr fontId="2"/>
  </si>
  <si>
    <t>８.</t>
    <phoneticPr fontId="66"/>
  </si>
  <si>
    <t>９.</t>
    <phoneticPr fontId="66"/>
  </si>
  <si>
    <t>１０.</t>
    <phoneticPr fontId="66"/>
  </si>
  <si>
    <t>１１.</t>
    <phoneticPr fontId="2"/>
  </si>
  <si>
    <t>様式第１</t>
    <phoneticPr fontId="2"/>
  </si>
  <si>
    <t>赤池　学</t>
    <rPh sb="0" eb="2">
      <t>アカイケ</t>
    </rPh>
    <rPh sb="3" eb="4">
      <t>マナブ</t>
    </rPh>
    <phoneticPr fontId="2"/>
  </si>
  <si>
    <t>殿</t>
    <rPh sb="0" eb="1">
      <t>ドノ</t>
    </rPh>
    <phoneticPr fontId="2"/>
  </si>
  <si>
    <t>役　職　名
代表者氏名</t>
    <rPh sb="0" eb="1">
      <t>ヤク</t>
    </rPh>
    <rPh sb="2" eb="3">
      <t>ショク</t>
    </rPh>
    <rPh sb="4" eb="5">
      <t>ナ</t>
    </rPh>
    <rPh sb="6" eb="8">
      <t>ダイヒョウ</t>
    </rPh>
    <rPh sb="8" eb="9">
      <t>シャ</t>
    </rPh>
    <rPh sb="9" eb="11">
      <t>シメイ</t>
    </rPh>
    <phoneticPr fontId="2"/>
  </si>
  <si>
    <t>令和２年度</t>
    <rPh sb="0" eb="2">
      <t>レイワ</t>
    </rPh>
    <phoneticPr fontId="2"/>
  </si>
  <si>
    <t>１.申請者情報</t>
    <rPh sb="2" eb="5">
      <t>シンセイシャ</t>
    </rPh>
    <rPh sb="5" eb="7">
      <t>ジョウホウ</t>
    </rPh>
    <phoneticPr fontId="2"/>
  </si>
  <si>
    <t>申請者名</t>
    <rPh sb="0" eb="3">
      <t>シンセイシャ</t>
    </rPh>
    <rPh sb="3" eb="4">
      <t>メイ</t>
    </rPh>
    <phoneticPr fontId="2"/>
  </si>
  <si>
    <t>↓手続代行者がいない場合は必ず記入してください。</t>
    <rPh sb="1" eb="3">
      <t>テツヅキ</t>
    </rPh>
    <rPh sb="3" eb="6">
      <t>ダイコウシャ</t>
    </rPh>
    <rPh sb="10" eb="12">
      <t>バアイ</t>
    </rPh>
    <rPh sb="13" eb="14">
      <t>カナラ</t>
    </rPh>
    <rPh sb="15" eb="17">
      <t>キニュウ</t>
    </rPh>
    <phoneticPr fontId="2"/>
  </si>
  <si>
    <t>２.工事対象住宅の情報</t>
    <rPh sb="2" eb="4">
      <t>コウジ</t>
    </rPh>
    <rPh sb="4" eb="6">
      <t>タイショウ</t>
    </rPh>
    <rPh sb="6" eb="8">
      <t>ジュウタク</t>
    </rPh>
    <rPh sb="9" eb="11">
      <t>ジョウホウ</t>
    </rPh>
    <phoneticPr fontId="2"/>
  </si>
  <si>
    <t>３.補助金交付申請額</t>
    <phoneticPr fontId="2"/>
  </si>
  <si>
    <t>４.工事期間</t>
    <rPh sb="2" eb="4">
      <t>コウジ</t>
    </rPh>
    <rPh sb="4" eb="6">
      <t>キカン</t>
    </rPh>
    <phoneticPr fontId="2"/>
  </si>
  <si>
    <t>暴力団排除に関する誓約事項（別紙２）</t>
    <rPh sb="0" eb="3">
      <t>ボウリョクダン</t>
    </rPh>
    <rPh sb="3" eb="5">
      <t>ハイジョ</t>
    </rPh>
    <rPh sb="6" eb="7">
      <t>カン</t>
    </rPh>
    <rPh sb="9" eb="11">
      <t>セイヤク</t>
    </rPh>
    <rPh sb="11" eb="13">
      <t>ジコウ</t>
    </rPh>
    <rPh sb="14" eb="16">
      <t>ベッシ</t>
    </rPh>
    <phoneticPr fontId="2"/>
  </si>
  <si>
    <t>役員名簿（別紙３）</t>
    <rPh sb="0" eb="2">
      <t>ヤクイン</t>
    </rPh>
    <rPh sb="2" eb="4">
      <t>メイボ</t>
    </rPh>
    <rPh sb="5" eb="7">
      <t>ベッシ</t>
    </rPh>
    <phoneticPr fontId="2"/>
  </si>
  <si>
    <t>（別紙３）</t>
    <rPh sb="1" eb="3">
      <t>ベッシ</t>
    </rPh>
    <phoneticPr fontId="2"/>
  </si>
  <si>
    <t>（別紙２）</t>
    <rPh sb="1" eb="3">
      <t>ベッシ</t>
    </rPh>
    <phoneticPr fontId="2"/>
  </si>
  <si>
    <t>　　（注２）　役員名簿については、氏名カナ（半角、姓と名の間も半角で１マス空け）、氏名漢字（全角、姓と名の間も全角で１マス空け）、
　　　　　　　生年月日（半角で大正はT、昭和はS、平成はH、数字は２桁半角）、性別（半角で男性はM、女性はF）、会社名及び役職名を
　　　　　　　記載する。また、外国人については、氏名漢字欄は商業登記簿に記載のとおりに記入し、氏名カナ欄はカナ読みを記載すること。</t>
    <rPh sb="158" eb="160">
      <t>カンジ</t>
    </rPh>
    <rPh sb="162" eb="164">
      <t>ショウギョウ</t>
    </rPh>
    <rPh sb="164" eb="167">
      <t>トウキボ</t>
    </rPh>
    <rPh sb="168" eb="170">
      <t>キサイ</t>
    </rPh>
    <rPh sb="175" eb="177">
      <t>キニュウ</t>
    </rPh>
    <phoneticPr fontId="2"/>
  </si>
  <si>
    <t>防災ガラス窓</t>
    <rPh sb="0" eb="2">
      <t>ボウサイ</t>
    </rPh>
    <rPh sb="5" eb="6">
      <t>マド</t>
    </rPh>
    <phoneticPr fontId="2"/>
  </si>
  <si>
    <r>
      <t>窓</t>
    </r>
    <r>
      <rPr>
        <sz val="11"/>
        <rFont val="ＭＳ Ｐゴシック"/>
        <family val="3"/>
        <charset val="128"/>
      </rPr>
      <t>（カバー工法窓・外窓・内窓）</t>
    </r>
    <rPh sb="0" eb="1">
      <t>マド</t>
    </rPh>
    <rPh sb="5" eb="7">
      <t>コウホウ</t>
    </rPh>
    <rPh sb="7" eb="8">
      <t>マド</t>
    </rPh>
    <rPh sb="9" eb="10">
      <t>ソト</t>
    </rPh>
    <rPh sb="10" eb="11">
      <t>マド</t>
    </rPh>
    <rPh sb="12" eb="13">
      <t>ウチ</t>
    </rPh>
    <rPh sb="13" eb="14">
      <t>マド</t>
    </rPh>
    <phoneticPr fontId="2"/>
  </si>
  <si>
    <r>
      <t>　　　　　　補助金交付申請額（E）
　　　　　　</t>
    </r>
    <r>
      <rPr>
        <sz val="12"/>
        <rFont val="HGPｺﾞｼｯｸE"/>
        <family val="3"/>
        <charset val="128"/>
      </rPr>
      <t>※（D）又は200万円のいずれか低い金額</t>
    </r>
    <rPh sb="6" eb="9">
      <t>ホジョキン</t>
    </rPh>
    <rPh sb="9" eb="11">
      <t>コウフ</t>
    </rPh>
    <rPh sb="11" eb="13">
      <t>シンセイ</t>
    </rPh>
    <rPh sb="13" eb="14">
      <t>ガク</t>
    </rPh>
    <rPh sb="14" eb="15">
      <t>テイガク</t>
    </rPh>
    <rPh sb="28" eb="29">
      <t>マタ</t>
    </rPh>
    <rPh sb="33" eb="35">
      <t>マンエン</t>
    </rPh>
    <rPh sb="40" eb="41">
      <t>ヒク</t>
    </rPh>
    <rPh sb="42" eb="43">
      <t>キン</t>
    </rPh>
    <rPh sb="43" eb="44">
      <t>ガク</t>
    </rPh>
    <phoneticPr fontId="2"/>
  </si>
  <si>
    <t>グレード</t>
    <phoneticPr fontId="56"/>
  </si>
  <si>
    <t>＜補助対象経費の算出＞</t>
    <rPh sb="5" eb="7">
      <t>ケイヒ</t>
    </rPh>
    <rPh sb="8" eb="10">
      <t>サンシュツ</t>
    </rPh>
    <phoneticPr fontId="2"/>
  </si>
  <si>
    <t>グレード</t>
    <phoneticPr fontId="2"/>
  </si>
  <si>
    <t>ｘ</t>
    <phoneticPr fontId="2"/>
  </si>
  <si>
    <t>補助単価（円）</t>
    <rPh sb="0" eb="2">
      <t>ホジョ</t>
    </rPh>
    <rPh sb="2" eb="4">
      <t>タンカ</t>
    </rPh>
    <rPh sb="5" eb="6">
      <t>エン</t>
    </rPh>
    <phoneticPr fontId="2"/>
  </si>
  <si>
    <t>補助対象経費（円）</t>
    <rPh sb="0" eb="2">
      <t>ホジョ</t>
    </rPh>
    <rPh sb="2" eb="4">
      <t>タイショウ</t>
    </rPh>
    <rPh sb="4" eb="6">
      <t>ケイヒ</t>
    </rPh>
    <rPh sb="7" eb="8">
      <t>エン</t>
    </rPh>
    <phoneticPr fontId="2"/>
  </si>
  <si>
    <t>補助対象経費の合計（円）</t>
    <rPh sb="0" eb="2">
      <t>ホジョ</t>
    </rPh>
    <rPh sb="2" eb="4">
      <t>タイショウ</t>
    </rPh>
    <rPh sb="4" eb="6">
      <t>ケイヒ</t>
    </rPh>
    <rPh sb="7" eb="9">
      <t>ゴウケイ</t>
    </rPh>
    <rPh sb="10" eb="11">
      <t>エン</t>
    </rPh>
    <phoneticPr fontId="2"/>
  </si>
  <si>
    <t>天井</t>
    <rPh sb="0" eb="2">
      <t>テンジョウ</t>
    </rPh>
    <phoneticPr fontId="2"/>
  </si>
  <si>
    <t>床</t>
    <rPh sb="0" eb="1">
      <t>ユカ</t>
    </rPh>
    <phoneticPr fontId="2"/>
  </si>
  <si>
    <t>S</t>
  </si>
  <si>
    <t>S</t>
    <phoneticPr fontId="56"/>
  </si>
  <si>
    <t>A</t>
  </si>
  <si>
    <t>A</t>
    <phoneticPr fontId="56"/>
  </si>
  <si>
    <t>断熱パネルの補助対象経費合計</t>
    <rPh sb="0" eb="2">
      <t>ダンネツ</t>
    </rPh>
    <rPh sb="12" eb="14">
      <t>ゴウケイ</t>
    </rPh>
    <phoneticPr fontId="2"/>
  </si>
  <si>
    <t>構成</t>
    <rPh sb="0" eb="2">
      <t>コウセイ</t>
    </rPh>
    <phoneticPr fontId="66"/>
  </si>
  <si>
    <t>床</t>
    <rPh sb="0" eb="1">
      <t>ユカ</t>
    </rPh>
    <phoneticPr fontId="66"/>
  </si>
  <si>
    <t>熱抵抗値（R値）</t>
    <rPh sb="0" eb="1">
      <t>ネツ</t>
    </rPh>
    <rPh sb="1" eb="4">
      <t>テイコウチ</t>
    </rPh>
    <rPh sb="6" eb="7">
      <t>チ</t>
    </rPh>
    <phoneticPr fontId="2"/>
  </si>
  <si>
    <t>2.2以上</t>
    <rPh sb="3" eb="5">
      <t>イジョウ</t>
    </rPh>
    <phoneticPr fontId="66"/>
  </si>
  <si>
    <t>カバー工法窓取付</t>
    <rPh sb="3" eb="5">
      <t>コウホウ</t>
    </rPh>
    <rPh sb="5" eb="6">
      <t>マド</t>
    </rPh>
    <rPh sb="6" eb="8">
      <t>トリツケ</t>
    </rPh>
    <phoneticPr fontId="2"/>
  </si>
  <si>
    <t>改修工法</t>
    <rPh sb="0" eb="2">
      <t>カイシュウ</t>
    </rPh>
    <rPh sb="2" eb="4">
      <t>コウホウ</t>
    </rPh>
    <phoneticPr fontId="37"/>
  </si>
  <si>
    <t>■</t>
  </si>
  <si>
    <t>サイズ</t>
    <phoneticPr fontId="2"/>
  </si>
  <si>
    <t>内窓取付</t>
    <rPh sb="0" eb="4">
      <t>ウチマドトリツケ</t>
    </rPh>
    <phoneticPr fontId="2"/>
  </si>
  <si>
    <t>窓数</t>
    <rPh sb="0" eb="1">
      <t>マド</t>
    </rPh>
    <rPh sb="1" eb="2">
      <t>スウ</t>
    </rPh>
    <phoneticPr fontId="37"/>
  </si>
  <si>
    <t>XS</t>
    <phoneticPr fontId="37"/>
  </si>
  <si>
    <t>0.2㎡未満</t>
    <rPh sb="4" eb="6">
      <t>ミマン</t>
    </rPh>
    <phoneticPr fontId="37"/>
  </si>
  <si>
    <t>S</t>
    <phoneticPr fontId="37"/>
  </si>
  <si>
    <t>0.2㎡以上1.6㎡未満</t>
    <rPh sb="4" eb="6">
      <t>イジョウ</t>
    </rPh>
    <rPh sb="10" eb="12">
      <t>ミマン</t>
    </rPh>
    <phoneticPr fontId="37"/>
  </si>
  <si>
    <t>M</t>
    <phoneticPr fontId="37"/>
  </si>
  <si>
    <t>L</t>
    <phoneticPr fontId="37"/>
  </si>
  <si>
    <t>1.6㎡以上2.8㎡未満</t>
    <rPh sb="4" eb="6">
      <t>イジョウ</t>
    </rPh>
    <rPh sb="10" eb="12">
      <t>ミマン</t>
    </rPh>
    <phoneticPr fontId="37"/>
  </si>
  <si>
    <t>2.8㎡以上</t>
    <rPh sb="4" eb="6">
      <t>イジョウ</t>
    </rPh>
    <phoneticPr fontId="37"/>
  </si>
  <si>
    <t>面積
（㎡）</t>
    <rPh sb="0" eb="2">
      <t>メンセキ</t>
    </rPh>
    <phoneticPr fontId="2"/>
  </si>
  <si>
    <t>窓数</t>
    <rPh sb="0" eb="1">
      <t>マド</t>
    </rPh>
    <rPh sb="1" eb="2">
      <t>スウ</t>
    </rPh>
    <phoneticPr fontId="2"/>
  </si>
  <si>
    <t>内窓取付</t>
    <rPh sb="0" eb="4">
      <t>ウチマドトリツケ</t>
    </rPh>
    <phoneticPr fontId="37"/>
  </si>
  <si>
    <t>外窓交換
（防火仕様）</t>
    <rPh sb="0" eb="1">
      <t>ソト</t>
    </rPh>
    <rPh sb="1" eb="2">
      <t>マド</t>
    </rPh>
    <rPh sb="2" eb="4">
      <t>コウカン</t>
    </rPh>
    <rPh sb="6" eb="8">
      <t>ボウカ</t>
    </rPh>
    <rPh sb="8" eb="10">
      <t>シヨウ</t>
    </rPh>
    <phoneticPr fontId="37"/>
  </si>
  <si>
    <t>窓の補助対象経費合計</t>
    <rPh sb="0" eb="1">
      <t>マド</t>
    </rPh>
    <rPh sb="8" eb="10">
      <t>ゴウケイ</t>
    </rPh>
    <phoneticPr fontId="2"/>
  </si>
  <si>
    <t>明細書【窓】</t>
    <rPh sb="0" eb="3">
      <t>メイサイショ</t>
    </rPh>
    <rPh sb="4" eb="5">
      <t>マド</t>
    </rPh>
    <phoneticPr fontId="37"/>
  </si>
  <si>
    <t>明細書　【防災ガラス窓】</t>
    <rPh sb="0" eb="2">
      <t>メイサイ</t>
    </rPh>
    <rPh sb="2" eb="3">
      <t>ショ</t>
    </rPh>
    <rPh sb="5" eb="7">
      <t>ボウサイ</t>
    </rPh>
    <rPh sb="10" eb="11">
      <t>マド</t>
    </rPh>
    <phoneticPr fontId="2"/>
  </si>
  <si>
    <t>カバー工法</t>
    <rPh sb="3" eb="5">
      <t>コウホウ</t>
    </rPh>
    <phoneticPr fontId="2"/>
  </si>
  <si>
    <t>　下記製品に使用する合わせガラスの中間膜の厚さは60mil以上であり、且つ複層ガラスの中空層の厚さは、SIIホームページの最小中空層厚さ以上である。</t>
    <rPh sb="1" eb="3">
      <t>カキ</t>
    </rPh>
    <rPh sb="3" eb="5">
      <t>セイヒン</t>
    </rPh>
    <rPh sb="6" eb="8">
      <t>シヨウ</t>
    </rPh>
    <rPh sb="35" eb="36">
      <t>カ</t>
    </rPh>
    <rPh sb="37" eb="39">
      <t>フクソウ</t>
    </rPh>
    <rPh sb="43" eb="45">
      <t>チュウクウ</t>
    </rPh>
    <rPh sb="45" eb="46">
      <t>ソウ</t>
    </rPh>
    <rPh sb="47" eb="48">
      <t>アツ</t>
    </rPh>
    <rPh sb="61" eb="63">
      <t>サイショウ</t>
    </rPh>
    <rPh sb="63" eb="65">
      <t>チュウクウ</t>
    </rPh>
    <rPh sb="65" eb="67">
      <t>ソウアツ</t>
    </rPh>
    <rPh sb="68" eb="70">
      <t>イジョウ</t>
    </rPh>
    <phoneticPr fontId="2"/>
  </si>
  <si>
    <t>窓番号</t>
    <phoneticPr fontId="2"/>
  </si>
  <si>
    <t>外窓交換</t>
    <rPh sb="0" eb="1">
      <t>ソト</t>
    </rPh>
    <rPh sb="1" eb="2">
      <t>マド</t>
    </rPh>
    <rPh sb="2" eb="4">
      <t>コウカン</t>
    </rPh>
    <phoneticPr fontId="2"/>
  </si>
  <si>
    <t>防災ガラス窓の補助対象経費の合計[税抜]</t>
    <rPh sb="0" eb="2">
      <t>ボウサイ</t>
    </rPh>
    <rPh sb="5" eb="6">
      <t>マド</t>
    </rPh>
    <rPh sb="7" eb="9">
      <t>ホジョ</t>
    </rPh>
    <rPh sb="9" eb="11">
      <t>タイショウ</t>
    </rPh>
    <rPh sb="11" eb="13">
      <t>ケイヒ</t>
    </rPh>
    <rPh sb="14" eb="16">
      <t>ゴウケイ</t>
    </rPh>
    <rPh sb="17" eb="19">
      <t>ゼイヌキ</t>
    </rPh>
    <phoneticPr fontId="2"/>
  </si>
  <si>
    <t>玄関ドアの補助対象経費の合計</t>
    <rPh sb="0" eb="2">
      <t>ゲンカン</t>
    </rPh>
    <rPh sb="5" eb="7">
      <t>ホジョ</t>
    </rPh>
    <rPh sb="7" eb="9">
      <t>タイショウ</t>
    </rPh>
    <rPh sb="9" eb="11">
      <t>ケイヒ</t>
    </rPh>
    <rPh sb="12" eb="14">
      <t>ゴウケイ</t>
    </rPh>
    <phoneticPr fontId="2"/>
  </si>
  <si>
    <t>グレード</t>
    <phoneticPr fontId="56"/>
  </si>
  <si>
    <t>数量</t>
    <rPh sb="0" eb="2">
      <t>スウリョウ</t>
    </rPh>
    <phoneticPr fontId="56"/>
  </si>
  <si>
    <t>数量</t>
    <rPh sb="0" eb="2">
      <t>スウリョウ</t>
    </rPh>
    <phoneticPr fontId="37"/>
  </si>
  <si>
    <t>円</t>
    <rPh sb="0" eb="1">
      <t>エン</t>
    </rPh>
    <phoneticPr fontId="56"/>
  </si>
  <si>
    <t>施工面積合計（㎡）</t>
    <rPh sb="0" eb="2">
      <t>セコウ</t>
    </rPh>
    <rPh sb="2" eb="4">
      <t>メンセキ</t>
    </rPh>
    <rPh sb="4" eb="6">
      <t>ゴウケイ</t>
    </rPh>
    <phoneticPr fontId="56"/>
  </si>
  <si>
    <t>調湿建材の補助対象経費の合計</t>
    <rPh sb="0" eb="2">
      <t>チョウシツ</t>
    </rPh>
    <rPh sb="2" eb="4">
      <t>ケンザイ</t>
    </rPh>
    <rPh sb="5" eb="7">
      <t>ホジョ</t>
    </rPh>
    <rPh sb="7" eb="9">
      <t>タイショウ</t>
    </rPh>
    <rPh sb="9" eb="11">
      <t>ケイヒ</t>
    </rPh>
    <rPh sb="12" eb="14">
      <t>ゴウケイ</t>
    </rPh>
    <phoneticPr fontId="2"/>
  </si>
  <si>
    <t>住宅区分</t>
    <rPh sb="0" eb="2">
      <t>ジュウタク</t>
    </rPh>
    <rPh sb="2" eb="4">
      <t>クブン</t>
    </rPh>
    <phoneticPr fontId="2"/>
  </si>
  <si>
    <t>戸建住宅</t>
    <phoneticPr fontId="2"/>
  </si>
  <si>
    <t>所有</t>
    <rPh sb="0" eb="2">
      <t>ショユウ</t>
    </rPh>
    <phoneticPr fontId="2"/>
  </si>
  <si>
    <r>
      <t>所有予定</t>
    </r>
    <r>
      <rPr>
        <sz val="9"/>
        <rFont val="ＭＳ 明朝"/>
        <family val="1"/>
        <charset val="128"/>
      </rPr>
      <t>（転売含む）</t>
    </r>
    <rPh sb="0" eb="2">
      <t>ショユウ</t>
    </rPh>
    <rPh sb="2" eb="4">
      <t>ヨテイ</t>
    </rPh>
    <rPh sb="5" eb="7">
      <t>テンバイ</t>
    </rPh>
    <rPh sb="7" eb="8">
      <t>フク</t>
    </rPh>
    <phoneticPr fontId="2"/>
  </si>
  <si>
    <t>居住</t>
    <phoneticPr fontId="2"/>
  </si>
  <si>
    <t>他の補助金等
への申請</t>
    <rPh sb="0" eb="1">
      <t>タ</t>
    </rPh>
    <rPh sb="2" eb="5">
      <t>ホジョキン</t>
    </rPh>
    <rPh sb="5" eb="6">
      <t>トウ</t>
    </rPh>
    <rPh sb="9" eb="11">
      <t>シンセイ</t>
    </rPh>
    <phoneticPr fontId="2"/>
  </si>
  <si>
    <t>有</t>
    <rPh sb="0" eb="1">
      <t>アリ</t>
    </rPh>
    <phoneticPr fontId="2"/>
  </si>
  <si>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2"/>
  </si>
  <si>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2"/>
  </si>
  <si>
    <t>個人</t>
    <rPh sb="0" eb="2">
      <t>コジン</t>
    </rPh>
    <phoneticPr fontId="39"/>
  </si>
  <si>
    <t>法人</t>
    <rPh sb="0" eb="2">
      <t>ホウジン</t>
    </rPh>
    <phoneticPr fontId="39"/>
  </si>
  <si>
    <t>工事完了
予定日</t>
    <rPh sb="0" eb="2">
      <t>コウジ</t>
    </rPh>
    <rPh sb="2" eb="4">
      <t>カンリョウ</t>
    </rPh>
    <rPh sb="5" eb="7">
      <t>ヨテイ</t>
    </rPh>
    <rPh sb="7" eb="8">
      <t>ビ</t>
    </rPh>
    <phoneticPr fontId="2"/>
  </si>
  <si>
    <t>会社名</t>
    <rPh sb="0" eb="3">
      <t>カイシャメイ</t>
    </rPh>
    <phoneticPr fontId="2"/>
  </si>
  <si>
    <t>５.手続代行者　担当者情報</t>
    <rPh sb="2" eb="4">
      <t>テツヅ</t>
    </rPh>
    <rPh sb="4" eb="7">
      <t>ダイコウシャ</t>
    </rPh>
    <rPh sb="8" eb="11">
      <t>タントウシャ</t>
    </rPh>
    <rPh sb="11" eb="13">
      <t>ジョウホウ</t>
    </rPh>
    <phoneticPr fontId="2"/>
  </si>
  <si>
    <t>工法</t>
    <rPh sb="0" eb="2">
      <t>コウホウ</t>
    </rPh>
    <phoneticPr fontId="39"/>
  </si>
  <si>
    <t>木造（軸組工法）</t>
    <rPh sb="0" eb="2">
      <t>モクゾウ</t>
    </rPh>
    <rPh sb="3" eb="4">
      <t>ジク</t>
    </rPh>
    <rPh sb="4" eb="5">
      <t>グ</t>
    </rPh>
    <rPh sb="5" eb="7">
      <t>コウホウ</t>
    </rPh>
    <phoneticPr fontId="39"/>
  </si>
  <si>
    <r>
      <rPr>
        <sz val="8"/>
        <color rgb="FFFF0000"/>
        <rFont val="ＭＳ 明朝"/>
        <family val="1"/>
        <charset val="128"/>
      </rPr>
      <t>所有にチェックされた方へ</t>
    </r>
    <r>
      <rPr>
        <sz val="13"/>
        <rFont val="ＭＳ 明朝"/>
        <family val="1"/>
        <charset val="128"/>
      </rPr>
      <t xml:space="preserve">
</t>
    </r>
    <r>
      <rPr>
        <sz val="12"/>
        <rFont val="ＭＳ 明朝"/>
        <family val="1"/>
        <charset val="128"/>
      </rPr>
      <t>申請者と建物登記事項証明書の所有者が同一であることを確認すること</t>
    </r>
    <rPh sb="0" eb="2">
      <t>ショユウ</t>
    </rPh>
    <rPh sb="10" eb="11">
      <t>カタ</t>
    </rPh>
    <rPh sb="13" eb="16">
      <t>シンセイシャ</t>
    </rPh>
    <rPh sb="17" eb="19">
      <t>タテモノ</t>
    </rPh>
    <rPh sb="19" eb="21">
      <t>トウキ</t>
    </rPh>
    <rPh sb="21" eb="23">
      <t>ジコウ</t>
    </rPh>
    <rPh sb="23" eb="26">
      <t>ショウメイショ</t>
    </rPh>
    <rPh sb="27" eb="30">
      <t>ショユウシャ</t>
    </rPh>
    <rPh sb="31" eb="33">
      <t>ドウイツ</t>
    </rPh>
    <rPh sb="39" eb="41">
      <t>カクニン</t>
    </rPh>
    <phoneticPr fontId="2"/>
  </si>
  <si>
    <r>
      <rPr>
        <sz val="8"/>
        <color rgb="FFFF0000"/>
        <rFont val="ＭＳ 明朝"/>
        <family val="1"/>
        <charset val="128"/>
      </rPr>
      <t>居住にチェックされた方へ</t>
    </r>
    <r>
      <rPr>
        <sz val="13"/>
        <rFont val="ＭＳ 明朝"/>
        <family val="1"/>
        <charset val="128"/>
      </rPr>
      <t xml:space="preserve">
交</t>
    </r>
    <r>
      <rPr>
        <sz val="12"/>
        <rFont val="ＭＳ 明朝"/>
        <family val="1"/>
        <charset val="128"/>
      </rPr>
      <t>付申請時に住民票を提出すること</t>
    </r>
    <rPh sb="0" eb="2">
      <t>キョジュウ</t>
    </rPh>
    <rPh sb="10" eb="11">
      <t>カタ</t>
    </rPh>
    <rPh sb="13" eb="15">
      <t>コウフ</t>
    </rPh>
    <rPh sb="15" eb="18">
      <t>シンセイジ</t>
    </rPh>
    <rPh sb="19" eb="22">
      <t>ジュウミンヒョウ</t>
    </rPh>
    <rPh sb="23" eb="25">
      <t>テイシュツ</t>
    </rPh>
    <phoneticPr fontId="2"/>
  </si>
  <si>
    <r>
      <rPr>
        <sz val="8"/>
        <color rgb="FFFF0000"/>
        <rFont val="ＭＳ 明朝"/>
        <family val="1"/>
        <charset val="128"/>
      </rPr>
      <t>賃貸にチェックされた方へ</t>
    </r>
    <r>
      <rPr>
        <sz val="13"/>
        <rFont val="ＭＳ 明朝"/>
        <family val="1"/>
        <charset val="128"/>
      </rPr>
      <t xml:space="preserve">
</t>
    </r>
    <r>
      <rPr>
        <sz val="12"/>
        <rFont val="ＭＳ 明朝"/>
        <family val="1"/>
        <charset val="128"/>
      </rPr>
      <t>申請者と建物登記事項証明書の所有者が同一であることを確認すること</t>
    </r>
    <rPh sb="0" eb="2">
      <t>チンタイ</t>
    </rPh>
    <rPh sb="10" eb="11">
      <t>カタ</t>
    </rPh>
    <rPh sb="13" eb="16">
      <t>シンセイシャ</t>
    </rPh>
    <rPh sb="17" eb="19">
      <t>タテモノ</t>
    </rPh>
    <rPh sb="19" eb="21">
      <t>トウキ</t>
    </rPh>
    <rPh sb="21" eb="23">
      <t>ジコウ</t>
    </rPh>
    <rPh sb="23" eb="26">
      <t>ショウメイショ</t>
    </rPh>
    <rPh sb="27" eb="30">
      <t>ショユウシャ</t>
    </rPh>
    <rPh sb="31" eb="33">
      <t>ドウイツ</t>
    </rPh>
    <rPh sb="39" eb="41">
      <t>カクニン</t>
    </rPh>
    <phoneticPr fontId="2"/>
  </si>
  <si>
    <t>Ｓ造</t>
    <rPh sb="1" eb="2">
      <t>ゾウ</t>
    </rPh>
    <phoneticPr fontId="39"/>
  </si>
  <si>
    <t>ＲＣ造</t>
    <rPh sb="2" eb="3">
      <t>ゾウ</t>
    </rPh>
    <phoneticPr fontId="39"/>
  </si>
  <si>
    <t>ＳＲＣ造</t>
    <rPh sb="3" eb="4">
      <t>ゾウ</t>
    </rPh>
    <phoneticPr fontId="39"/>
  </si>
  <si>
    <t>その他</t>
    <rPh sb="2" eb="3">
      <t>タ</t>
    </rPh>
    <phoneticPr fontId="39"/>
  </si>
  <si>
    <t>（</t>
    <phoneticPr fontId="39"/>
  </si>
  <si>
    <t>）</t>
    <phoneticPr fontId="39"/>
  </si>
  <si>
    <t>・潜熱蓄熱建材、防災ガラス窓は見積書及び明細書を基に、導入製品ごとの補助対象経費の合計を下表に記入すること。</t>
    <rPh sb="1" eb="3">
      <t>センネツ</t>
    </rPh>
    <rPh sb="3" eb="5">
      <t>チクネツ</t>
    </rPh>
    <rPh sb="5" eb="7">
      <t>ケンザイ</t>
    </rPh>
    <rPh sb="8" eb="10">
      <t>ボウサイ</t>
    </rPh>
    <rPh sb="13" eb="14">
      <t>マド</t>
    </rPh>
    <rPh sb="15" eb="18">
      <t>ミツモリショ</t>
    </rPh>
    <rPh sb="18" eb="19">
      <t>オヨ</t>
    </rPh>
    <rPh sb="20" eb="23">
      <t>メイサイショ</t>
    </rPh>
    <rPh sb="24" eb="25">
      <t>モト</t>
    </rPh>
    <rPh sb="27" eb="29">
      <t>ドウニュウ</t>
    </rPh>
    <rPh sb="29" eb="31">
      <t>セイヒン</t>
    </rPh>
    <rPh sb="34" eb="36">
      <t>ホジョ</t>
    </rPh>
    <rPh sb="36" eb="38">
      <t>タイショウ</t>
    </rPh>
    <rPh sb="38" eb="40">
      <t>ケイヒ</t>
    </rPh>
    <rPh sb="41" eb="43">
      <t>ゴウケイ</t>
    </rPh>
    <rPh sb="44" eb="45">
      <t>シタ</t>
    </rPh>
    <rPh sb="45" eb="46">
      <t>ヒョウ</t>
    </rPh>
    <rPh sb="46" eb="47">
      <t>ソウヒョウ</t>
    </rPh>
    <rPh sb="47" eb="49">
      <t>キニュウ</t>
    </rPh>
    <phoneticPr fontId="2"/>
  </si>
  <si>
    <t>・断熱パネル、断熱材、窓、玄関ドア、調湿建材は明細書にある＜補助対象経費の算出＞を基に、</t>
    <rPh sb="1" eb="3">
      <t>ダンネツ</t>
    </rPh>
    <rPh sb="7" eb="10">
      <t>ダンネツザイ</t>
    </rPh>
    <rPh sb="11" eb="12">
      <t>マド</t>
    </rPh>
    <rPh sb="13" eb="15">
      <t>ゲンカン</t>
    </rPh>
    <rPh sb="18" eb="20">
      <t>チョウシツ</t>
    </rPh>
    <rPh sb="20" eb="22">
      <t>ケンザイ</t>
    </rPh>
    <rPh sb="23" eb="25">
      <t>メイサイ</t>
    </rPh>
    <rPh sb="25" eb="26">
      <t>ショ</t>
    </rPh>
    <rPh sb="30" eb="32">
      <t>ホジョ</t>
    </rPh>
    <rPh sb="32" eb="34">
      <t>タイショウ</t>
    </rPh>
    <rPh sb="34" eb="36">
      <t>ケイヒ</t>
    </rPh>
    <rPh sb="37" eb="39">
      <t>サンシュツ</t>
    </rPh>
    <rPh sb="41" eb="42">
      <t>モト</t>
    </rPh>
    <phoneticPr fontId="2"/>
  </si>
  <si>
    <t>　導入製品ごとの補助対象経費の合計を下表に記入すること。</t>
    <phoneticPr fontId="26"/>
  </si>
  <si>
    <t>補助率の計算（D） [（C）／２]</t>
    <rPh sb="0" eb="2">
      <t>ホジョ</t>
    </rPh>
    <rPh sb="2" eb="3">
      <t>リツ</t>
    </rPh>
    <rPh sb="4" eb="6">
      <t>ケイサン</t>
    </rPh>
    <phoneticPr fontId="2"/>
  </si>
  <si>
    <t>＜補助金交付申請額の算出＞　</t>
    <rPh sb="1" eb="4">
      <t>ホジョキン</t>
    </rPh>
    <rPh sb="4" eb="6">
      <t>コウフ</t>
    </rPh>
    <rPh sb="6" eb="8">
      <t>シンセイ</t>
    </rPh>
    <rPh sb="8" eb="9">
      <t>ガク</t>
    </rPh>
    <rPh sb="9" eb="10">
      <t>テイガク</t>
    </rPh>
    <rPh sb="10" eb="12">
      <t>サンシュツ</t>
    </rPh>
    <phoneticPr fontId="2"/>
  </si>
  <si>
    <t>明細書　【玄関ドア・調湿建材】</t>
    <rPh sb="0" eb="2">
      <t>メイサイ</t>
    </rPh>
    <rPh sb="2" eb="3">
      <t>ショ</t>
    </rPh>
    <rPh sb="5" eb="7">
      <t>ゲンカン</t>
    </rPh>
    <rPh sb="10" eb="12">
      <t>チョウシツ</t>
    </rPh>
    <rPh sb="12" eb="14">
      <t>ケンザイ</t>
    </rPh>
    <phoneticPr fontId="2"/>
  </si>
  <si>
    <t>令和２年度　省エネルギー投資促進に向けた支援補助金
（住宅・ビルの革新的省エネルギー技術導入促進事業）
（次世代省エネ建材支援事業）
誓約書</t>
    <rPh sb="0" eb="2">
      <t>レイワ</t>
    </rPh>
    <rPh sb="6" eb="7">
      <t>ショウ</t>
    </rPh>
    <rPh sb="12" eb="14">
      <t>トウシ</t>
    </rPh>
    <rPh sb="14" eb="16">
      <t>ソクシン</t>
    </rPh>
    <rPh sb="17" eb="18">
      <t>ム</t>
    </rPh>
    <rPh sb="20" eb="22">
      <t>シエン</t>
    </rPh>
    <rPh sb="22" eb="25">
      <t>ホジョキン</t>
    </rPh>
    <rPh sb="27" eb="29">
      <t>ジュウタク</t>
    </rPh>
    <rPh sb="33" eb="36">
      <t>カクシンテキ</t>
    </rPh>
    <rPh sb="36" eb="37">
      <t>ショウ</t>
    </rPh>
    <rPh sb="42" eb="44">
      <t>ギジュツ</t>
    </rPh>
    <rPh sb="44" eb="46">
      <t>ドウニュウ</t>
    </rPh>
    <rPh sb="46" eb="48">
      <t>ソクシン</t>
    </rPh>
    <rPh sb="48" eb="50">
      <t>ジギョウ</t>
    </rPh>
    <rPh sb="53" eb="56">
      <t>ジセダイ</t>
    </rPh>
    <rPh sb="56" eb="57">
      <t>ショウ</t>
    </rPh>
    <rPh sb="59" eb="61">
      <t>ケンザイ</t>
    </rPh>
    <rPh sb="61" eb="63">
      <t>シエン</t>
    </rPh>
    <rPh sb="63" eb="65">
      <t>ジギョウ</t>
    </rPh>
    <rPh sb="67" eb="70">
      <t>セイヤクショ</t>
    </rPh>
    <phoneticPr fontId="2"/>
  </si>
  <si>
    <t>７.</t>
  </si>
  <si>
    <t>高性能建材の補助対象経費の上限額</t>
    <rPh sb="0" eb="3">
      <t>コウセイノウ</t>
    </rPh>
    <rPh sb="3" eb="5">
      <t>ケンザイ</t>
    </rPh>
    <rPh sb="6" eb="8">
      <t>ホジョ</t>
    </rPh>
    <rPh sb="8" eb="10">
      <t>タイショウ</t>
    </rPh>
    <rPh sb="10" eb="12">
      <t>ケイヒ</t>
    </rPh>
    <rPh sb="13" eb="16">
      <t>ジョウゲンガク</t>
    </rPh>
    <phoneticPr fontId="2"/>
  </si>
  <si>
    <t>補助単価を用いて算出した補助対象経費は、補助対象となる高性能建材の導入費用（見積書による補助対象製品の購入費・取付費及びその取付に必要な部材と取付費等）を上限額とする。</t>
    <phoneticPr fontId="2"/>
  </si>
  <si>
    <t>１２.</t>
    <phoneticPr fontId="2"/>
  </si>
  <si>
    <t>（自署）</t>
    <rPh sb="1" eb="3">
      <t>ジショ</t>
    </rPh>
    <phoneticPr fontId="66"/>
  </si>
  <si>
    <t>木造（枠組壁工法）</t>
    <rPh sb="0" eb="2">
      <t>モクゾウ</t>
    </rPh>
    <rPh sb="3" eb="4">
      <t>ワク</t>
    </rPh>
    <rPh sb="4" eb="5">
      <t>グ</t>
    </rPh>
    <rPh sb="5" eb="6">
      <t>カベ</t>
    </rPh>
    <rPh sb="6" eb="8">
      <t>コウホウ</t>
    </rPh>
    <phoneticPr fontId="39"/>
  </si>
  <si>
    <t>氏名または
代表者名等</t>
    <rPh sb="0" eb="2">
      <t>シメイ</t>
    </rPh>
    <rPh sb="6" eb="9">
      <t>ダイヒョウシャ</t>
    </rPh>
    <rPh sb="9" eb="10">
      <t>メイ</t>
    </rPh>
    <rPh sb="10" eb="11">
      <t>トウ</t>
    </rPh>
    <phoneticPr fontId="2"/>
  </si>
  <si>
    <t>熱伝導率
（λ値）</t>
    <rPh sb="0" eb="1">
      <t>ネツ</t>
    </rPh>
    <rPh sb="1" eb="4">
      <t>デンドウリツ</t>
    </rPh>
    <rPh sb="7" eb="8">
      <t>チ</t>
    </rPh>
    <phoneticPr fontId="2"/>
  </si>
  <si>
    <r>
      <t xml:space="preserve">厚み
</t>
    </r>
    <r>
      <rPr>
        <sz val="12"/>
        <rFont val="ＭＳ Ｐゴシック"/>
        <family val="3"/>
        <charset val="128"/>
      </rPr>
      <t>(mm)</t>
    </r>
    <rPh sb="0" eb="1">
      <t>アツ</t>
    </rPh>
    <phoneticPr fontId="2"/>
  </si>
  <si>
    <t>熱抵抗値
（R値）</t>
    <rPh sb="0" eb="1">
      <t>ネツ</t>
    </rPh>
    <rPh sb="1" eb="4">
      <t>テイコウチ</t>
    </rPh>
    <rPh sb="7" eb="8">
      <t>チ</t>
    </rPh>
    <phoneticPr fontId="2"/>
  </si>
  <si>
    <t>補助対象経費の合計（円）</t>
  </si>
  <si>
    <t>壁</t>
    <rPh sb="0" eb="1">
      <t>カベ</t>
    </rPh>
    <phoneticPr fontId="2"/>
  </si>
  <si>
    <t>　当該複層ガラスの総厚を確認し、下記製品に取付可能なことを確認している。</t>
    <phoneticPr fontId="2"/>
  </si>
  <si>
    <t>　　（注１）　申請者が個人の場合は不要とする。</t>
    <phoneticPr fontId="2"/>
  </si>
  <si>
    <r>
      <rPr>
        <sz val="8"/>
        <color rgb="FFFF0000"/>
        <rFont val="ＭＳ 明朝"/>
        <family val="1"/>
        <charset val="128"/>
      </rPr>
      <t>所有予定にチェックされた方へ</t>
    </r>
    <r>
      <rPr>
        <sz val="13"/>
        <rFont val="ＭＳ 明朝"/>
        <family val="1"/>
        <charset val="128"/>
      </rPr>
      <t xml:space="preserve">
</t>
    </r>
    <r>
      <rPr>
        <sz val="12"/>
        <rFont val="ＭＳ 明朝"/>
        <family val="1"/>
        <charset val="128"/>
      </rPr>
      <t>実績報告時に建物登記事項証明書を提出すること</t>
    </r>
    <rPh sb="0" eb="2">
      <t>ショユウ</t>
    </rPh>
    <rPh sb="2" eb="4">
      <t>ヨテイ</t>
    </rPh>
    <rPh sb="12" eb="13">
      <t>カタ</t>
    </rPh>
    <rPh sb="15" eb="17">
      <t>ジッセキ</t>
    </rPh>
    <rPh sb="17" eb="19">
      <t>ホウコク</t>
    </rPh>
    <rPh sb="19" eb="20">
      <t>ジ</t>
    </rPh>
    <rPh sb="21" eb="23">
      <t>タテモノ</t>
    </rPh>
    <rPh sb="23" eb="25">
      <t>トウキ</t>
    </rPh>
    <rPh sb="25" eb="27">
      <t>ジコウ</t>
    </rPh>
    <rPh sb="27" eb="30">
      <t>ショウメイショ</t>
    </rPh>
    <rPh sb="31" eb="33">
      <t>テイシュツ</t>
    </rPh>
    <phoneticPr fontId="2"/>
  </si>
  <si>
    <r>
      <rPr>
        <sz val="8"/>
        <color rgb="FFFF0000"/>
        <rFont val="ＭＳ 明朝"/>
        <family val="1"/>
        <charset val="128"/>
      </rPr>
      <t>改修後に居住予定の方へ</t>
    </r>
    <r>
      <rPr>
        <sz val="12"/>
        <rFont val="ＭＳ 明朝"/>
        <family val="1"/>
        <charset val="128"/>
      </rPr>
      <t xml:space="preserve">
工事対象住所へ改修後に居住する場合は、実績報告時に住民票を提出すること</t>
    </r>
    <rPh sb="0" eb="2">
      <t>カイシュウ</t>
    </rPh>
    <rPh sb="2" eb="3">
      <t>ゴ</t>
    </rPh>
    <rPh sb="4" eb="6">
      <t>キョジュウ</t>
    </rPh>
    <rPh sb="6" eb="8">
      <t>ヨテイ</t>
    </rPh>
    <rPh sb="9" eb="10">
      <t>カタ</t>
    </rPh>
    <rPh sb="12" eb="14">
      <t>コウジ</t>
    </rPh>
    <rPh sb="14" eb="16">
      <t>タイショウ</t>
    </rPh>
    <rPh sb="16" eb="18">
      <t>ジュウショ</t>
    </rPh>
    <rPh sb="19" eb="21">
      <t>カイシュウ</t>
    </rPh>
    <rPh sb="21" eb="22">
      <t>ゴ</t>
    </rPh>
    <rPh sb="23" eb="25">
      <t>キョジュウ</t>
    </rPh>
    <rPh sb="27" eb="29">
      <t>バアイ</t>
    </rPh>
    <rPh sb="31" eb="33">
      <t>ジッセキ</t>
    </rPh>
    <rPh sb="33" eb="35">
      <t>ホウコク</t>
    </rPh>
    <rPh sb="35" eb="36">
      <t>ジ</t>
    </rPh>
    <rPh sb="37" eb="40">
      <t>ジュウミンヒョウ</t>
    </rPh>
    <rPh sb="41" eb="43">
      <t>テイシュツ</t>
    </rPh>
    <phoneticPr fontId="2"/>
  </si>
  <si>
    <t>必須・任意製品の補助対象経費合計（C） [（A）＋（B）]</t>
    <rPh sb="0" eb="2">
      <t>ヒッス</t>
    </rPh>
    <rPh sb="3" eb="5">
      <t>ニンイ</t>
    </rPh>
    <rPh sb="5" eb="7">
      <t>セイヒン</t>
    </rPh>
    <rPh sb="8" eb="10">
      <t>ホジョ</t>
    </rPh>
    <rPh sb="10" eb="12">
      <t>タイショウ</t>
    </rPh>
    <rPh sb="12" eb="14">
      <t>ケイヒ</t>
    </rPh>
    <rPh sb="14" eb="16">
      <t>ゴウケイ</t>
    </rPh>
    <phoneticPr fontId="2"/>
  </si>
  <si>
    <t>※該当する項目に■を付ける</t>
    <rPh sb="1" eb="3">
      <t>ガイトウ</t>
    </rPh>
    <rPh sb="5" eb="7">
      <t>コウモク</t>
    </rPh>
    <rPh sb="10" eb="11">
      <t>ツ</t>
    </rPh>
    <phoneticPr fontId="2"/>
  </si>
  <si>
    <t>見積書による補助対象経費より低い</t>
    <rPh sb="0" eb="3">
      <t>ミツモリショ</t>
    </rPh>
    <rPh sb="6" eb="8">
      <t>ホジョ</t>
    </rPh>
    <rPh sb="8" eb="10">
      <t>タイショウ</t>
    </rPh>
    <rPh sb="10" eb="12">
      <t>ケイヒ</t>
    </rPh>
    <rPh sb="14" eb="15">
      <t>ヒク</t>
    </rPh>
    <phoneticPr fontId="2"/>
  </si>
  <si>
    <t>見積書による補助対象経費より高い</t>
    <rPh sb="0" eb="3">
      <t>ミツモリショ</t>
    </rPh>
    <rPh sb="6" eb="8">
      <t>ホジョ</t>
    </rPh>
    <rPh sb="8" eb="10">
      <t>タイショウ</t>
    </rPh>
    <rPh sb="10" eb="12">
      <t>ケイヒ</t>
    </rPh>
    <rPh sb="14" eb="15">
      <t>タカ</t>
    </rPh>
    <phoneticPr fontId="2"/>
  </si>
  <si>
    <t>①見積書による補助対象経費を総括表の該当する箇所に記入すること</t>
    <rPh sb="1" eb="4">
      <t>ミツモリショ</t>
    </rPh>
    <rPh sb="7" eb="13">
      <t>ホジョタイショウケイヒ</t>
    </rPh>
    <rPh sb="14" eb="17">
      <t>ソウカツヒョウ</t>
    </rPh>
    <rPh sb="18" eb="20">
      <t>ガイトウ</t>
    </rPh>
    <rPh sb="22" eb="24">
      <t>カショ</t>
    </rPh>
    <rPh sb="25" eb="27">
      <t>キニュウ</t>
    </rPh>
    <phoneticPr fontId="2"/>
  </si>
  <si>
    <t>②見積書を提出すること</t>
    <rPh sb="1" eb="4">
      <t>ミツモリショ</t>
    </rPh>
    <rPh sb="5" eb="7">
      <t>テイシュツ</t>
    </rPh>
    <phoneticPr fontId="2"/>
  </si>
  <si>
    <t>↓【様式１　交付申請書】の「３．補助金交付申請額」に転記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2"/>
  </si>
  <si>
    <t>↓小数点以下切捨て</t>
    <rPh sb="1" eb="4">
      <t>ショウスウテン</t>
    </rPh>
    <rPh sb="4" eb="6">
      <t>イカ</t>
    </rPh>
    <rPh sb="6" eb="8">
      <t>キリス</t>
    </rPh>
    <phoneticPr fontId="2"/>
  </si>
  <si>
    <t>…自動計算</t>
    <rPh sb="1" eb="3">
      <t>ジドウ</t>
    </rPh>
    <rPh sb="3" eb="5">
      <t>ケイサン</t>
    </rPh>
    <phoneticPr fontId="2"/>
  </si>
  <si>
    <t>…申請者入力欄</t>
    <rPh sb="1" eb="4">
      <t>シンセイシャ</t>
    </rPh>
    <rPh sb="4" eb="6">
      <t>ニュウリョク</t>
    </rPh>
    <rPh sb="6" eb="7">
      <t>ラン</t>
    </rPh>
    <phoneticPr fontId="2"/>
  </si>
  <si>
    <t>一層目</t>
  </si>
  <si>
    <t>二層目</t>
    <rPh sb="0" eb="1">
      <t>ニ</t>
    </rPh>
    <phoneticPr fontId="66"/>
  </si>
  <si>
    <t>合計
熱抵抗値</t>
    <rPh sb="0" eb="2">
      <t>ゴウケイ</t>
    </rPh>
    <rPh sb="3" eb="4">
      <t>ネツ</t>
    </rPh>
    <rPh sb="4" eb="7">
      <t>テイコウチ</t>
    </rPh>
    <phoneticPr fontId="2"/>
  </si>
  <si>
    <t>　小数点第1位まで、
↓2位切捨て（自動計算）</t>
    <rPh sb="13" eb="14">
      <t>イ</t>
    </rPh>
    <rPh sb="14" eb="16">
      <t>キリス</t>
    </rPh>
    <rPh sb="18" eb="20">
      <t>ジドウ</t>
    </rPh>
    <rPh sb="20" eb="22">
      <t>ケイサン</t>
    </rPh>
    <phoneticPr fontId="2"/>
  </si>
  <si>
    <t>　小数点第2位まで、
↓3位切捨て　</t>
    <rPh sb="13" eb="14">
      <t>イ</t>
    </rPh>
    <rPh sb="14" eb="16">
      <t>キリス</t>
    </rPh>
    <phoneticPr fontId="2"/>
  </si>
  <si>
    <t>5.4以上</t>
    <rPh sb="3" eb="5">
      <t>イジョウ</t>
    </rPh>
    <phoneticPr fontId="2"/>
  </si>
  <si>
    <t>2.7以上</t>
    <rPh sb="3" eb="5">
      <t>イジョウ</t>
    </rPh>
    <phoneticPr fontId="2"/>
  </si>
  <si>
    <t>断熱材の補助対象経費合計</t>
    <rPh sb="0" eb="2">
      <t>ダンネツ</t>
    </rPh>
    <rPh sb="2" eb="3">
      <t>ザイ</t>
    </rPh>
    <rPh sb="10" eb="12">
      <t>ゴウケイ</t>
    </rPh>
    <phoneticPr fontId="2"/>
  </si>
  <si>
    <t xml:space="preserve">    小数点第2位まで、
  ↓3位切捨て    </t>
    <phoneticPr fontId="56"/>
  </si>
  <si>
    <t xml:space="preserve">    小数点第2位まで、
  ↓3位切捨て    </t>
    <phoneticPr fontId="2"/>
  </si>
  <si>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2"/>
  </si>
  <si>
    <t>【戸建】定型様式１</t>
    <rPh sb="1" eb="3">
      <t>コダテ</t>
    </rPh>
    <phoneticPr fontId="2"/>
  </si>
  <si>
    <t>【戸建】定型様式２</t>
    <rPh sb="1" eb="3">
      <t>コダテ</t>
    </rPh>
    <phoneticPr fontId="2"/>
  </si>
  <si>
    <t>明細書　【玄関ドア・調湿建材】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</si>
</sst>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0.00_ "/>
    <numFmt numFmtId="178" formatCode="#,##0.00_ ;[Red]\-#,##0.00\ "/>
    <numFmt numFmtId="179" formatCode="00"/>
    <numFmt numFmtId="180" formatCode="#,##0_ ;[Red]\-#,##0\ "/>
    <numFmt numFmtId="181" formatCode="yyyy/mm/dd"/>
    <numFmt numFmtId="182" formatCode="0_);[Red]\(0\)"/>
    <numFmt numFmtId="183" formatCode="0_ "/>
    <numFmt numFmtId="184" formatCode="hh&quot;時&quot;mm&quot;分&quot;"/>
    <numFmt numFmtId="185" formatCode="#,##0.000_ ;[Red]\-#,##0.000\ "/>
    <numFmt numFmtId="186" formatCode="#,##0.0_ ;[Red]\-#,##0.0\ "/>
  </numFmts>
  <fonts count="100">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2"/>
      <name val="ＭＳ Ｐ明朝"/>
      <family val="1"/>
      <charset val="128"/>
    </font>
    <font>
      <sz val="18"/>
      <color indexed="9"/>
      <name val="HGP創英角ｺﾞｼｯｸUB"/>
      <family val="3"/>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11"/>
      <name val="ＭＳ Ｐゴシック"/>
      <family val="3"/>
      <charset val="128"/>
    </font>
    <font>
      <sz val="6"/>
      <name val="ＭＳ Ｐゴシック"/>
      <family val="3"/>
      <charset val="128"/>
    </font>
    <font>
      <sz val="16"/>
      <name val="HGPｺﾞｼｯｸE"/>
      <family val="3"/>
      <charset val="128"/>
    </font>
    <font>
      <b/>
      <sz val="20"/>
      <name val="ＭＳ Ｐゴシック"/>
      <family val="3"/>
      <charset val="128"/>
    </font>
    <font>
      <b/>
      <sz val="11"/>
      <name val="ＭＳ Ｐゴシック"/>
      <family val="3"/>
      <charset val="128"/>
    </font>
    <font>
      <sz val="18"/>
      <color indexed="9"/>
      <name val="HGP創英角ｺﾞｼｯｸUB"/>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12"/>
      <name val="HGPｺﾞｼｯｸE"/>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b/>
      <sz val="15"/>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17"/>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b/>
      <sz val="24"/>
      <name val="ＭＳ Ｐゴシック"/>
      <family val="3"/>
      <charset val="128"/>
    </font>
    <font>
      <sz val="14"/>
      <color indexed="10"/>
      <name val="ＭＳ Ｐゴシック"/>
      <family val="3"/>
      <charset val="128"/>
    </font>
    <font>
      <sz val="18"/>
      <color indexed="10"/>
      <name val="ＭＳ Ｐゴシック"/>
      <family val="3"/>
      <charset val="128"/>
    </font>
    <font>
      <b/>
      <sz val="22"/>
      <name val="ＭＳ Ｐゴシック"/>
      <family val="3"/>
      <charset val="128"/>
    </font>
    <font>
      <sz val="15"/>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sz val="6"/>
      <name val="ＭＳ Ｐゴシック"/>
      <family val="3"/>
      <charset val="128"/>
      <scheme val="minor"/>
    </font>
    <font>
      <sz val="10"/>
      <color indexed="8"/>
      <name val="ＭＳ 明朝"/>
      <family val="1"/>
      <charset val="128"/>
    </font>
    <font>
      <sz val="13.3"/>
      <name val="ＭＳ 明朝"/>
      <family val="1"/>
      <charset val="128"/>
    </font>
    <font>
      <sz val="12"/>
      <color theme="1"/>
      <name val="ＭＳ 明朝"/>
      <family val="1"/>
      <charset val="128"/>
    </font>
    <font>
      <sz val="12"/>
      <color theme="1"/>
      <name val="ＭＳ ゴシック"/>
      <family val="3"/>
      <charset val="128"/>
    </font>
    <font>
      <sz val="11"/>
      <color theme="1"/>
      <name val="ＭＳ 明朝"/>
      <family val="1"/>
      <charset val="128"/>
    </font>
    <font>
      <sz val="11"/>
      <color indexed="8"/>
      <name val="ＭＳ 明朝"/>
      <family val="1"/>
      <charset val="128"/>
    </font>
    <font>
      <b/>
      <sz val="13"/>
      <name val="ＭＳ 明朝"/>
      <family val="1"/>
      <charset val="128"/>
    </font>
    <font>
      <sz val="10"/>
      <name val="ＭＳ Ｐ明朝"/>
      <family val="1"/>
      <charset val="128"/>
    </font>
    <font>
      <b/>
      <sz val="13"/>
      <name val="ＭＳ Ｐ明朝"/>
      <family val="1"/>
      <charset val="128"/>
    </font>
    <font>
      <b/>
      <sz val="17"/>
      <name val="ＭＳ Ｐ明朝"/>
      <family val="1"/>
      <charset val="128"/>
    </font>
    <font>
      <sz val="14"/>
      <color rgb="FFFF0000"/>
      <name val="HGSｺﾞｼｯｸM"/>
      <family val="3"/>
      <charset val="128"/>
    </font>
    <font>
      <sz val="11"/>
      <color rgb="FFFF0000"/>
      <name val="ＭＳ 明朝"/>
      <family val="1"/>
      <charset val="128"/>
    </font>
    <font>
      <b/>
      <sz val="30"/>
      <name val="ＭＳ Ｐゴシック"/>
      <family val="3"/>
      <charset val="128"/>
    </font>
    <font>
      <sz val="18"/>
      <color theme="1"/>
      <name val="ＭＳ Ｐゴシック"/>
      <family val="3"/>
      <charset val="128"/>
    </font>
    <font>
      <sz val="22"/>
      <color theme="0"/>
      <name val="HGP創英角ｺﾞｼｯｸUB"/>
      <family val="3"/>
      <charset val="128"/>
    </font>
    <font>
      <sz val="30"/>
      <name val="ＭＳ Ｐゴシック"/>
      <family val="3"/>
      <charset val="128"/>
    </font>
    <font>
      <sz val="8"/>
      <color rgb="FFFF0000"/>
      <name val="ＭＳ 明朝"/>
      <family val="1"/>
      <charset val="128"/>
    </font>
    <font>
      <sz val="8"/>
      <color indexed="10"/>
      <name val="ＭＳ 明朝"/>
      <family val="1"/>
      <charset val="128"/>
    </font>
    <font>
      <b/>
      <sz val="11"/>
      <color rgb="FFFF0000"/>
      <name val="ＭＳ Ｐゴシック"/>
      <family val="3"/>
      <charset val="128"/>
    </font>
    <font>
      <b/>
      <sz val="12"/>
      <color rgb="FFFF0000"/>
      <name val="ＭＳ Ｐゴシック"/>
      <family val="3"/>
      <charset val="128"/>
    </font>
    <font>
      <sz val="11"/>
      <color theme="1" tint="0.249977111117893"/>
      <name val="ＭＳ 明朝"/>
      <family val="1"/>
      <charset val="128"/>
    </font>
    <font>
      <sz val="22"/>
      <color theme="1"/>
      <name val="ＭＳ Ｐゴシック"/>
      <family val="3"/>
      <charset val="128"/>
    </font>
    <font>
      <sz val="16"/>
      <color indexed="81"/>
      <name val="MS P ゴシック"/>
      <family val="3"/>
      <charset val="128"/>
    </font>
    <font>
      <sz val="16"/>
      <color theme="1"/>
      <name val="ＭＳ 明朝"/>
      <family val="1"/>
      <charset val="128"/>
    </font>
    <font>
      <sz val="14"/>
      <color theme="1"/>
      <name val="ＭＳ 明朝"/>
      <family val="1"/>
      <charset val="128"/>
    </font>
    <font>
      <sz val="18"/>
      <color rgb="FFFF0000"/>
      <name val="ＭＳ Ｐゴシック"/>
      <family val="3"/>
      <charset val="128"/>
    </font>
    <font>
      <sz val="16"/>
      <color theme="1"/>
      <name val="ＭＳ Ｐゴシック"/>
      <family val="3"/>
      <charset val="128"/>
    </font>
    <font>
      <sz val="20"/>
      <color theme="1"/>
      <name val="ＭＳ Ｐゴシック"/>
      <family val="3"/>
      <charset val="128"/>
    </font>
    <font>
      <b/>
      <sz val="14"/>
      <color rgb="FFFF0000"/>
      <name val="ＭＳ Ｐゴシック"/>
      <family val="3"/>
      <charset val="128"/>
    </font>
    <font>
      <sz val="14"/>
      <color theme="1"/>
      <name val="ＭＳ Ｐゴシック"/>
      <family val="3"/>
      <charset val="128"/>
    </font>
    <font>
      <b/>
      <sz val="10"/>
      <color rgb="FFFF0000"/>
      <name val="ＭＳ Ｐゴシック"/>
      <family val="3"/>
      <charset val="128"/>
    </font>
    <font>
      <b/>
      <sz val="13"/>
      <color rgb="FFFF0000"/>
      <name val="ＭＳ Ｐゴシック"/>
      <family val="3"/>
      <charset val="128"/>
    </font>
    <font>
      <b/>
      <sz val="26"/>
      <color theme="1"/>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0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dotted">
        <color indexed="64"/>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style="double">
        <color indexed="64"/>
      </top>
      <bottom style="hair">
        <color indexed="64"/>
      </bottom>
      <diagonal/>
    </border>
    <border>
      <left/>
      <right/>
      <top/>
      <bottom style="double">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dotted">
        <color indexed="64"/>
      </left>
      <right/>
      <top style="thin">
        <color indexed="64"/>
      </top>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style="hair">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double">
        <color indexed="64"/>
      </top>
      <bottom style="thin">
        <color indexed="64"/>
      </bottom>
      <diagonal/>
    </border>
    <border>
      <left/>
      <right style="hair">
        <color indexed="64"/>
      </right>
      <top/>
      <bottom style="thin">
        <color indexed="64"/>
      </bottom>
      <diagonal/>
    </border>
    <border>
      <left style="thin">
        <color indexed="64"/>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style="hair">
        <color indexed="64"/>
      </left>
      <right/>
      <top style="thin">
        <color indexed="64"/>
      </top>
      <bottom style="double">
        <color indexed="64"/>
      </bottom>
      <diagonal/>
    </border>
    <border>
      <left/>
      <right style="hair">
        <color indexed="64"/>
      </right>
      <top style="double">
        <color indexed="64"/>
      </top>
      <bottom style="medium">
        <color indexed="64"/>
      </bottom>
      <diagonal/>
    </border>
    <border>
      <left/>
      <right style="hair">
        <color indexed="64"/>
      </right>
      <top style="thin">
        <color indexed="64"/>
      </top>
      <bottom/>
      <diagonal/>
    </border>
    <border>
      <left style="hair">
        <color indexed="64"/>
      </left>
      <right/>
      <top style="double">
        <color indexed="64"/>
      </top>
      <bottom style="medium">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hair">
        <color indexed="64"/>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double">
        <color indexed="64"/>
      </bottom>
      <diagonal/>
    </border>
    <border>
      <left style="thin">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bottom/>
      <diagonal/>
    </border>
    <border>
      <left style="medium">
        <color indexed="64"/>
      </left>
      <right/>
      <top/>
      <bottom style="thin">
        <color indexed="64"/>
      </bottom>
      <diagonal/>
    </border>
    <border>
      <left style="hair">
        <color indexed="64"/>
      </left>
      <right/>
      <top style="double">
        <color indexed="64"/>
      </top>
      <bottom style="hair">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double">
        <color indexed="64"/>
      </top>
      <bottom/>
      <diagonal/>
    </border>
    <border>
      <left/>
      <right style="hair">
        <color indexed="64"/>
      </right>
      <top style="double">
        <color indexed="64"/>
      </top>
      <bottom/>
      <diagonal/>
    </border>
    <border>
      <left style="hair">
        <color indexed="64"/>
      </left>
      <right/>
      <top/>
      <bottom/>
      <diagonal/>
    </border>
    <border>
      <left/>
      <right style="hair">
        <color indexed="64"/>
      </right>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style="medium">
        <color indexed="64"/>
      </top>
      <bottom/>
      <diagonal/>
    </border>
    <border>
      <left/>
      <right style="hair">
        <color indexed="64"/>
      </right>
      <top style="medium">
        <color indexed="64"/>
      </top>
      <bottom/>
      <diagonal/>
    </border>
    <border>
      <left/>
      <right style="thin">
        <color indexed="64"/>
      </right>
      <top style="hair">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double">
        <color indexed="64"/>
      </top>
      <bottom style="hair">
        <color indexed="64"/>
      </bottom>
      <diagonal/>
    </border>
    <border>
      <left style="thin">
        <color indexed="64"/>
      </left>
      <right/>
      <top style="medium">
        <color indexed="64"/>
      </top>
      <bottom/>
      <diagonal/>
    </border>
    <border>
      <left style="thin">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double">
        <color indexed="64"/>
      </left>
      <right/>
      <top style="medium">
        <color indexed="64"/>
      </top>
      <bottom style="medium">
        <color indexed="64"/>
      </bottom>
      <diagonal/>
    </border>
    <border>
      <left style="hair">
        <color indexed="64"/>
      </left>
      <right style="hair">
        <color indexed="64"/>
      </right>
      <top style="hair">
        <color indexed="64"/>
      </top>
      <bottom/>
      <diagonal/>
    </border>
    <border>
      <left style="medium">
        <color indexed="64"/>
      </left>
      <right/>
      <top style="medium">
        <color indexed="64"/>
      </top>
      <bottom style="double">
        <color indexed="64"/>
      </bottom>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medium">
        <color indexed="64"/>
      </top>
      <bottom style="double">
        <color indexed="64"/>
      </bottom>
      <diagonal/>
    </border>
    <border>
      <left/>
      <right style="medium">
        <color indexed="64"/>
      </right>
      <top style="thin">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medium">
        <color indexed="64"/>
      </bottom>
      <diagonal/>
    </border>
    <border>
      <left/>
      <right style="medium">
        <color indexed="64"/>
      </right>
      <top style="double">
        <color indexed="64"/>
      </top>
      <bottom/>
      <diagonal/>
    </border>
    <border>
      <left style="thin">
        <color indexed="64"/>
      </left>
      <right/>
      <top style="thin">
        <color indexed="64"/>
      </top>
      <bottom style="hair">
        <color indexed="64"/>
      </bottom>
      <diagonal/>
    </border>
    <border>
      <left/>
      <right style="medium">
        <color indexed="64"/>
      </right>
      <top/>
      <bottom style="thin">
        <color indexed="64"/>
      </bottom>
      <diagonal/>
    </border>
    <border>
      <left/>
      <right style="thin">
        <color indexed="64"/>
      </right>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double">
        <color indexed="64"/>
      </right>
      <top style="medium">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double">
        <color indexed="64"/>
      </bottom>
      <diagonal/>
    </border>
    <border>
      <left style="medium">
        <color indexed="64"/>
      </left>
      <right style="hair">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style="hair">
        <color indexed="64"/>
      </top>
      <bottom style="medium">
        <color auto="1"/>
      </bottom>
      <diagonal/>
    </border>
    <border>
      <left/>
      <right style="thin">
        <color indexed="64"/>
      </right>
      <top style="hair">
        <color indexed="64"/>
      </top>
      <bottom style="medium">
        <color auto="1"/>
      </bottom>
      <diagonal/>
    </border>
    <border>
      <left/>
      <right style="medium">
        <color auto="1"/>
      </right>
      <top/>
      <bottom style="medium">
        <color auto="1"/>
      </bottom>
      <diagonal/>
    </border>
    <border>
      <left style="medium">
        <color auto="1"/>
      </left>
      <right/>
      <top style="hair">
        <color auto="1"/>
      </top>
      <bottom style="medium">
        <color indexed="64"/>
      </bottom>
      <diagonal/>
    </border>
    <border>
      <left style="medium">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hair">
        <color indexed="64"/>
      </left>
      <right style="medium">
        <color auto="1"/>
      </right>
      <top style="double">
        <color indexed="64"/>
      </top>
      <bottom style="hair">
        <color indexed="64"/>
      </bottom>
      <diagonal/>
    </border>
    <border>
      <left style="hair">
        <color indexed="64"/>
      </left>
      <right style="medium">
        <color auto="1"/>
      </right>
      <top style="hair">
        <color indexed="64"/>
      </top>
      <bottom style="medium">
        <color auto="1"/>
      </bottom>
      <diagonal/>
    </border>
    <border>
      <left style="medium">
        <color indexed="64"/>
      </left>
      <right/>
      <top style="hair">
        <color indexed="64"/>
      </top>
      <bottom style="hair">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hair">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tted">
        <color indexed="64"/>
      </right>
      <top/>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right style="dotted">
        <color indexed="64"/>
      </right>
      <top style="hair">
        <color indexed="64"/>
      </top>
      <bottom/>
      <diagonal/>
    </border>
    <border>
      <left style="medium">
        <color indexed="64"/>
      </left>
      <right/>
      <top/>
      <bottom style="hair">
        <color indexed="64"/>
      </bottom>
      <diagonal/>
    </border>
    <border>
      <left/>
      <right/>
      <top style="dotted">
        <color indexed="64"/>
      </top>
      <bottom/>
      <diagonal/>
    </border>
    <border>
      <left/>
      <right/>
      <top style="thin">
        <color indexed="64"/>
      </top>
      <bottom style="dotted">
        <color auto="1"/>
      </bottom>
      <diagonal/>
    </border>
    <border>
      <left/>
      <right style="thin">
        <color indexed="64"/>
      </right>
      <top style="thin">
        <color indexed="64"/>
      </top>
      <bottom style="dotted">
        <color auto="1"/>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bottom style="medium">
        <color indexed="64"/>
      </bottom>
      <diagonal/>
    </border>
  </borders>
  <cellStyleXfs count="77">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6"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62" fillId="0" borderId="0">
      <alignment vertical="center"/>
    </xf>
    <xf numFmtId="0" fontId="62" fillId="0" borderId="0">
      <alignment vertical="center"/>
    </xf>
    <xf numFmtId="0" fontId="62" fillId="0" borderId="0">
      <alignment vertical="center"/>
    </xf>
    <xf numFmtId="0" fontId="5" fillId="0" borderId="0">
      <alignment vertical="center"/>
    </xf>
    <xf numFmtId="0" fontId="5" fillId="0" borderId="0">
      <alignment vertical="center"/>
    </xf>
    <xf numFmtId="0" fontId="1" fillId="0" borderId="0">
      <alignment vertical="center"/>
    </xf>
    <xf numFmtId="0" fontId="62" fillId="0" borderId="0">
      <alignment vertical="center"/>
    </xf>
    <xf numFmtId="0" fontId="62" fillId="0" borderId="0">
      <alignment vertical="center"/>
    </xf>
    <xf numFmtId="0" fontId="62"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62" fillId="0" borderId="0">
      <alignment vertical="center"/>
    </xf>
    <xf numFmtId="0" fontId="62" fillId="0" borderId="0">
      <alignment vertical="center"/>
    </xf>
    <xf numFmtId="0" fontId="5" fillId="0" borderId="0">
      <alignment vertical="center"/>
    </xf>
    <xf numFmtId="0" fontId="5" fillId="0" borderId="0">
      <alignment vertical="center"/>
    </xf>
    <xf numFmtId="0" fontId="1" fillId="0" borderId="0">
      <alignment vertical="center"/>
    </xf>
    <xf numFmtId="0" fontId="62"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62" fillId="0" borderId="0">
      <alignment vertical="center"/>
    </xf>
    <xf numFmtId="0" fontId="62" fillId="0" borderId="0">
      <alignment vertical="center"/>
    </xf>
    <xf numFmtId="0" fontId="62"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62" fillId="0" borderId="0">
      <alignment vertical="center"/>
    </xf>
    <xf numFmtId="0" fontId="5" fillId="0" borderId="0"/>
    <xf numFmtId="0" fontId="5" fillId="0" borderId="0"/>
    <xf numFmtId="0" fontId="5" fillId="0" borderId="0"/>
    <xf numFmtId="0" fontId="1" fillId="0" borderId="0">
      <alignment vertical="center"/>
    </xf>
    <xf numFmtId="0" fontId="62" fillId="0" borderId="0">
      <alignment vertical="center"/>
    </xf>
    <xf numFmtId="0" fontId="62" fillId="0" borderId="0">
      <alignment vertical="center"/>
    </xf>
    <xf numFmtId="0" fontId="5" fillId="0" borderId="0">
      <alignment vertical="center"/>
    </xf>
    <xf numFmtId="0" fontId="1" fillId="0" borderId="0">
      <alignment vertical="center"/>
    </xf>
    <xf numFmtId="0" fontId="62" fillId="0" borderId="0">
      <alignment vertical="center"/>
    </xf>
    <xf numFmtId="0" fontId="1" fillId="0" borderId="0">
      <alignment vertical="center"/>
    </xf>
    <xf numFmtId="0" fontId="5" fillId="0" borderId="0">
      <alignment vertical="center"/>
    </xf>
    <xf numFmtId="0" fontId="1" fillId="0" borderId="0">
      <alignment vertical="center"/>
    </xf>
    <xf numFmtId="0" fontId="62" fillId="0" borderId="0">
      <alignment vertical="center"/>
    </xf>
    <xf numFmtId="0" fontId="5" fillId="0" borderId="0">
      <alignment vertical="center"/>
    </xf>
    <xf numFmtId="0" fontId="5" fillId="0" borderId="0">
      <alignment vertical="center"/>
    </xf>
    <xf numFmtId="0" fontId="5" fillId="0" borderId="0">
      <alignment vertical="center"/>
    </xf>
    <xf numFmtId="0" fontId="62" fillId="0" borderId="0"/>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cellStyleXfs>
  <cellXfs count="1769">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7" applyFont="1" applyFill="1" applyProtection="1">
      <alignment vertical="center"/>
      <protection hidden="1"/>
    </xf>
    <xf numFmtId="0" fontId="5" fillId="0" borderId="0" xfId="0" applyFont="1" applyProtection="1">
      <alignment vertical="center"/>
      <protection hidden="1"/>
    </xf>
    <xf numFmtId="0" fontId="12" fillId="2" borderId="0" xfId="0" applyFont="1" applyFill="1" applyBorder="1" applyAlignment="1" applyProtection="1">
      <alignment horizontal="center" vertical="center"/>
      <protection hidden="1"/>
    </xf>
    <xf numFmtId="0" fontId="10" fillId="2" borderId="0" xfId="0" applyFont="1" applyFill="1" applyProtection="1">
      <alignment vertical="center"/>
      <protection hidden="1"/>
    </xf>
    <xf numFmtId="0" fontId="5" fillId="2" borderId="0" xfId="0" applyFont="1" applyFill="1" applyBorder="1" applyAlignment="1" applyProtection="1">
      <alignment horizontal="center" vertical="center"/>
      <protection hidden="1"/>
    </xf>
    <xf numFmtId="38" fontId="5" fillId="2" borderId="0" xfId="7" applyFont="1" applyFill="1" applyBorder="1" applyProtection="1">
      <alignment vertical="center"/>
      <protection hidden="1"/>
    </xf>
    <xf numFmtId="0" fontId="5" fillId="2" borderId="0" xfId="0"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7" applyFont="1" applyProtection="1">
      <alignment vertical="center"/>
      <protection hidden="1"/>
    </xf>
    <xf numFmtId="0" fontId="15" fillId="2" borderId="0" xfId="0" applyFont="1" applyFill="1" applyProtection="1">
      <alignment vertical="center"/>
      <protection hidden="1"/>
    </xf>
    <xf numFmtId="0" fontId="22" fillId="2" borderId="0" xfId="0" applyFont="1" applyFill="1" applyProtection="1">
      <alignment vertical="center"/>
      <protection hidden="1"/>
    </xf>
    <xf numFmtId="0" fontId="9" fillId="2" borderId="0" xfId="0" applyFont="1" applyFill="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9"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5" fillId="2" borderId="0" xfId="0" applyFont="1" applyFill="1" applyAlignment="1" applyProtection="1">
      <alignment vertical="center" wrapText="1"/>
      <protection hidden="1"/>
    </xf>
    <xf numFmtId="0" fontId="5" fillId="0" borderId="0" xfId="0" applyFont="1" applyFill="1" applyProtection="1">
      <alignment vertical="center"/>
      <protection hidden="1"/>
    </xf>
    <xf numFmtId="0" fontId="5" fillId="0" borderId="0" xfId="0" applyFont="1" applyFill="1" applyProtection="1">
      <alignment vertical="center"/>
      <protection locked="0"/>
    </xf>
    <xf numFmtId="0" fontId="5" fillId="0" borderId="0" xfId="0" applyFont="1" applyFill="1" applyBorder="1" applyProtection="1">
      <alignment vertical="center"/>
      <protection hidden="1"/>
    </xf>
    <xf numFmtId="0" fontId="25" fillId="2" borderId="0" xfId="0" applyFont="1" applyFill="1" applyBorder="1" applyProtection="1">
      <alignment vertical="center"/>
      <protection hidden="1"/>
    </xf>
    <xf numFmtId="0" fontId="15" fillId="0" borderId="0" xfId="0" applyFont="1" applyFill="1" applyBorder="1" applyProtection="1">
      <alignment vertical="center"/>
      <protection hidden="1"/>
    </xf>
    <xf numFmtId="38" fontId="21" fillId="0" borderId="0" xfId="6" applyFont="1" applyFill="1" applyBorder="1" applyAlignment="1" applyProtection="1">
      <alignment vertical="center"/>
      <protection hidden="1"/>
    </xf>
    <xf numFmtId="0" fontId="8" fillId="0" borderId="0" xfId="0" applyFont="1" applyFill="1" applyAlignment="1" applyProtection="1">
      <alignment horizontal="right" vertical="center"/>
      <protection hidden="1"/>
    </xf>
    <xf numFmtId="0" fontId="13" fillId="2" borderId="0" xfId="0" applyFont="1" applyFill="1" applyProtection="1">
      <alignment vertical="center"/>
      <protection hidden="1"/>
    </xf>
    <xf numFmtId="0" fontId="15" fillId="0" borderId="0" xfId="0" applyFont="1" applyFill="1" applyBorder="1" applyAlignment="1" applyProtection="1">
      <alignment horizontal="center" vertical="center" wrapText="1"/>
      <protection hidden="1"/>
    </xf>
    <xf numFmtId="38" fontId="21" fillId="0" borderId="0" xfId="6" applyFont="1" applyFill="1" applyBorder="1" applyAlignment="1" applyProtection="1">
      <alignment horizontal="right" vertical="center"/>
      <protection hidden="1"/>
    </xf>
    <xf numFmtId="0" fontId="10" fillId="0" borderId="0" xfId="0" applyFont="1" applyFill="1" applyBorder="1" applyProtection="1">
      <alignment vertical="center"/>
      <protection hidden="1"/>
    </xf>
    <xf numFmtId="0" fontId="5" fillId="0" borderId="0" xfId="0" applyFont="1" applyFill="1" applyAlignment="1" applyProtection="1">
      <alignment horizontal="right" vertical="center"/>
      <protection hidden="1"/>
    </xf>
    <xf numFmtId="38" fontId="5" fillId="0" borderId="0" xfId="15" applyFont="1" applyProtection="1">
      <alignment vertical="center"/>
      <protection hidden="1"/>
    </xf>
    <xf numFmtId="0" fontId="9" fillId="2" borderId="0" xfId="0" applyFont="1" applyFill="1" applyAlignment="1" applyProtection="1">
      <alignment horizontal="center"/>
      <protection hidden="1"/>
    </xf>
    <xf numFmtId="0" fontId="29" fillId="2" borderId="0" xfId="0" applyFont="1" applyFill="1" applyProtection="1">
      <alignment vertical="center"/>
      <protection hidden="1"/>
    </xf>
    <xf numFmtId="0" fontId="11" fillId="2" borderId="0" xfId="0" applyFont="1" applyFill="1" applyProtection="1">
      <alignment vertical="center"/>
      <protection hidden="1"/>
    </xf>
    <xf numFmtId="0" fontId="5" fillId="2" borderId="0" xfId="0" applyFont="1" applyFill="1" applyProtection="1">
      <alignment vertical="center"/>
      <protection locked="0"/>
    </xf>
    <xf numFmtId="3" fontId="5" fillId="2" borderId="0" xfId="0" applyNumberFormat="1" applyFont="1" applyFill="1" applyBorder="1" applyAlignment="1" applyProtection="1">
      <alignment vertical="center" shrinkToFit="1"/>
      <protection hidden="1"/>
    </xf>
    <xf numFmtId="0" fontId="22" fillId="2" borderId="0" xfId="0" applyFont="1" applyFill="1" applyBorder="1" applyAlignment="1" applyProtection="1">
      <alignment horizontal="center" vertical="center"/>
      <protection hidden="1"/>
    </xf>
    <xf numFmtId="38" fontId="22" fillId="2" borderId="0" xfId="7" applyFont="1" applyFill="1" applyBorder="1" applyProtection="1">
      <alignment vertical="center"/>
      <protection hidden="1"/>
    </xf>
    <xf numFmtId="0" fontId="25" fillId="2" borderId="0" xfId="0" applyFont="1" applyFill="1" applyProtection="1">
      <alignment vertical="center"/>
      <protection hidden="1"/>
    </xf>
    <xf numFmtId="38" fontId="25" fillId="2" borderId="0" xfId="7" applyFont="1" applyFill="1" applyBorder="1" applyProtection="1">
      <alignment vertical="center"/>
      <protection hidden="1"/>
    </xf>
    <xf numFmtId="0" fontId="10" fillId="2" borderId="0" xfId="0" applyFont="1" applyFill="1" applyBorder="1" applyAlignment="1" applyProtection="1">
      <alignment horizontal="right" vertical="center"/>
      <protection hidden="1"/>
    </xf>
    <xf numFmtId="0" fontId="17" fillId="2" borderId="0" xfId="0" applyFont="1" applyFill="1" applyAlignment="1" applyProtection="1">
      <protection hidden="1"/>
    </xf>
    <xf numFmtId="0" fontId="15" fillId="0" borderId="0" xfId="0" applyFont="1" applyFill="1" applyBorder="1" applyAlignment="1" applyProtection="1">
      <alignment horizontal="center" vertical="center" shrinkToFit="1"/>
      <protection hidden="1"/>
    </xf>
    <xf numFmtId="38" fontId="10" fillId="0" borderId="0" xfId="15" applyFont="1" applyFill="1" applyBorder="1" applyProtection="1">
      <alignment vertical="center"/>
      <protection hidden="1"/>
    </xf>
    <xf numFmtId="38" fontId="5" fillId="0" borderId="0" xfId="15" applyFont="1" applyFill="1" applyBorder="1" applyProtection="1">
      <alignment vertical="center"/>
      <protection hidden="1"/>
    </xf>
    <xf numFmtId="0" fontId="14" fillId="0" borderId="0" xfId="0" applyFont="1" applyProtection="1">
      <alignment vertical="center"/>
      <protection hidden="1"/>
    </xf>
    <xf numFmtId="0" fontId="14" fillId="2" borderId="0" xfId="0" applyFont="1" applyFill="1" applyProtection="1">
      <alignment vertical="center"/>
      <protection hidden="1"/>
    </xf>
    <xf numFmtId="0" fontId="14" fillId="2" borderId="0" xfId="0" applyFont="1" applyFill="1" applyAlignment="1" applyProtection="1">
      <alignment vertical="center"/>
      <protection hidden="1"/>
    </xf>
    <xf numFmtId="0" fontId="9" fillId="0" borderId="0" xfId="0" applyFont="1" applyFill="1" applyBorder="1" applyAlignment="1" applyProtection="1">
      <alignment horizontal="center" vertical="center"/>
      <protection hidden="1"/>
    </xf>
    <xf numFmtId="0" fontId="10" fillId="0" borderId="0" xfId="0" applyFont="1" applyFill="1" applyAlignment="1" applyProtection="1">
      <alignment horizontal="right" vertical="center"/>
      <protection hidden="1"/>
    </xf>
    <xf numFmtId="0" fontId="28" fillId="2" borderId="0" xfId="0" applyFont="1" applyFill="1" applyProtection="1">
      <alignment vertical="center"/>
      <protection hidden="1"/>
    </xf>
    <xf numFmtId="0" fontId="14" fillId="0" borderId="0" xfId="0" applyFont="1" applyFill="1" applyBorder="1" applyAlignment="1" applyProtection="1">
      <alignment horizontal="center" vertical="center"/>
      <protection hidden="1"/>
    </xf>
    <xf numFmtId="38" fontId="5" fillId="0" borderId="0" xfId="15" applyFont="1" applyFill="1" applyBorder="1" applyAlignment="1" applyProtection="1">
      <alignment vertical="center"/>
      <protection hidden="1"/>
    </xf>
    <xf numFmtId="0" fontId="14" fillId="0" borderId="0" xfId="0" applyFont="1" applyFill="1" applyAlignment="1" applyProtection="1">
      <alignment horizontal="right" vertical="center"/>
      <protection hidden="1"/>
    </xf>
    <xf numFmtId="0" fontId="64" fillId="0" borderId="0" xfId="0" applyFont="1" applyFill="1" applyBorder="1" applyAlignment="1" applyProtection="1">
      <alignment horizontal="left" vertical="center"/>
      <protection hidden="1"/>
    </xf>
    <xf numFmtId="0" fontId="20" fillId="0" borderId="0" xfId="0" applyFont="1" applyFill="1" applyBorder="1" applyAlignment="1" applyProtection="1">
      <alignment horizontal="center" vertical="center"/>
      <protection hidden="1"/>
    </xf>
    <xf numFmtId="38" fontId="5" fillId="2" borderId="0" xfId="12" applyFont="1" applyFill="1" applyProtection="1">
      <alignment vertical="center"/>
      <protection hidden="1"/>
    </xf>
    <xf numFmtId="0" fontId="38" fillId="2" borderId="0" xfId="0" applyFont="1" applyFill="1" applyAlignment="1" applyProtection="1">
      <alignment vertical="center"/>
      <protection hidden="1"/>
    </xf>
    <xf numFmtId="0" fontId="40" fillId="2" borderId="0" xfId="0" applyFont="1" applyFill="1" applyBorder="1" applyAlignment="1" applyProtection="1">
      <alignment vertical="center"/>
      <protection hidden="1"/>
    </xf>
    <xf numFmtId="0" fontId="40" fillId="2" borderId="0" xfId="0" applyFont="1" applyFill="1" applyBorder="1" applyAlignment="1" applyProtection="1">
      <alignment horizontal="center" vertical="center"/>
      <protection hidden="1"/>
    </xf>
    <xf numFmtId="38" fontId="40" fillId="2" borderId="0" xfId="7" applyFont="1" applyFill="1" applyBorder="1" applyAlignment="1" applyProtection="1">
      <alignment vertical="center"/>
      <protection hidden="1"/>
    </xf>
    <xf numFmtId="0" fontId="40" fillId="2" borderId="0" xfId="0" applyFont="1" applyFill="1" applyBorder="1" applyAlignment="1" applyProtection="1">
      <alignment horizontal="right" vertical="center"/>
      <protection hidden="1"/>
    </xf>
    <xf numFmtId="0" fontId="40" fillId="2" borderId="0" xfId="0" applyFont="1" applyFill="1" applyAlignment="1" applyProtection="1">
      <alignment vertical="center"/>
      <protection hidden="1"/>
    </xf>
    <xf numFmtId="0" fontId="41" fillId="2" borderId="0" xfId="0" applyFont="1" applyFill="1" applyAlignment="1" applyProtection="1">
      <alignment vertical="center"/>
      <protection hidden="1"/>
    </xf>
    <xf numFmtId="0" fontId="18" fillId="2" borderId="0" xfId="0" applyFont="1" applyFill="1" applyAlignment="1" applyProtection="1">
      <alignment horizontal="distributed" vertical="center"/>
      <protection hidden="1"/>
    </xf>
    <xf numFmtId="0" fontId="40" fillId="2" borderId="0" xfId="0" applyFont="1" applyFill="1" applyAlignment="1" applyProtection="1">
      <alignment horizontal="center" vertical="center"/>
      <protection hidden="1"/>
    </xf>
    <xf numFmtId="0" fontId="38" fillId="2" borderId="0" xfId="0" applyFont="1" applyFill="1" applyAlignment="1" applyProtection="1">
      <alignment horizontal="center" vertical="center"/>
      <protection hidden="1"/>
    </xf>
    <xf numFmtId="0" fontId="40" fillId="2" borderId="0" xfId="0" applyFont="1" applyFill="1" applyBorder="1" applyAlignment="1" applyProtection="1">
      <alignment horizontal="left" vertical="center" wrapText="1"/>
      <protection hidden="1"/>
    </xf>
    <xf numFmtId="0" fontId="38" fillId="0" borderId="0" xfId="0" applyFont="1" applyFill="1" applyAlignment="1" applyProtection="1">
      <alignment horizontal="center" vertical="center"/>
      <protection hidden="1"/>
    </xf>
    <xf numFmtId="38" fontId="38" fillId="0" borderId="0" xfId="7" applyFont="1" applyFill="1" applyAlignment="1" applyProtection="1">
      <alignment vertical="center"/>
      <protection hidden="1"/>
    </xf>
    <xf numFmtId="0" fontId="38" fillId="0" borderId="0" xfId="0" applyFont="1" applyFill="1" applyAlignment="1" applyProtection="1">
      <alignment vertical="center"/>
      <protection hidden="1"/>
    </xf>
    <xf numFmtId="0" fontId="40" fillId="0" borderId="0" xfId="0" applyFont="1" applyFill="1" applyBorder="1" applyAlignment="1" applyProtection="1">
      <alignment vertical="center" shrinkToFit="1"/>
      <protection hidden="1"/>
    </xf>
    <xf numFmtId="0" fontId="40" fillId="0" borderId="0" xfId="0" applyFont="1" applyFill="1" applyBorder="1" applyAlignment="1" applyProtection="1">
      <alignment vertical="center"/>
      <protection hidden="1"/>
    </xf>
    <xf numFmtId="0" fontId="40" fillId="0" borderId="0" xfId="0" applyFont="1" applyFill="1" applyAlignment="1" applyProtection="1">
      <alignment vertical="center"/>
      <protection hidden="1"/>
    </xf>
    <xf numFmtId="0" fontId="40" fillId="0" borderId="0" xfId="0" applyFont="1" applyFill="1" applyBorder="1" applyAlignment="1" applyProtection="1">
      <alignment horizontal="center" vertical="center"/>
      <protection hidden="1"/>
    </xf>
    <xf numFmtId="0" fontId="40" fillId="2" borderId="0" xfId="0" applyFont="1" applyFill="1" applyBorder="1" applyAlignment="1" applyProtection="1">
      <alignment horizontal="left" vertical="center"/>
      <protection hidden="1"/>
    </xf>
    <xf numFmtId="38" fontId="38" fillId="2" borderId="0" xfId="7" applyFont="1" applyFill="1" applyAlignment="1" applyProtection="1">
      <alignment vertical="center"/>
      <protection hidden="1"/>
    </xf>
    <xf numFmtId="0" fontId="40" fillId="2" borderId="0" xfId="0" applyFont="1" applyFill="1" applyBorder="1" applyAlignment="1" applyProtection="1">
      <alignment vertical="center" wrapText="1"/>
      <protection hidden="1"/>
    </xf>
    <xf numFmtId="0" fontId="40" fillId="2" borderId="0" xfId="0" applyFont="1" applyFill="1" applyAlignment="1" applyProtection="1">
      <alignment horizontal="distributed" vertical="center"/>
      <protection hidden="1"/>
    </xf>
    <xf numFmtId="0" fontId="38" fillId="2" borderId="0" xfId="0" applyFont="1" applyFill="1" applyBorder="1" applyAlignment="1" applyProtection="1">
      <alignment vertical="center"/>
      <protection hidden="1"/>
    </xf>
    <xf numFmtId="0" fontId="38" fillId="2" borderId="0" xfId="0" applyFont="1" applyFill="1" applyBorder="1" applyAlignment="1" applyProtection="1">
      <alignment vertical="center" textRotation="255"/>
      <protection hidden="1"/>
    </xf>
    <xf numFmtId="0" fontId="38" fillId="2" borderId="0" xfId="0" applyFont="1" applyFill="1" applyBorder="1" applyAlignment="1" applyProtection="1">
      <alignment horizontal="center" vertical="center"/>
      <protection hidden="1"/>
    </xf>
    <xf numFmtId="38" fontId="38" fillId="2" borderId="0" xfId="7" applyFont="1" applyFill="1" applyBorder="1" applyAlignment="1" applyProtection="1">
      <alignment vertical="center"/>
      <protection hidden="1"/>
    </xf>
    <xf numFmtId="0" fontId="38" fillId="0" borderId="0" xfId="0" applyFont="1" applyFill="1" applyBorder="1" applyAlignment="1" applyProtection="1">
      <alignment vertical="center"/>
      <protection hidden="1"/>
    </xf>
    <xf numFmtId="0" fontId="44" fillId="0" borderId="0" xfId="0" applyFont="1" applyFill="1" applyBorder="1" applyAlignment="1" applyProtection="1">
      <alignment horizontal="center" vertical="center" shrinkToFit="1"/>
      <protection hidden="1"/>
    </xf>
    <xf numFmtId="0" fontId="49" fillId="0" borderId="0" xfId="0" applyFont="1" applyFill="1" applyBorder="1" applyAlignment="1" applyProtection="1">
      <alignment vertical="center" wrapText="1" shrinkToFit="1"/>
      <protection hidden="1"/>
    </xf>
    <xf numFmtId="0" fontId="44" fillId="0" borderId="0" xfId="0" applyFont="1" applyFill="1" applyBorder="1" applyAlignment="1" applyProtection="1">
      <alignment vertical="center" wrapText="1" shrinkToFit="1"/>
      <protection hidden="1"/>
    </xf>
    <xf numFmtId="0" fontId="44" fillId="0" borderId="0" xfId="0" applyFont="1" applyFill="1" applyBorder="1" applyAlignment="1" applyProtection="1">
      <alignment vertical="center" shrinkToFit="1"/>
      <protection hidden="1"/>
    </xf>
    <xf numFmtId="0" fontId="44" fillId="0" borderId="0" xfId="0" applyFont="1" applyFill="1" applyBorder="1" applyAlignment="1" applyProtection="1">
      <alignment vertical="center"/>
      <protection hidden="1"/>
    </xf>
    <xf numFmtId="0" fontId="44" fillId="0" borderId="0" xfId="0" applyFont="1" applyFill="1" applyBorder="1" applyAlignment="1" applyProtection="1">
      <alignment horizontal="center" vertical="center"/>
      <protection hidden="1"/>
    </xf>
    <xf numFmtId="0" fontId="38" fillId="0" borderId="0" xfId="0" applyFont="1" applyFill="1" applyBorder="1" applyAlignment="1" applyProtection="1">
      <alignment horizontal="center" vertical="center"/>
      <protection hidden="1"/>
    </xf>
    <xf numFmtId="38" fontId="40" fillId="0" borderId="0" xfId="7" applyFont="1" applyFill="1" applyBorder="1" applyAlignment="1" applyProtection="1">
      <alignment vertical="center"/>
      <protection hidden="1"/>
    </xf>
    <xf numFmtId="0" fontId="40" fillId="0" borderId="0" xfId="0" applyFont="1" applyFill="1" applyBorder="1" applyAlignment="1" applyProtection="1">
      <alignment horizontal="right" vertical="center"/>
      <protection hidden="1"/>
    </xf>
    <xf numFmtId="0" fontId="18" fillId="0" borderId="0" xfId="0" applyFont="1" applyFill="1" applyAlignment="1" applyProtection="1">
      <alignment horizontal="distributed" vertical="center"/>
      <protection hidden="1"/>
    </xf>
    <xf numFmtId="0" fontId="45" fillId="0" borderId="0" xfId="0" applyFont="1" applyFill="1" applyBorder="1" applyAlignment="1" applyProtection="1">
      <alignment vertical="center"/>
      <protection hidden="1"/>
    </xf>
    <xf numFmtId="0" fontId="45" fillId="0" borderId="0" xfId="0" applyFont="1" applyFill="1" applyBorder="1" applyAlignment="1" applyProtection="1">
      <alignment horizontal="right" vertical="center"/>
      <protection hidden="1"/>
    </xf>
    <xf numFmtId="0" fontId="40" fillId="0" borderId="0" xfId="0" applyFont="1" applyFill="1" applyAlignment="1" applyProtection="1">
      <alignment horizontal="right" vertical="center"/>
      <protection hidden="1"/>
    </xf>
    <xf numFmtId="0" fontId="44" fillId="0" borderId="5" xfId="0" applyFont="1" applyFill="1" applyBorder="1" applyAlignment="1" applyProtection="1">
      <alignment vertical="center" shrinkToFit="1"/>
      <protection hidden="1"/>
    </xf>
    <xf numFmtId="0" fontId="44" fillId="0" borderId="5" xfId="0" applyFont="1" applyFill="1" applyBorder="1" applyAlignment="1" applyProtection="1">
      <alignment horizontal="center" vertical="center"/>
      <protection hidden="1"/>
    </xf>
    <xf numFmtId="0" fontId="44" fillId="0" borderId="5" xfId="0" applyFont="1" applyFill="1" applyBorder="1" applyAlignment="1" applyProtection="1">
      <alignment vertical="center"/>
      <protection hidden="1"/>
    </xf>
    <xf numFmtId="0" fontId="44" fillId="0" borderId="6" xfId="0" applyFont="1" applyFill="1" applyBorder="1" applyAlignment="1" applyProtection="1">
      <alignment vertical="center"/>
      <protection hidden="1"/>
    </xf>
    <xf numFmtId="0" fontId="44" fillId="0" borderId="5" xfId="0" applyFont="1" applyFill="1" applyBorder="1" applyAlignment="1" applyProtection="1">
      <alignment vertical="center" textRotation="255" shrinkToFit="1"/>
      <protection hidden="1"/>
    </xf>
    <xf numFmtId="0" fontId="49" fillId="0" borderId="5" xfId="0" applyFont="1" applyFill="1" applyBorder="1" applyAlignment="1" applyProtection="1">
      <alignment vertical="center" wrapText="1" shrinkToFit="1"/>
      <protection hidden="1"/>
    </xf>
    <xf numFmtId="0" fontId="40" fillId="0" borderId="0" xfId="0" applyFont="1" applyFill="1" applyBorder="1" applyAlignment="1" applyProtection="1">
      <alignment vertical="center" textRotation="255" shrinkToFit="1"/>
      <protection hidden="1"/>
    </xf>
    <xf numFmtId="0" fontId="40" fillId="0" borderId="0" xfId="0" applyFont="1" applyFill="1" applyBorder="1" applyAlignment="1" applyProtection="1">
      <alignment horizontal="center" vertical="center" shrinkToFit="1"/>
      <protection hidden="1"/>
    </xf>
    <xf numFmtId="38" fontId="40" fillId="0" borderId="0" xfId="7" applyFont="1" applyFill="1" applyBorder="1" applyAlignment="1" applyProtection="1">
      <alignment vertical="center" shrinkToFit="1"/>
      <protection hidden="1"/>
    </xf>
    <xf numFmtId="0" fontId="38" fillId="0" borderId="0" xfId="0" applyFont="1" applyFill="1" applyBorder="1" applyAlignment="1" applyProtection="1">
      <alignment vertical="center" wrapText="1" shrinkToFit="1"/>
      <protection hidden="1"/>
    </xf>
    <xf numFmtId="0" fontId="44" fillId="0" borderId="3" xfId="0" applyFont="1" applyFill="1" applyBorder="1" applyAlignment="1" applyProtection="1">
      <alignment vertical="center" shrinkToFit="1"/>
      <protection hidden="1"/>
    </xf>
    <xf numFmtId="49" fontId="44" fillId="0" borderId="5" xfId="0" applyNumberFormat="1" applyFont="1" applyFill="1" applyBorder="1" applyAlignment="1" applyProtection="1">
      <alignment vertical="center" shrinkToFit="1"/>
      <protection hidden="1"/>
    </xf>
    <xf numFmtId="49" fontId="44" fillId="0" borderId="5" xfId="0" applyNumberFormat="1" applyFont="1" applyFill="1" applyBorder="1" applyAlignment="1" applyProtection="1">
      <alignment horizontal="center" vertical="center"/>
      <protection hidden="1"/>
    </xf>
    <xf numFmtId="49" fontId="44" fillId="0" borderId="5" xfId="0" applyNumberFormat="1" applyFont="1" applyFill="1" applyBorder="1" applyAlignment="1" applyProtection="1">
      <alignment vertical="center"/>
      <protection hidden="1"/>
    </xf>
    <xf numFmtId="49" fontId="44" fillId="0" borderId="6" xfId="0" applyNumberFormat="1" applyFont="1" applyFill="1" applyBorder="1" applyAlignment="1" applyProtection="1">
      <alignment vertical="center"/>
      <protection hidden="1"/>
    </xf>
    <xf numFmtId="49" fontId="40" fillId="0" borderId="8" xfId="0" applyNumberFormat="1" applyFont="1" applyFill="1" applyBorder="1" applyAlignment="1" applyProtection="1">
      <alignment vertical="center" shrinkToFit="1"/>
      <protection hidden="1"/>
    </xf>
    <xf numFmtId="49" fontId="40" fillId="0" borderId="9" xfId="0" applyNumberFormat="1" applyFont="1" applyFill="1" applyBorder="1" applyAlignment="1" applyProtection="1">
      <alignment vertical="center" shrinkToFit="1"/>
      <protection hidden="1"/>
    </xf>
    <xf numFmtId="0" fontId="45" fillId="0" borderId="0" xfId="0" applyFont="1" applyFill="1" applyBorder="1" applyAlignment="1" applyProtection="1">
      <alignment horizontal="center" vertical="center"/>
      <protection hidden="1"/>
    </xf>
    <xf numFmtId="0" fontId="49" fillId="0" borderId="0" xfId="0" applyFont="1" applyFill="1" applyAlignment="1" applyProtection="1">
      <alignment vertical="center" wrapText="1"/>
      <protection hidden="1"/>
    </xf>
    <xf numFmtId="0" fontId="18" fillId="0" borderId="0" xfId="0" applyFont="1" applyFill="1" applyAlignment="1" applyProtection="1">
      <alignment vertical="center"/>
      <protection hidden="1"/>
    </xf>
    <xf numFmtId="38" fontId="18" fillId="0" borderId="0" xfId="7" applyFont="1" applyFill="1" applyAlignment="1" applyProtection="1">
      <alignment vertical="center"/>
      <protection hidden="1"/>
    </xf>
    <xf numFmtId="0" fontId="46" fillId="0" borderId="0" xfId="0" applyFont="1" applyBorder="1" applyAlignment="1" applyProtection="1">
      <alignment horizontal="left" vertical="center" wrapText="1"/>
      <protection hidden="1"/>
    </xf>
    <xf numFmtId="0" fontId="19" fillId="2" borderId="0" xfId="0" applyFont="1" applyFill="1" applyBorder="1" applyAlignment="1" applyProtection="1">
      <alignment vertical="center"/>
      <protection hidden="1"/>
    </xf>
    <xf numFmtId="0" fontId="19" fillId="0" borderId="0" xfId="0" applyFont="1" applyBorder="1" applyAlignment="1" applyProtection="1">
      <alignment vertical="center"/>
      <protection hidden="1"/>
    </xf>
    <xf numFmtId="0" fontId="19" fillId="0" borderId="0" xfId="0" applyFont="1" applyBorder="1" applyAlignment="1" applyProtection="1">
      <alignment horizontal="left" vertical="center" wrapText="1"/>
      <protection hidden="1"/>
    </xf>
    <xf numFmtId="0" fontId="19" fillId="0" borderId="0" xfId="0" applyFont="1" applyBorder="1" applyAlignment="1" applyProtection="1">
      <alignment vertical="center" shrinkToFit="1"/>
      <protection hidden="1"/>
    </xf>
    <xf numFmtId="0" fontId="19" fillId="0" borderId="0" xfId="0" applyFont="1" applyFill="1" applyBorder="1" applyAlignment="1" applyProtection="1">
      <alignment vertical="center" wrapText="1"/>
      <protection hidden="1"/>
    </xf>
    <xf numFmtId="0" fontId="19" fillId="0" borderId="0" xfId="0" applyFont="1" applyFill="1" applyBorder="1" applyAlignment="1" applyProtection="1">
      <alignment vertical="center"/>
      <protection hidden="1"/>
    </xf>
    <xf numFmtId="0" fontId="65" fillId="0" borderId="0" xfId="0" applyFont="1" applyFill="1" applyBorder="1" applyAlignment="1" applyProtection="1">
      <alignment vertical="center"/>
      <protection hidden="1"/>
    </xf>
    <xf numFmtId="0" fontId="44" fillId="0" borderId="0" xfId="0" applyFont="1" applyFill="1" applyBorder="1" applyAlignment="1" applyProtection="1">
      <alignment vertical="center" textRotation="255" shrinkToFit="1"/>
      <protection hidden="1"/>
    </xf>
    <xf numFmtId="49" fontId="44" fillId="0" borderId="0" xfId="0" applyNumberFormat="1" applyFont="1" applyFill="1" applyBorder="1" applyAlignment="1" applyProtection="1">
      <alignment horizontal="center" vertical="center"/>
      <protection hidden="1"/>
    </xf>
    <xf numFmtId="49" fontId="44" fillId="0" borderId="0" xfId="0" applyNumberFormat="1" applyFont="1" applyFill="1" applyBorder="1" applyAlignment="1" applyProtection="1">
      <alignment vertical="center" shrinkToFit="1"/>
      <protection hidden="1"/>
    </xf>
    <xf numFmtId="49" fontId="44" fillId="0" borderId="0" xfId="0" applyNumberFormat="1" applyFont="1" applyFill="1" applyBorder="1" applyAlignment="1" applyProtection="1">
      <alignment vertical="center"/>
      <protection hidden="1"/>
    </xf>
    <xf numFmtId="0" fontId="19" fillId="0" borderId="0" xfId="0" applyFont="1" applyFill="1" applyBorder="1" applyProtection="1">
      <alignment vertical="center"/>
      <protection hidden="1"/>
    </xf>
    <xf numFmtId="0" fontId="7" fillId="0" borderId="0" xfId="0" applyFont="1" applyFill="1" applyBorder="1" applyAlignment="1" applyProtection="1">
      <alignment vertical="center" wrapText="1"/>
      <protection hidden="1"/>
    </xf>
    <xf numFmtId="49" fontId="40" fillId="2" borderId="0" xfId="0" applyNumberFormat="1" applyFont="1" applyFill="1" applyAlignment="1" applyProtection="1">
      <alignment horizontal="left" vertical="center"/>
      <protection hidden="1"/>
    </xf>
    <xf numFmtId="0" fontId="48" fillId="0" borderId="0" xfId="0" applyFont="1" applyFill="1" applyBorder="1" applyAlignment="1" applyProtection="1">
      <alignment vertical="center" shrinkToFit="1"/>
      <protection hidden="1"/>
    </xf>
    <xf numFmtId="38" fontId="48" fillId="0" borderId="0" xfId="7" applyFont="1" applyFill="1" applyBorder="1" applyAlignment="1" applyProtection="1">
      <alignment vertical="center" shrinkToFit="1"/>
      <protection hidden="1"/>
    </xf>
    <xf numFmtId="0" fontId="38" fillId="0" borderId="0" xfId="0" applyFont="1" applyFill="1" applyAlignment="1" applyProtection="1">
      <alignment horizontal="right" vertical="center"/>
      <protection hidden="1"/>
    </xf>
    <xf numFmtId="0" fontId="38" fillId="0" borderId="0" xfId="0" applyFont="1" applyFill="1" applyAlignment="1" applyProtection="1">
      <alignment vertical="center"/>
      <protection locked="0"/>
    </xf>
    <xf numFmtId="0" fontId="11" fillId="0" borderId="0" xfId="0" applyFont="1" applyFill="1" applyAlignment="1" applyProtection="1">
      <alignment horizontal="right" vertical="center"/>
      <protection hidden="1"/>
    </xf>
    <xf numFmtId="0" fontId="10" fillId="0" borderId="0" xfId="0" applyFont="1" applyFill="1" applyBorder="1" applyAlignment="1" applyProtection="1">
      <alignment vertical="center"/>
      <protection hidden="1"/>
    </xf>
    <xf numFmtId="0" fontId="28" fillId="0" borderId="0" xfId="0" applyFont="1" applyFill="1" applyBorder="1" applyAlignment="1" applyProtection="1">
      <alignment horizontal="center" vertical="center"/>
      <protection hidden="1"/>
    </xf>
    <xf numFmtId="0" fontId="24" fillId="0" borderId="0" xfId="0" applyFont="1" applyFill="1" applyBorder="1" applyAlignment="1" applyProtection="1">
      <alignment vertical="center"/>
      <protection hidden="1"/>
    </xf>
    <xf numFmtId="0" fontId="15" fillId="0" borderId="0" xfId="0" applyFont="1" applyFill="1" applyAlignment="1" applyProtection="1">
      <alignment horizontal="right" vertical="center"/>
      <protection hidden="1"/>
    </xf>
    <xf numFmtId="0" fontId="24" fillId="2" borderId="0"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protection hidden="1"/>
    </xf>
    <xf numFmtId="38" fontId="24" fillId="0" borderId="0" xfId="12" applyFont="1" applyFill="1" applyBorder="1" applyAlignment="1" applyProtection="1">
      <alignment horizontal="right" vertical="center" shrinkToFit="1"/>
      <protection hidden="1"/>
    </xf>
    <xf numFmtId="3" fontId="14" fillId="0" borderId="0" xfId="0" applyNumberFormat="1" applyFont="1" applyFill="1" applyBorder="1" applyAlignment="1" applyProtection="1">
      <alignment horizontal="right" vertical="center" shrinkToFit="1"/>
      <protection hidden="1"/>
    </xf>
    <xf numFmtId="0" fontId="10" fillId="6" borderId="0" xfId="0" applyFont="1" applyFill="1" applyBorder="1" applyAlignment="1" applyProtection="1">
      <alignment horizontal="center" vertical="center" shrinkToFit="1"/>
      <protection locked="0"/>
    </xf>
    <xf numFmtId="0" fontId="15" fillId="0" borderId="16" xfId="0" applyFont="1" applyFill="1" applyBorder="1" applyAlignment="1" applyProtection="1">
      <alignment vertical="center" shrinkToFit="1"/>
      <protection hidden="1"/>
    </xf>
    <xf numFmtId="0" fontId="15" fillId="0" borderId="17" xfId="0" applyFont="1" applyFill="1" applyBorder="1" applyAlignment="1" applyProtection="1">
      <alignment vertical="center" shrinkToFit="1"/>
      <protection hidden="1"/>
    </xf>
    <xf numFmtId="0" fontId="15" fillId="0" borderId="18" xfId="0" applyFont="1" applyFill="1" applyBorder="1" applyAlignment="1" applyProtection="1">
      <alignment vertical="center" shrinkToFit="1"/>
      <protection hidden="1"/>
    </xf>
    <xf numFmtId="38" fontId="33" fillId="2" borderId="19" xfId="11" applyFont="1" applyFill="1" applyBorder="1" applyAlignment="1" applyProtection="1">
      <alignment vertical="center" shrinkToFit="1"/>
      <protection hidden="1"/>
    </xf>
    <xf numFmtId="38" fontId="33" fillId="2" borderId="14" xfId="11" applyFont="1" applyFill="1" applyBorder="1" applyAlignment="1" applyProtection="1">
      <alignment vertical="center" shrinkToFit="1"/>
      <protection hidden="1"/>
    </xf>
    <xf numFmtId="38" fontId="33" fillId="2" borderId="15" xfId="11" applyFont="1" applyFill="1" applyBorder="1" applyAlignment="1" applyProtection="1">
      <alignment vertical="center" shrinkToFit="1"/>
      <protection hidden="1"/>
    </xf>
    <xf numFmtId="0" fontId="5" fillId="0" borderId="0" xfId="0" applyFont="1" applyAlignment="1" applyProtection="1">
      <alignment horizontal="right" vertical="center"/>
      <protection hidden="1"/>
    </xf>
    <xf numFmtId="38" fontId="15" fillId="0" borderId="0" xfId="15" applyFont="1" applyFill="1" applyBorder="1" applyAlignment="1" applyProtection="1">
      <alignment vertical="center"/>
      <protection hidden="1"/>
    </xf>
    <xf numFmtId="0" fontId="14" fillId="6" borderId="20" xfId="0" applyFont="1" applyFill="1" applyBorder="1" applyAlignment="1" applyProtection="1">
      <alignment horizontal="center" vertical="center"/>
      <protection hidden="1"/>
    </xf>
    <xf numFmtId="0" fontId="5" fillId="0" borderId="0" xfId="0" applyFont="1" applyFill="1" applyBorder="1" applyProtection="1">
      <alignment vertical="center"/>
      <protection locked="0"/>
    </xf>
    <xf numFmtId="38" fontId="15" fillId="0" borderId="0" xfId="15" applyFont="1" applyFill="1" applyBorder="1" applyAlignment="1" applyProtection="1">
      <protection hidden="1"/>
    </xf>
    <xf numFmtId="3" fontId="13" fillId="0" borderId="21" xfId="0" applyNumberFormat="1" applyFont="1" applyFill="1" applyBorder="1" applyAlignment="1" applyProtection="1">
      <alignment horizontal="right" vertical="center" shrinkToFit="1"/>
      <protection hidden="1"/>
    </xf>
    <xf numFmtId="3" fontId="13" fillId="0" borderId="22" xfId="0" applyNumberFormat="1" applyFont="1" applyFill="1" applyBorder="1" applyAlignment="1" applyProtection="1">
      <alignment horizontal="right" vertical="center" shrinkToFit="1"/>
      <protection hidden="1"/>
    </xf>
    <xf numFmtId="3" fontId="13" fillId="0" borderId="22" xfId="0" applyNumberFormat="1" applyFont="1" applyFill="1" applyBorder="1" applyAlignment="1" applyProtection="1">
      <alignment horizontal="center" vertical="center" shrinkToFit="1"/>
      <protection hidden="1"/>
    </xf>
    <xf numFmtId="3" fontId="14" fillId="0" borderId="22" xfId="0" applyNumberFormat="1" applyFont="1" applyFill="1" applyBorder="1" applyAlignment="1" applyProtection="1">
      <alignment horizontal="center" vertical="center" shrinkToFit="1"/>
      <protection hidden="1"/>
    </xf>
    <xf numFmtId="38" fontId="57" fillId="0" borderId="22" xfId="12" applyFont="1" applyFill="1" applyBorder="1" applyAlignment="1" applyProtection="1">
      <alignment horizontal="center" vertical="center" shrinkToFit="1"/>
      <protection hidden="1"/>
    </xf>
    <xf numFmtId="0" fontId="5" fillId="2" borderId="23" xfId="0" applyFont="1" applyFill="1" applyBorder="1" applyProtection="1">
      <alignment vertical="center"/>
      <protection hidden="1"/>
    </xf>
    <xf numFmtId="38" fontId="15" fillId="0" borderId="23" xfId="15" applyFont="1" applyFill="1" applyBorder="1" applyAlignment="1" applyProtection="1">
      <protection hidden="1"/>
    </xf>
    <xf numFmtId="0" fontId="24" fillId="2" borderId="0" xfId="0" applyFont="1" applyFill="1" applyProtection="1">
      <alignment vertical="center"/>
      <protection hidden="1"/>
    </xf>
    <xf numFmtId="0" fontId="24" fillId="2" borderId="0" xfId="0" applyFont="1" applyFill="1" applyBorder="1" applyAlignment="1" applyProtection="1">
      <alignment horizontal="center" vertical="center"/>
      <protection locked="0"/>
    </xf>
    <xf numFmtId="38" fontId="10" fillId="0" borderId="0" xfId="15" applyFont="1" applyFill="1" applyBorder="1" applyAlignment="1" applyProtection="1">
      <alignment vertical="center"/>
      <protection hidden="1"/>
    </xf>
    <xf numFmtId="0" fontId="63" fillId="2" borderId="0" xfId="0" applyFont="1" applyFill="1" applyAlignment="1" applyProtection="1">
      <protection hidden="1"/>
    </xf>
    <xf numFmtId="3" fontId="13" fillId="0" borderId="23" xfId="0" applyNumberFormat="1" applyFont="1" applyFill="1" applyBorder="1" applyAlignment="1" applyProtection="1">
      <alignment horizontal="right" vertical="center" shrinkToFit="1"/>
      <protection hidden="1"/>
    </xf>
    <xf numFmtId="38" fontId="15" fillId="0" borderId="0" xfId="15" applyFont="1" applyFill="1" applyBorder="1" applyAlignment="1" applyProtection="1">
      <alignment horizontal="left"/>
      <protection hidden="1"/>
    </xf>
    <xf numFmtId="0" fontId="10" fillId="2" borderId="0" xfId="0" applyFont="1" applyFill="1" applyBorder="1" applyAlignment="1" applyProtection="1">
      <protection hidden="1"/>
    </xf>
    <xf numFmtId="0" fontId="10" fillId="0" borderId="0" xfId="0" applyFont="1" applyFill="1" applyBorder="1" applyAlignment="1" applyProtection="1">
      <alignment horizontal="right" vertical="center" shrinkToFit="1"/>
      <protection hidden="1"/>
    </xf>
    <xf numFmtId="0" fontId="38" fillId="0" borderId="0" xfId="0" applyFont="1" applyFill="1" applyBorder="1" applyAlignment="1" applyProtection="1">
      <alignment horizontal="left" vertical="center" wrapText="1"/>
      <protection hidden="1"/>
    </xf>
    <xf numFmtId="0" fontId="38" fillId="0" borderId="0" xfId="0" applyFont="1" applyFill="1" applyAlignment="1" applyProtection="1">
      <alignment vertical="center"/>
      <protection hidden="1"/>
    </xf>
    <xf numFmtId="0" fontId="49" fillId="0" borderId="0" xfId="0" applyFont="1" applyFill="1" applyAlignment="1" applyProtection="1">
      <alignment vertical="center"/>
      <protection hidden="1"/>
    </xf>
    <xf numFmtId="0" fontId="38" fillId="0" borderId="0" xfId="0" applyFont="1" applyFill="1" applyAlignment="1" applyProtection="1">
      <alignment vertical="center"/>
      <protection hidden="1"/>
    </xf>
    <xf numFmtId="0" fontId="40" fillId="2" borderId="0" xfId="0" applyFont="1" applyFill="1" applyAlignment="1" applyProtection="1">
      <alignment horizontal="center" vertical="center"/>
      <protection hidden="1"/>
    </xf>
    <xf numFmtId="0" fontId="50" fillId="0" borderId="0" xfId="0" applyFont="1" applyAlignment="1" applyProtection="1">
      <alignment horizontal="center" vertical="center"/>
      <protection hidden="1"/>
    </xf>
    <xf numFmtId="0" fontId="18" fillId="0" borderId="0" xfId="0" applyFont="1" applyFill="1" applyAlignment="1" applyProtection="1">
      <alignment horizontal="center" vertical="center"/>
      <protection hidden="1"/>
    </xf>
    <xf numFmtId="0" fontId="38" fillId="0" borderId="0" xfId="0" applyFont="1" applyFill="1" applyAlignment="1" applyProtection="1">
      <alignment vertical="center"/>
      <protection hidden="1"/>
    </xf>
    <xf numFmtId="0" fontId="19" fillId="0" borderId="0" xfId="0" applyFont="1" applyBorder="1" applyAlignment="1" applyProtection="1">
      <alignment vertical="center" wrapText="1"/>
      <protection hidden="1"/>
    </xf>
    <xf numFmtId="0" fontId="19" fillId="2" borderId="0" xfId="0" applyFont="1" applyFill="1" applyBorder="1" applyAlignment="1" applyProtection="1">
      <alignment vertical="center" wrapText="1"/>
      <protection hidden="1"/>
    </xf>
    <xf numFmtId="0" fontId="51" fillId="0" borderId="0" xfId="0" applyFont="1" applyAlignment="1" applyProtection="1">
      <alignment horizontal="center" vertical="center"/>
      <protection hidden="1"/>
    </xf>
    <xf numFmtId="0" fontId="18" fillId="0" borderId="0" xfId="0" applyFont="1" applyAlignment="1" applyProtection="1">
      <alignment horizontal="justify"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18" fillId="0" borderId="0" xfId="0" applyFont="1" applyAlignment="1" applyProtection="1">
      <alignment vertical="center" wrapText="1"/>
      <protection hidden="1"/>
    </xf>
    <xf numFmtId="0" fontId="51" fillId="0" borderId="0" xfId="0" applyFont="1" applyAlignment="1" applyProtection="1">
      <alignment horizontal="left" vertical="center"/>
      <protection hidden="1"/>
    </xf>
    <xf numFmtId="0" fontId="40" fillId="7" borderId="0" xfId="73" applyFont="1" applyFill="1" applyBorder="1" applyAlignment="1" applyProtection="1">
      <alignment vertical="center" wrapText="1"/>
      <protection hidden="1"/>
    </xf>
    <xf numFmtId="0" fontId="40" fillId="7" borderId="0" xfId="73" applyFont="1" applyFill="1" applyAlignment="1" applyProtection="1">
      <alignment vertical="center"/>
      <protection hidden="1"/>
    </xf>
    <xf numFmtId="0" fontId="40" fillId="7" borderId="0" xfId="73" applyFont="1" applyFill="1" applyBorder="1" applyAlignment="1" applyProtection="1">
      <alignment vertical="center" wrapText="1"/>
    </xf>
    <xf numFmtId="0" fontId="67" fillId="0" borderId="0" xfId="73" applyFont="1" applyFill="1" applyAlignment="1" applyProtection="1">
      <alignment vertical="center"/>
    </xf>
    <xf numFmtId="0" fontId="42" fillId="7" borderId="0" xfId="73" applyFont="1" applyFill="1" applyBorder="1" applyAlignment="1" applyProtection="1">
      <alignment vertical="center"/>
      <protection hidden="1"/>
    </xf>
    <xf numFmtId="0" fontId="40" fillId="7" borderId="0" xfId="73" applyFont="1" applyFill="1" applyBorder="1" applyAlignment="1" applyProtection="1">
      <alignment vertical="center"/>
      <protection hidden="1"/>
    </xf>
    <xf numFmtId="0" fontId="40" fillId="7" borderId="0" xfId="73" applyFont="1" applyFill="1" applyBorder="1" applyAlignment="1" applyProtection="1">
      <alignment horizontal="center" vertical="center"/>
      <protection hidden="1"/>
    </xf>
    <xf numFmtId="38" fontId="40" fillId="7" borderId="0" xfId="74" applyFont="1" applyFill="1" applyBorder="1" applyAlignment="1" applyProtection="1">
      <alignment vertical="center"/>
      <protection hidden="1"/>
    </xf>
    <xf numFmtId="0" fontId="38" fillId="7" borderId="0" xfId="73" applyFont="1" applyFill="1" applyAlignment="1" applyProtection="1">
      <alignment vertical="center"/>
      <protection hidden="1"/>
    </xf>
    <xf numFmtId="49" fontId="40" fillId="7" borderId="0" xfId="73" applyNumberFormat="1" applyFont="1" applyFill="1" applyAlignment="1" applyProtection="1">
      <alignment vertical="center"/>
      <protection hidden="1"/>
    </xf>
    <xf numFmtId="0" fontId="38" fillId="0" borderId="0" xfId="73" applyFont="1" applyFill="1" applyAlignment="1" applyProtection="1">
      <alignment vertical="center"/>
    </xf>
    <xf numFmtId="181" fontId="67" fillId="0" borderId="0" xfId="73" applyNumberFormat="1" applyFont="1" applyFill="1" applyAlignment="1" applyProtection="1">
      <alignment vertical="center"/>
    </xf>
    <xf numFmtId="0" fontId="38" fillId="7" borderId="0" xfId="73" applyFont="1" applyFill="1" applyAlignment="1" applyProtection="1">
      <alignment horizontal="center" vertical="center"/>
      <protection hidden="1"/>
    </xf>
    <xf numFmtId="38" fontId="38" fillId="7" borderId="0" xfId="74" applyFont="1" applyFill="1" applyAlignment="1" applyProtection="1">
      <alignment vertical="center"/>
      <protection hidden="1"/>
    </xf>
    <xf numFmtId="0" fontId="67" fillId="0" borderId="0" xfId="73" applyFont="1" applyFill="1" applyAlignment="1" applyProtection="1">
      <alignment vertical="center"/>
      <protection hidden="1"/>
    </xf>
    <xf numFmtId="0" fontId="68" fillId="7" borderId="0" xfId="73" applyFont="1" applyFill="1" applyBorder="1" applyAlignment="1" applyProtection="1">
      <alignment vertical="center"/>
      <protection hidden="1"/>
    </xf>
    <xf numFmtId="0" fontId="45" fillId="7" borderId="0" xfId="73" applyFont="1" applyFill="1" applyBorder="1" applyAlignment="1" applyProtection="1">
      <alignment vertical="center"/>
      <protection hidden="1"/>
    </xf>
    <xf numFmtId="0" fontId="45" fillId="7" borderId="0" xfId="73" applyFont="1" applyFill="1" applyBorder="1" applyAlignment="1" applyProtection="1">
      <alignment horizontal="right" vertical="center"/>
      <protection hidden="1"/>
    </xf>
    <xf numFmtId="0" fontId="40" fillId="7" borderId="0" xfId="73" applyNumberFormat="1" applyFont="1" applyFill="1" applyAlignment="1" applyProtection="1">
      <alignment vertical="center"/>
      <protection hidden="1"/>
    </xf>
    <xf numFmtId="182" fontId="40" fillId="7" borderId="0" xfId="73" applyNumberFormat="1" applyFont="1" applyFill="1" applyAlignment="1" applyProtection="1">
      <alignment vertical="center"/>
      <protection hidden="1"/>
    </xf>
    <xf numFmtId="0" fontId="68" fillId="7" borderId="0" xfId="73" applyFont="1" applyFill="1" applyBorder="1" applyAlignment="1" applyProtection="1">
      <alignment horizontal="left" vertical="center"/>
      <protection hidden="1"/>
    </xf>
    <xf numFmtId="0" fontId="68" fillId="7" borderId="0" xfId="73" applyFont="1" applyFill="1" applyBorder="1" applyAlignment="1" applyProtection="1">
      <alignment horizontal="center" vertical="center"/>
      <protection hidden="1"/>
    </xf>
    <xf numFmtId="0" fontId="42" fillId="7" borderId="0" xfId="0" applyFont="1" applyFill="1" applyBorder="1" applyAlignment="1" applyProtection="1">
      <alignment horizontal="center" vertical="center" wrapText="1"/>
      <protection hidden="1"/>
    </xf>
    <xf numFmtId="49" fontId="18" fillId="7" borderId="0" xfId="0" applyNumberFormat="1" applyFont="1" applyFill="1" applyBorder="1" applyAlignment="1" applyProtection="1">
      <alignment vertical="center" wrapText="1"/>
      <protection hidden="1"/>
    </xf>
    <xf numFmtId="49" fontId="70" fillId="7" borderId="0" xfId="0" applyNumberFormat="1" applyFont="1" applyFill="1" applyBorder="1" applyAlignment="1" applyProtection="1">
      <alignment vertical="top"/>
      <protection hidden="1"/>
    </xf>
    <xf numFmtId="49" fontId="71" fillId="7" borderId="0" xfId="0" applyNumberFormat="1" applyFont="1" applyFill="1" applyBorder="1" applyAlignment="1" applyProtection="1">
      <alignment vertical="top"/>
      <protection hidden="1"/>
    </xf>
    <xf numFmtId="0" fontId="46" fillId="0" borderId="0" xfId="73" applyFont="1" applyFill="1" applyAlignment="1" applyProtection="1">
      <alignment vertical="center"/>
    </xf>
    <xf numFmtId="0" fontId="72" fillId="0" borderId="0" xfId="73" applyFont="1" applyFill="1" applyAlignment="1" applyProtection="1">
      <alignment vertical="center"/>
    </xf>
    <xf numFmtId="0" fontId="69" fillId="7" borderId="0" xfId="73" applyFont="1" applyFill="1" applyAlignment="1" applyProtection="1">
      <alignment vertical="center"/>
      <protection hidden="1"/>
    </xf>
    <xf numFmtId="49" fontId="69" fillId="7" borderId="0" xfId="0" applyNumberFormat="1" applyFont="1" applyFill="1" applyBorder="1" applyAlignment="1" applyProtection="1">
      <alignment vertical="top"/>
      <protection hidden="1"/>
    </xf>
    <xf numFmtId="49" fontId="40" fillId="7" borderId="0" xfId="0" applyNumberFormat="1" applyFont="1" applyFill="1" applyBorder="1" applyAlignment="1" applyProtection="1">
      <alignment vertical="top"/>
      <protection hidden="1"/>
    </xf>
    <xf numFmtId="49" fontId="46" fillId="7" borderId="0" xfId="0" applyNumberFormat="1" applyFont="1" applyFill="1" applyBorder="1" applyAlignment="1" applyProtection="1">
      <alignment vertical="top"/>
      <protection hidden="1"/>
    </xf>
    <xf numFmtId="49" fontId="40" fillId="7" borderId="0" xfId="0" applyNumberFormat="1" applyFont="1" applyFill="1" applyBorder="1" applyAlignment="1" applyProtection="1">
      <alignment horizontal="left" vertical="center"/>
      <protection hidden="1"/>
    </xf>
    <xf numFmtId="49" fontId="38" fillId="7" borderId="0" xfId="0" applyNumberFormat="1" applyFont="1" applyFill="1" applyBorder="1" applyProtection="1">
      <alignment vertical="center"/>
      <protection hidden="1"/>
    </xf>
    <xf numFmtId="49" fontId="49" fillId="7" borderId="0" xfId="0" applyNumberFormat="1" applyFont="1" applyFill="1" applyBorder="1" applyAlignment="1" applyProtection="1">
      <alignment vertical="center" wrapText="1"/>
      <protection hidden="1"/>
    </xf>
    <xf numFmtId="49" fontId="49" fillId="7" borderId="0" xfId="0" applyNumberFormat="1" applyFont="1" applyFill="1" applyBorder="1" applyAlignment="1" applyProtection="1">
      <alignment vertical="center"/>
      <protection hidden="1"/>
    </xf>
    <xf numFmtId="0" fontId="73" fillId="7" borderId="0" xfId="73" applyFont="1" applyFill="1" applyBorder="1" applyAlignment="1" applyProtection="1">
      <alignment vertical="center"/>
      <protection hidden="1"/>
    </xf>
    <xf numFmtId="0" fontId="52" fillId="7" borderId="0" xfId="73" applyFont="1" applyFill="1" applyBorder="1" applyAlignment="1" applyProtection="1">
      <alignment vertical="center"/>
      <protection hidden="1"/>
    </xf>
    <xf numFmtId="0" fontId="52" fillId="7" borderId="0" xfId="73" applyFont="1" applyFill="1" applyBorder="1" applyAlignment="1" applyProtection="1">
      <alignment horizontal="center" vertical="center"/>
      <protection hidden="1"/>
    </xf>
    <xf numFmtId="0" fontId="11" fillId="7" borderId="0" xfId="0" applyFont="1" applyFill="1" applyAlignment="1" applyProtection="1">
      <alignment vertical="center"/>
      <protection hidden="1"/>
    </xf>
    <xf numFmtId="0" fontId="74" fillId="7" borderId="0" xfId="0" applyFont="1" applyFill="1" applyBorder="1" applyAlignment="1" applyProtection="1">
      <alignment vertical="center" wrapText="1"/>
      <protection hidden="1"/>
    </xf>
    <xf numFmtId="0" fontId="75" fillId="7" borderId="0" xfId="0" applyFont="1" applyFill="1" applyBorder="1" applyAlignment="1" applyProtection="1">
      <alignment vertical="center"/>
      <protection hidden="1"/>
    </xf>
    <xf numFmtId="0" fontId="75" fillId="0" borderId="0" xfId="0" applyFont="1" applyFill="1" applyBorder="1" applyAlignment="1" applyProtection="1">
      <alignment vertical="center"/>
      <protection hidden="1"/>
    </xf>
    <xf numFmtId="0" fontId="74" fillId="7" borderId="0" xfId="0" applyFont="1" applyFill="1" applyBorder="1" applyAlignment="1" applyProtection="1">
      <alignment horizontal="left" vertical="center" wrapText="1"/>
      <protection hidden="1"/>
    </xf>
    <xf numFmtId="0" fontId="74" fillId="7" borderId="0" xfId="0" applyFont="1" applyFill="1" applyBorder="1" applyAlignment="1" applyProtection="1">
      <alignment horizontal="left" vertical="center"/>
      <protection hidden="1"/>
    </xf>
    <xf numFmtId="0" fontId="11" fillId="7" borderId="0" xfId="0" applyFont="1" applyFill="1" applyBorder="1" applyAlignment="1" applyProtection="1">
      <alignment horizontal="left" vertical="center"/>
      <protection hidden="1"/>
    </xf>
    <xf numFmtId="0" fontId="75" fillId="7" borderId="0" xfId="0" applyFont="1" applyFill="1" applyBorder="1" applyAlignment="1" applyProtection="1">
      <alignment horizontal="left" vertical="center"/>
      <protection hidden="1"/>
    </xf>
    <xf numFmtId="0" fontId="75" fillId="7" borderId="0" xfId="0" applyFont="1" applyFill="1" applyBorder="1" applyAlignment="1" applyProtection="1">
      <alignment horizontal="right" vertical="top"/>
      <protection hidden="1"/>
    </xf>
    <xf numFmtId="0" fontId="74" fillId="7" borderId="0" xfId="0" applyFont="1" applyFill="1" applyBorder="1" applyAlignment="1" applyProtection="1">
      <alignment horizontal="center" vertical="center" textRotation="255"/>
      <protection hidden="1"/>
    </xf>
    <xf numFmtId="0" fontId="67" fillId="0" borderId="0" xfId="73" applyFont="1" applyFill="1" applyAlignment="1" applyProtection="1">
      <alignment horizontal="center" vertical="center"/>
    </xf>
    <xf numFmtId="38" fontId="67" fillId="0" borderId="0" xfId="74" applyFont="1" applyFill="1" applyAlignment="1" applyProtection="1">
      <alignment vertical="center"/>
    </xf>
    <xf numFmtId="184" fontId="67" fillId="0" borderId="0" xfId="73" applyNumberFormat="1" applyFont="1" applyFill="1" applyAlignment="1" applyProtection="1">
      <alignment horizontal="center" vertical="center"/>
    </xf>
    <xf numFmtId="181" fontId="72" fillId="0" borderId="0" xfId="73" applyNumberFormat="1" applyFont="1" applyFill="1" applyAlignment="1" applyProtection="1">
      <alignment vertical="center"/>
    </xf>
    <xf numFmtId="184" fontId="72" fillId="0" borderId="0" xfId="73" applyNumberFormat="1" applyFont="1" applyFill="1" applyAlignment="1" applyProtection="1">
      <alignment horizontal="center" vertical="center"/>
    </xf>
    <xf numFmtId="0" fontId="40" fillId="2" borderId="0" xfId="0" applyFont="1" applyFill="1" applyAlignment="1" applyProtection="1">
      <alignment horizontal="center" vertical="center"/>
      <protection hidden="1"/>
    </xf>
    <xf numFmtId="0" fontId="40" fillId="2" borderId="0" xfId="0" applyFont="1" applyFill="1" applyAlignment="1" applyProtection="1">
      <alignment horizontal="right" vertical="center"/>
      <protection hidden="1"/>
    </xf>
    <xf numFmtId="0" fontId="25" fillId="2" borderId="0" xfId="0" applyFont="1" applyFill="1" applyBorder="1" applyAlignment="1" applyProtection="1">
      <alignment horizontal="center" vertical="center"/>
      <protection hidden="1"/>
    </xf>
    <xf numFmtId="0" fontId="40" fillId="2" borderId="0" xfId="0" applyFont="1" applyFill="1" applyProtection="1">
      <alignment vertical="center"/>
      <protection hidden="1"/>
    </xf>
    <xf numFmtId="0" fontId="38" fillId="2" borderId="0" xfId="0" applyFont="1" applyFill="1" applyProtection="1">
      <alignment vertical="center"/>
      <protection hidden="1"/>
    </xf>
    <xf numFmtId="38" fontId="40" fillId="2" borderId="0" xfId="7" applyFont="1" applyFill="1" applyProtection="1">
      <alignment vertical="center"/>
      <protection hidden="1"/>
    </xf>
    <xf numFmtId="0" fontId="41" fillId="2" borderId="0" xfId="0" applyFont="1" applyFill="1" applyProtection="1">
      <alignment vertical="center"/>
      <protection hidden="1"/>
    </xf>
    <xf numFmtId="0" fontId="42" fillId="0" borderId="0" xfId="0" applyFont="1" applyAlignment="1" applyProtection="1">
      <alignment vertical="distributed"/>
      <protection hidden="1"/>
    </xf>
    <xf numFmtId="0" fontId="77" fillId="2" borderId="0" xfId="0" applyFont="1" applyFill="1" applyProtection="1">
      <alignment vertical="center"/>
      <protection hidden="1"/>
    </xf>
    <xf numFmtId="0" fontId="43" fillId="2" borderId="0" xfId="0" applyFont="1" applyFill="1" applyProtection="1">
      <alignment vertical="center"/>
      <protection hidden="1"/>
    </xf>
    <xf numFmtId="0" fontId="44" fillId="2" borderId="0" xfId="0" applyFont="1" applyFill="1" applyProtection="1">
      <alignment vertical="center"/>
      <protection hidden="1"/>
    </xf>
    <xf numFmtId="0" fontId="45" fillId="2" borderId="0" xfId="0" applyFont="1" applyFill="1" applyProtection="1">
      <alignment vertical="center"/>
      <protection hidden="1"/>
    </xf>
    <xf numFmtId="0" fontId="45" fillId="2" borderId="0" xfId="0" applyFont="1" applyFill="1" applyAlignment="1" applyProtection="1">
      <alignment horizontal="right" vertical="center"/>
      <protection hidden="1"/>
    </xf>
    <xf numFmtId="0" fontId="45" fillId="2" borderId="0" xfId="0" applyFont="1" applyFill="1" applyAlignment="1" applyProtection="1">
      <alignment horizontal="center" vertical="center"/>
      <protection hidden="1"/>
    </xf>
    <xf numFmtId="0" fontId="40" fillId="2" borderId="0" xfId="0" applyFont="1" applyFill="1" applyAlignment="1" applyProtection="1">
      <alignment horizontal="left" vertical="center" wrapText="1"/>
      <protection hidden="1"/>
    </xf>
    <xf numFmtId="0" fontId="40" fillId="0" borderId="0" xfId="0" applyFont="1" applyAlignment="1" applyProtection="1">
      <alignment horizontal="left" vertical="center" wrapText="1"/>
      <protection hidden="1"/>
    </xf>
    <xf numFmtId="0" fontId="38" fillId="0" borderId="0" xfId="0" applyFont="1" applyAlignment="1" applyProtection="1">
      <alignment horizontal="center" vertical="center"/>
      <protection hidden="1"/>
    </xf>
    <xf numFmtId="38" fontId="38" fillId="0" borderId="0" xfId="7" applyFont="1" applyProtection="1">
      <alignment vertical="center"/>
      <protection hidden="1"/>
    </xf>
    <xf numFmtId="0" fontId="38" fillId="0" borderId="0" xfId="0" applyFont="1" applyProtection="1">
      <alignment vertical="center"/>
      <protection hidden="1"/>
    </xf>
    <xf numFmtId="0" fontId="40" fillId="0" borderId="0" xfId="0" applyFont="1" applyAlignment="1" applyProtection="1">
      <alignment vertical="center" shrinkToFit="1"/>
      <protection hidden="1"/>
    </xf>
    <xf numFmtId="0" fontId="40" fillId="0" borderId="0" xfId="0" applyFont="1" applyAlignment="1" applyProtection="1">
      <alignment vertical="center" wrapText="1"/>
      <protection hidden="1"/>
    </xf>
    <xf numFmtId="0" fontId="40" fillId="0" borderId="0" xfId="0" applyFont="1" applyProtection="1">
      <alignment vertical="center"/>
      <protection hidden="1"/>
    </xf>
    <xf numFmtId="0" fontId="40" fillId="0" borderId="0" xfId="0" applyFont="1" applyAlignment="1" applyProtection="1">
      <alignment horizontal="left" vertical="center"/>
      <protection hidden="1"/>
    </xf>
    <xf numFmtId="0" fontId="40" fillId="0" borderId="0" xfId="0" applyFont="1" applyAlignment="1" applyProtection="1">
      <alignment horizontal="left" vertical="center" shrinkToFit="1"/>
      <protection hidden="1"/>
    </xf>
    <xf numFmtId="0" fontId="18" fillId="0" borderId="0" xfId="0" applyFont="1" applyProtection="1">
      <alignment vertical="center"/>
      <protection hidden="1"/>
    </xf>
    <xf numFmtId="0" fontId="38" fillId="7" borderId="0" xfId="0" applyFont="1" applyFill="1" applyProtection="1">
      <alignment vertical="center"/>
      <protection hidden="1"/>
    </xf>
    <xf numFmtId="0" fontId="40" fillId="0" borderId="0" xfId="0" applyFont="1" applyAlignment="1" applyProtection="1">
      <alignment horizontal="distributed" vertical="center"/>
      <protection hidden="1"/>
    </xf>
    <xf numFmtId="0" fontId="38" fillId="0" borderId="0" xfId="0" applyFont="1" applyAlignment="1" applyProtection="1">
      <alignment horizontal="left" vertical="center"/>
      <protection hidden="1"/>
    </xf>
    <xf numFmtId="0" fontId="44" fillId="0" borderId="0" xfId="0" applyFont="1" applyAlignment="1" applyProtection="1">
      <alignment horizontal="center" vertical="center"/>
      <protection hidden="1"/>
    </xf>
    <xf numFmtId="0" fontId="44" fillId="0" borderId="0" xfId="0" applyFont="1" applyAlignment="1" applyProtection="1">
      <alignment horizontal="center" vertical="center" shrinkToFit="1"/>
      <protection hidden="1"/>
    </xf>
    <xf numFmtId="0" fontId="44" fillId="0" borderId="0" xfId="0" applyFont="1" applyAlignment="1" applyProtection="1">
      <alignment vertical="center" shrinkToFit="1"/>
      <protection hidden="1"/>
    </xf>
    <xf numFmtId="0" fontId="44" fillId="0" borderId="9" xfId="0" applyFont="1" applyBorder="1" applyAlignment="1" applyProtection="1">
      <alignment vertical="center" shrinkToFit="1"/>
      <protection hidden="1"/>
    </xf>
    <xf numFmtId="0" fontId="44" fillId="0" borderId="3" xfId="0" applyFont="1" applyBorder="1" applyAlignment="1" applyProtection="1">
      <alignment vertical="center" shrinkToFit="1"/>
      <protection hidden="1"/>
    </xf>
    <xf numFmtId="0" fontId="78" fillId="0" borderId="3" xfId="0" applyFont="1" applyBorder="1" applyAlignment="1" applyProtection="1">
      <protection hidden="1"/>
    </xf>
    <xf numFmtId="0" fontId="44" fillId="7" borderId="0" xfId="0" applyFont="1" applyFill="1" applyAlignment="1" applyProtection="1">
      <alignment horizontal="center" vertical="center" wrapText="1" shrinkToFit="1"/>
      <protection hidden="1"/>
    </xf>
    <xf numFmtId="0" fontId="44" fillId="7" borderId="0" xfId="0" applyFont="1" applyFill="1" applyAlignment="1" applyProtection="1">
      <alignment horizontal="center" vertical="center" shrinkToFit="1"/>
      <protection hidden="1"/>
    </xf>
    <xf numFmtId="0" fontId="40" fillId="7" borderId="0" xfId="0" applyFont="1" applyFill="1" applyAlignment="1" applyProtection="1">
      <alignment horizontal="center" vertical="center" shrinkToFit="1"/>
      <protection hidden="1"/>
    </xf>
    <xf numFmtId="49" fontId="40" fillId="7" borderId="0" xfId="0" applyNumberFormat="1" applyFont="1" applyFill="1" applyAlignment="1" applyProtection="1">
      <alignment horizontal="center" vertical="center" shrinkToFit="1"/>
      <protection hidden="1"/>
    </xf>
    <xf numFmtId="0" fontId="40" fillId="7" borderId="0" xfId="0" applyFont="1" applyFill="1" applyAlignment="1" applyProtection="1">
      <alignment vertical="center" shrinkToFit="1"/>
      <protection hidden="1"/>
    </xf>
    <xf numFmtId="0" fontId="44" fillId="0" borderId="3" xfId="0" applyFont="1" applyBorder="1" applyAlignment="1" applyProtection="1">
      <alignment vertical="center" wrapText="1"/>
      <protection hidden="1"/>
    </xf>
    <xf numFmtId="0" fontId="46" fillId="0" borderId="0" xfId="0" applyFont="1" applyProtection="1">
      <alignment vertical="center"/>
      <protection hidden="1"/>
    </xf>
    <xf numFmtId="0" fontId="44" fillId="0" borderId="1" xfId="0" applyFont="1" applyBorder="1" applyAlignment="1" applyProtection="1">
      <alignment vertical="center" shrinkToFit="1"/>
      <protection hidden="1"/>
    </xf>
    <xf numFmtId="0" fontId="44" fillId="0" borderId="2" xfId="0" applyFont="1" applyBorder="1" applyAlignment="1" applyProtection="1">
      <alignment vertical="center" shrinkToFit="1"/>
      <protection hidden="1"/>
    </xf>
    <xf numFmtId="0" fontId="38" fillId="0" borderId="1" xfId="0" applyFont="1" applyBorder="1" applyProtection="1">
      <alignment vertical="center"/>
      <protection hidden="1"/>
    </xf>
    <xf numFmtId="0" fontId="38" fillId="0" borderId="7" xfId="0" applyFont="1" applyBorder="1" applyProtection="1">
      <alignment vertical="center"/>
      <protection hidden="1"/>
    </xf>
    <xf numFmtId="0" fontId="44" fillId="0" borderId="7" xfId="0" applyFont="1" applyBorder="1" applyAlignment="1" applyProtection="1">
      <alignment vertical="center" shrinkToFit="1"/>
      <protection hidden="1"/>
    </xf>
    <xf numFmtId="0" fontId="38" fillId="0" borderId="2" xfId="0" applyFont="1" applyBorder="1" applyProtection="1">
      <alignment vertical="center"/>
      <protection hidden="1"/>
    </xf>
    <xf numFmtId="0" fontId="15" fillId="0" borderId="63" xfId="0" applyFont="1" applyFill="1" applyBorder="1" applyAlignment="1" applyProtection="1">
      <alignment vertical="center" shrinkToFit="1"/>
      <protection hidden="1"/>
    </xf>
    <xf numFmtId="0" fontId="15" fillId="0" borderId="59" xfId="0" applyFont="1" applyFill="1" applyBorder="1" applyAlignment="1" applyProtection="1">
      <alignment vertical="center" shrinkToFit="1"/>
      <protection hidden="1"/>
    </xf>
    <xf numFmtId="0" fontId="15" fillId="0" borderId="83" xfId="0" applyFont="1" applyFill="1" applyBorder="1" applyAlignment="1" applyProtection="1">
      <alignment vertical="center" shrinkToFit="1"/>
      <protection hidden="1"/>
    </xf>
    <xf numFmtId="0" fontId="15" fillId="0" borderId="157" xfId="0" applyFont="1" applyFill="1" applyBorder="1" applyAlignment="1" applyProtection="1">
      <alignment vertical="center" shrinkToFit="1"/>
      <protection hidden="1"/>
    </xf>
    <xf numFmtId="0" fontId="15" fillId="0" borderId="143" xfId="0" applyFont="1" applyFill="1" applyBorder="1" applyAlignment="1" applyProtection="1">
      <alignment vertical="center" shrinkToFit="1"/>
      <protection hidden="1"/>
    </xf>
    <xf numFmtId="0" fontId="15" fillId="0" borderId="164" xfId="0" applyFont="1" applyFill="1" applyBorder="1" applyAlignment="1" applyProtection="1">
      <alignment vertical="center" shrinkToFit="1"/>
      <protection hidden="1"/>
    </xf>
    <xf numFmtId="0" fontId="15" fillId="0" borderId="0" xfId="0" applyFont="1" applyAlignment="1" applyProtection="1">
      <alignment horizontal="center" vertical="center"/>
      <protection hidden="1"/>
    </xf>
    <xf numFmtId="0" fontId="15" fillId="0" borderId="0" xfId="0" applyFont="1" applyProtection="1">
      <alignment vertical="center"/>
      <protection hidden="1"/>
    </xf>
    <xf numFmtId="0" fontId="15" fillId="0" borderId="129" xfId="0" applyFont="1" applyBorder="1" applyAlignment="1" applyProtection="1">
      <alignment horizontal="center" vertical="center"/>
      <protection hidden="1"/>
    </xf>
    <xf numFmtId="0" fontId="15" fillId="0" borderId="117" xfId="0" applyFont="1" applyBorder="1" applyAlignment="1" applyProtection="1">
      <alignment horizontal="center" vertical="center"/>
      <protection hidden="1"/>
    </xf>
    <xf numFmtId="0" fontId="15" fillId="0" borderId="154" xfId="0" applyFont="1" applyBorder="1" applyAlignment="1" applyProtection="1">
      <alignment horizontal="center" vertical="center"/>
      <protection hidden="1"/>
    </xf>
    <xf numFmtId="0" fontId="15" fillId="0" borderId="156" xfId="0" applyFont="1" applyBorder="1" applyAlignment="1" applyProtection="1">
      <alignment horizontal="center" vertical="center"/>
      <protection hidden="1"/>
    </xf>
    <xf numFmtId="0" fontId="15" fillId="0" borderId="169" xfId="0" applyFont="1" applyBorder="1" applyAlignment="1" applyProtection="1">
      <alignment horizontal="center" vertical="center"/>
      <protection hidden="1"/>
    </xf>
    <xf numFmtId="38" fontId="15" fillId="0" borderId="80" xfId="0" applyNumberFormat="1" applyFont="1" applyBorder="1" applyProtection="1">
      <alignment vertical="center"/>
      <protection hidden="1"/>
    </xf>
    <xf numFmtId="0" fontId="15" fillId="0" borderId="16" xfId="0" applyFont="1" applyBorder="1" applyAlignment="1" applyProtection="1">
      <alignment vertical="center" shrinkToFit="1"/>
      <protection hidden="1"/>
    </xf>
    <xf numFmtId="0" fontId="15" fillId="0" borderId="107" xfId="0" applyFont="1" applyBorder="1" applyAlignment="1" applyProtection="1">
      <alignment vertical="center" shrinkToFit="1"/>
      <protection hidden="1"/>
    </xf>
    <xf numFmtId="0" fontId="15" fillId="0" borderId="153" xfId="0" applyFont="1" applyBorder="1" applyAlignment="1" applyProtection="1">
      <alignment vertical="center" shrinkToFit="1"/>
      <protection hidden="1"/>
    </xf>
    <xf numFmtId="0" fontId="15" fillId="0" borderId="128" xfId="0" applyFont="1" applyBorder="1" applyAlignment="1" applyProtection="1">
      <alignment vertical="center" shrinkToFit="1"/>
      <protection hidden="1"/>
    </xf>
    <xf numFmtId="0" fontId="15" fillId="0" borderId="171" xfId="0" applyFont="1" applyBorder="1" applyAlignment="1" applyProtection="1">
      <alignment horizontal="center" vertical="center"/>
      <protection hidden="1"/>
    </xf>
    <xf numFmtId="0" fontId="40" fillId="2" borderId="0" xfId="0" applyFont="1" applyFill="1" applyAlignment="1" applyProtection="1">
      <alignment horizontal="center" vertical="center"/>
      <protection hidden="1"/>
    </xf>
    <xf numFmtId="0" fontId="18" fillId="0" borderId="0" xfId="0" applyFont="1" applyAlignment="1" applyProtection="1">
      <alignment vertical="center" wrapText="1"/>
      <protection hidden="1"/>
    </xf>
    <xf numFmtId="0" fontId="52" fillId="7" borderId="0" xfId="0" applyFont="1" applyFill="1" applyAlignment="1" applyProtection="1">
      <alignment horizontal="center" vertical="center"/>
      <protection hidden="1"/>
    </xf>
    <xf numFmtId="0" fontId="38" fillId="0" borderId="0" xfId="0" applyFont="1" applyFill="1" applyAlignment="1" applyProtection="1">
      <alignment vertical="center"/>
      <protection hidden="1"/>
    </xf>
    <xf numFmtId="0" fontId="19" fillId="0" borderId="0" xfId="0" applyFont="1" applyBorder="1" applyAlignment="1" applyProtection="1">
      <alignment vertical="center" wrapText="1"/>
      <protection hidden="1"/>
    </xf>
    <xf numFmtId="49" fontId="69" fillId="7" borderId="0" xfId="0" applyNumberFormat="1" applyFont="1" applyFill="1" applyBorder="1" applyAlignment="1" applyProtection="1">
      <alignment vertical="top"/>
      <protection hidden="1"/>
    </xf>
    <xf numFmtId="0" fontId="15" fillId="0" borderId="18" xfId="0" applyFont="1" applyBorder="1" applyAlignment="1" applyProtection="1">
      <alignment vertical="center" shrinkToFit="1"/>
      <protection hidden="1"/>
    </xf>
    <xf numFmtId="38" fontId="33" fillId="2" borderId="160" xfId="11" applyFont="1" applyFill="1" applyBorder="1" applyAlignment="1" applyProtection="1">
      <alignment vertical="center" shrinkToFit="1"/>
      <protection hidden="1"/>
    </xf>
    <xf numFmtId="0" fontId="15" fillId="0" borderId="10" xfId="0" applyFont="1" applyBorder="1" applyAlignment="1" applyProtection="1">
      <alignment horizontal="center" vertical="center"/>
      <protection hidden="1"/>
    </xf>
    <xf numFmtId="0" fontId="15" fillId="0" borderId="123" xfId="0" applyFont="1" applyBorder="1" applyAlignment="1" applyProtection="1">
      <alignment horizontal="center" vertical="center"/>
      <protection hidden="1"/>
    </xf>
    <xf numFmtId="0" fontId="15" fillId="0" borderId="50" xfId="0" applyFont="1" applyBorder="1" applyAlignment="1" applyProtection="1">
      <alignment horizontal="center" vertical="center"/>
      <protection hidden="1"/>
    </xf>
    <xf numFmtId="0" fontId="15" fillId="0" borderId="6" xfId="0" applyFont="1" applyBorder="1" applyAlignment="1" applyProtection="1">
      <alignment horizontal="center" vertical="center"/>
      <protection hidden="1"/>
    </xf>
    <xf numFmtId="0" fontId="15" fillId="0" borderId="0" xfId="0" applyFont="1" applyAlignment="1" applyProtection="1">
      <alignment horizontal="right" vertical="center"/>
      <protection hidden="1"/>
    </xf>
    <xf numFmtId="0" fontId="14" fillId="0" borderId="0" xfId="0" applyFont="1" applyAlignment="1" applyProtection="1">
      <alignment horizontal="right" vertical="center"/>
      <protection hidden="1"/>
    </xf>
    <xf numFmtId="0" fontId="3" fillId="0" borderId="0" xfId="0" applyFont="1" applyAlignment="1" applyProtection="1">
      <alignment horizontal="right" vertical="center"/>
      <protection hidden="1"/>
    </xf>
    <xf numFmtId="0" fontId="10" fillId="2" borderId="0" xfId="0" applyFont="1" applyFill="1" applyAlignment="1" applyProtection="1">
      <alignment horizontal="right" vertical="center"/>
      <protection hidden="1"/>
    </xf>
    <xf numFmtId="0" fontId="10" fillId="6" borderId="0" xfId="0" applyFont="1" applyFill="1" applyAlignment="1" applyProtection="1">
      <alignment horizontal="center" vertical="center" shrinkToFit="1"/>
      <protection locked="0"/>
    </xf>
    <xf numFmtId="0" fontId="10" fillId="0" borderId="0" xfId="0" applyFont="1" applyAlignment="1" applyProtection="1">
      <alignment horizontal="right" vertical="center" shrinkToFit="1"/>
      <protection hidden="1"/>
    </xf>
    <xf numFmtId="0" fontId="9" fillId="0" borderId="0" xfId="0" applyFont="1" applyAlignment="1" applyProtection="1">
      <alignment horizontal="center" vertical="center"/>
      <protection hidden="1"/>
    </xf>
    <xf numFmtId="0" fontId="28" fillId="0" borderId="0" xfId="0" applyFont="1" applyAlignment="1" applyProtection="1">
      <alignment horizontal="center" vertical="center"/>
      <protection hidden="1"/>
    </xf>
    <xf numFmtId="0" fontId="10" fillId="0" borderId="0" xfId="0" applyFont="1" applyAlignment="1" applyProtection="1">
      <alignment horizontal="right" vertical="center"/>
      <protection hidden="1"/>
    </xf>
    <xf numFmtId="0" fontId="14" fillId="0" borderId="0" xfId="0" applyFont="1" applyAlignment="1" applyProtection="1">
      <alignment horizontal="center" vertical="center"/>
      <protection hidden="1"/>
    </xf>
    <xf numFmtId="38" fontId="24" fillId="0" borderId="0" xfId="11" applyFont="1" applyAlignment="1" applyProtection="1">
      <alignment horizontal="center" vertical="center" shrinkToFit="1"/>
      <protection hidden="1"/>
    </xf>
    <xf numFmtId="0" fontId="24" fillId="2" borderId="0" xfId="0" applyFont="1" applyFill="1" applyAlignment="1" applyProtection="1">
      <alignment horizontal="center" vertical="center"/>
      <protection hidden="1"/>
    </xf>
    <xf numFmtId="0" fontId="24" fillId="0" borderId="0" xfId="0" applyFont="1" applyProtection="1">
      <alignment vertical="center"/>
      <protection hidden="1"/>
    </xf>
    <xf numFmtId="3" fontId="5" fillId="2" borderId="0" xfId="0" applyNumberFormat="1" applyFont="1" applyFill="1" applyAlignment="1" applyProtection="1">
      <alignment vertical="center" shrinkToFit="1"/>
      <protection hidden="1"/>
    </xf>
    <xf numFmtId="3" fontId="15" fillId="0" borderId="0" xfId="0" applyNumberFormat="1" applyFont="1" applyAlignment="1" applyProtection="1">
      <alignment horizontal="right" vertical="center"/>
      <protection hidden="1"/>
    </xf>
    <xf numFmtId="0" fontId="5" fillId="0" borderId="0" xfId="0" applyFont="1" applyProtection="1">
      <alignment vertical="center"/>
      <protection locked="0"/>
    </xf>
    <xf numFmtId="0" fontId="15" fillId="0" borderId="179" xfId="0" applyFont="1" applyBorder="1" applyAlignment="1" applyProtection="1">
      <alignment horizontal="center" vertical="center"/>
      <protection hidden="1"/>
    </xf>
    <xf numFmtId="38" fontId="34" fillId="0" borderId="13" xfId="0" applyNumberFormat="1" applyFont="1" applyBorder="1" applyAlignment="1" applyProtection="1">
      <alignment vertical="center"/>
      <protection hidden="1"/>
    </xf>
    <xf numFmtId="0" fontId="15" fillId="0" borderId="13" xfId="0" applyFont="1" applyBorder="1" applyAlignment="1" applyProtection="1">
      <alignment horizontal="center" vertical="center"/>
      <protection hidden="1"/>
    </xf>
    <xf numFmtId="0" fontId="15" fillId="0" borderId="160" xfId="0" applyFont="1" applyBorder="1" applyAlignment="1" applyProtection="1">
      <alignment horizontal="center" vertical="center"/>
      <protection hidden="1"/>
    </xf>
    <xf numFmtId="3" fontId="15" fillId="0" borderId="80" xfId="0" applyNumberFormat="1" applyFont="1" applyFill="1" applyBorder="1" applyAlignment="1" applyProtection="1">
      <alignment vertical="center" shrinkToFit="1"/>
      <protection hidden="1"/>
    </xf>
    <xf numFmtId="0" fontId="40" fillId="0" borderId="11" xfId="0" applyFont="1" applyBorder="1" applyAlignment="1" applyProtection="1">
      <alignment vertical="center" shrinkToFit="1"/>
      <protection hidden="1"/>
    </xf>
    <xf numFmtId="0" fontId="40" fillId="0" borderId="9" xfId="0" applyFont="1" applyBorder="1" applyAlignment="1" applyProtection="1">
      <alignment vertical="center" shrinkToFit="1"/>
      <protection hidden="1"/>
    </xf>
    <xf numFmtId="0" fontId="40" fillId="0" borderId="3" xfId="0" applyFont="1" applyBorder="1" applyAlignment="1" applyProtection="1">
      <alignment vertical="center" shrinkToFit="1"/>
      <protection hidden="1"/>
    </xf>
    <xf numFmtId="0" fontId="44" fillId="0" borderId="110" xfId="0" applyFont="1" applyBorder="1" applyAlignment="1" applyProtection="1">
      <alignment vertical="center" shrinkToFit="1"/>
      <protection hidden="1"/>
    </xf>
    <xf numFmtId="0" fontId="44" fillId="0" borderId="156" xfId="0" applyFont="1" applyBorder="1" applyAlignment="1" applyProtection="1">
      <alignment vertical="center" shrinkToFit="1"/>
      <protection hidden="1"/>
    </xf>
    <xf numFmtId="0" fontId="40" fillId="0" borderId="0" xfId="0" applyFont="1" applyBorder="1" applyAlignment="1" applyProtection="1">
      <alignment vertical="center" shrinkToFit="1"/>
      <protection hidden="1"/>
    </xf>
    <xf numFmtId="0" fontId="40" fillId="0" borderId="191" xfId="0" applyFont="1" applyBorder="1" applyAlignment="1" applyProtection="1">
      <alignment vertical="center" shrinkToFit="1"/>
      <protection hidden="1"/>
    </xf>
    <xf numFmtId="0" fontId="40" fillId="0" borderId="27" xfId="0" applyFont="1" applyBorder="1" applyAlignment="1" applyProtection="1">
      <alignment vertical="center" shrinkToFit="1"/>
      <protection hidden="1"/>
    </xf>
    <xf numFmtId="0" fontId="85" fillId="0" borderId="0" xfId="0" applyFont="1" applyAlignment="1" applyProtection="1">
      <protection hidden="1"/>
    </xf>
    <xf numFmtId="0" fontId="12" fillId="2" borderId="0" xfId="0" applyFont="1" applyFill="1" applyAlignment="1" applyProtection="1">
      <alignment horizontal="center" vertical="center"/>
      <protection hidden="1"/>
    </xf>
    <xf numFmtId="0" fontId="15" fillId="0" borderId="0" xfId="0" applyFont="1" applyAlignment="1" applyProtection="1">
      <alignment horizontal="right" vertical="center" wrapText="1"/>
      <protection hidden="1"/>
    </xf>
    <xf numFmtId="0" fontId="10" fillId="0" borderId="0" xfId="0" applyFont="1" applyProtection="1">
      <alignment vertical="center"/>
      <protection hidden="1"/>
    </xf>
    <xf numFmtId="0" fontId="85" fillId="0" borderId="0" xfId="0" applyFont="1" applyAlignment="1" applyProtection="1">
      <alignment vertical="top"/>
      <protection hidden="1"/>
    </xf>
    <xf numFmtId="0" fontId="86" fillId="0" borderId="0" xfId="0" applyFont="1" applyProtection="1">
      <alignment vertical="center"/>
      <protection hidden="1"/>
    </xf>
    <xf numFmtId="49" fontId="69" fillId="7" borderId="0" xfId="0" applyNumberFormat="1" applyFont="1" applyFill="1" applyAlignment="1" applyProtection="1">
      <alignment vertical="top"/>
      <protection hidden="1"/>
    </xf>
    <xf numFmtId="49" fontId="70" fillId="7" borderId="0" xfId="0" applyNumberFormat="1" applyFont="1" applyFill="1" applyAlignment="1" applyProtection="1">
      <alignment vertical="top"/>
      <protection hidden="1"/>
    </xf>
    <xf numFmtId="49" fontId="71" fillId="7" borderId="0" xfId="0" applyNumberFormat="1" applyFont="1" applyFill="1" applyAlignment="1" applyProtection="1">
      <alignment vertical="top"/>
      <protection hidden="1"/>
    </xf>
    <xf numFmtId="0" fontId="46" fillId="0" borderId="0" xfId="73" applyFont="1">
      <alignment vertical="center"/>
    </xf>
    <xf numFmtId="0" fontId="72" fillId="0" borderId="0" xfId="73" applyFont="1">
      <alignment vertical="center"/>
    </xf>
    <xf numFmtId="0" fontId="69" fillId="7" borderId="0" xfId="73" applyFont="1" applyFill="1" applyProtection="1">
      <alignment vertical="center"/>
      <protection hidden="1"/>
    </xf>
    <xf numFmtId="0" fontId="15" fillId="0" borderId="0" xfId="0" applyFont="1" applyAlignment="1" applyProtection="1">
      <alignment horizontal="center" vertical="center"/>
      <protection hidden="1"/>
    </xf>
    <xf numFmtId="0" fontId="14" fillId="0" borderId="78" xfId="0" applyFont="1" applyFill="1" applyBorder="1" applyAlignment="1" applyProtection="1">
      <alignment horizontal="center" vertical="center"/>
      <protection hidden="1"/>
    </xf>
    <xf numFmtId="38" fontId="34" fillId="0" borderId="160" xfId="0" applyNumberFormat="1" applyFont="1" applyBorder="1" applyAlignment="1" applyProtection="1">
      <alignment vertical="center"/>
      <protection hidden="1"/>
    </xf>
    <xf numFmtId="0" fontId="15" fillId="0" borderId="0" xfId="0" applyFont="1" applyAlignment="1" applyProtection="1">
      <alignment horizontal="center" vertical="center"/>
      <protection hidden="1"/>
    </xf>
    <xf numFmtId="0" fontId="10" fillId="6" borderId="0" xfId="0" applyFont="1" applyFill="1" applyAlignment="1" applyProtection="1">
      <alignment horizontal="center" vertical="center" shrinkToFit="1"/>
      <protection hidden="1"/>
    </xf>
    <xf numFmtId="0" fontId="10" fillId="6" borderId="0" xfId="0" applyFont="1" applyFill="1" applyBorder="1" applyAlignment="1" applyProtection="1">
      <alignment horizontal="center" vertical="center" shrinkToFit="1"/>
      <protection hidden="1"/>
    </xf>
    <xf numFmtId="0" fontId="40" fillId="0" borderId="0" xfId="0" applyFont="1" applyProtection="1">
      <alignment vertical="center"/>
      <protection hidden="1"/>
    </xf>
    <xf numFmtId="38" fontId="15" fillId="0" borderId="78" xfId="0" applyNumberFormat="1" applyFont="1" applyBorder="1" applyAlignment="1" applyProtection="1">
      <alignment horizontal="center" vertical="center"/>
      <protection hidden="1"/>
    </xf>
    <xf numFmtId="0" fontId="10" fillId="0" borderId="0" xfId="0" applyFont="1" applyFill="1" applyBorder="1" applyAlignment="1" applyProtection="1">
      <alignment horizontal="center" vertical="center" shrinkToFit="1"/>
      <protection hidden="1"/>
    </xf>
    <xf numFmtId="0" fontId="15" fillId="0" borderId="0" xfId="0" applyFont="1" applyAlignment="1" applyProtection="1">
      <alignment horizontal="center" vertical="center"/>
      <protection hidden="1"/>
    </xf>
    <xf numFmtId="3" fontId="15" fillId="0" borderId="0" xfId="0" applyNumberFormat="1" applyFont="1" applyAlignment="1" applyProtection="1">
      <alignment horizontal="right" vertical="center"/>
      <protection hidden="1"/>
    </xf>
    <xf numFmtId="38" fontId="34" fillId="0" borderId="160" xfId="0" applyNumberFormat="1" applyFont="1" applyBorder="1" applyAlignment="1" applyProtection="1">
      <alignment vertical="center"/>
      <protection hidden="1"/>
    </xf>
    <xf numFmtId="0" fontId="14" fillId="0" borderId="78" xfId="0" applyFont="1" applyFill="1" applyBorder="1" applyAlignment="1" applyProtection="1">
      <alignment horizontal="center" vertical="center"/>
      <protection hidden="1"/>
    </xf>
    <xf numFmtId="38" fontId="38" fillId="0" borderId="0" xfId="74" applyFont="1" applyProtection="1">
      <alignment vertical="center"/>
      <protection hidden="1"/>
    </xf>
    <xf numFmtId="0" fontId="15" fillId="0" borderId="0" xfId="0" applyFont="1" applyAlignment="1" applyProtection="1">
      <alignment horizontal="left" vertical="center" indent="2" shrinkToFit="1"/>
      <protection hidden="1"/>
    </xf>
    <xf numFmtId="0" fontId="10" fillId="0" borderId="0" xfId="0" applyFont="1" applyAlignment="1" applyProtection="1">
      <alignment horizontal="center" vertical="center"/>
      <protection hidden="1"/>
    </xf>
    <xf numFmtId="38" fontId="92" fillId="0" borderId="0" xfId="7" applyFont="1" applyFill="1" applyBorder="1" applyAlignment="1" applyProtection="1">
      <alignment vertical="center" shrinkToFit="1"/>
      <protection hidden="1"/>
    </xf>
    <xf numFmtId="0" fontId="13" fillId="0" borderId="0" xfId="0" applyFont="1" applyProtection="1">
      <alignment vertical="center"/>
      <protection hidden="1"/>
    </xf>
    <xf numFmtId="0" fontId="10" fillId="2" borderId="11" xfId="0" applyFont="1" applyFill="1" applyBorder="1" applyProtection="1">
      <alignment vertical="center"/>
      <protection hidden="1"/>
    </xf>
    <xf numFmtId="0" fontId="10" fillId="2" borderId="9" xfId="0" applyFont="1" applyFill="1" applyBorder="1" applyProtection="1">
      <alignment vertical="center"/>
      <protection hidden="1"/>
    </xf>
    <xf numFmtId="0" fontId="10" fillId="2" borderId="3" xfId="0" applyFont="1" applyFill="1" applyBorder="1" applyProtection="1">
      <alignment vertical="center"/>
      <protection hidden="1"/>
    </xf>
    <xf numFmtId="0" fontId="63" fillId="0" borderId="0" xfId="0" applyFont="1" applyAlignment="1" applyProtection="1">
      <alignment horizontal="left" vertical="center"/>
      <protection hidden="1"/>
    </xf>
    <xf numFmtId="38" fontId="21" fillId="2" borderId="0" xfId="7" applyFont="1" applyFill="1" applyBorder="1" applyAlignment="1" applyProtection="1">
      <alignment horizontal="right" vertical="center"/>
      <protection hidden="1"/>
    </xf>
    <xf numFmtId="0" fontId="11" fillId="0" borderId="0" xfId="0" applyFont="1" applyAlignment="1" applyProtection="1">
      <alignment horizontal="left" vertical="center" wrapText="1"/>
      <protection hidden="1"/>
    </xf>
    <xf numFmtId="38" fontId="36" fillId="0" borderId="0" xfId="7" applyFont="1" applyFill="1" applyBorder="1" applyAlignment="1" applyProtection="1">
      <alignment vertical="center"/>
      <protection hidden="1"/>
    </xf>
    <xf numFmtId="38" fontId="5" fillId="5" borderId="1" xfId="15" applyFont="1" applyFill="1" applyBorder="1" applyProtection="1">
      <alignment vertical="center"/>
      <protection hidden="1"/>
    </xf>
    <xf numFmtId="38" fontId="5" fillId="5" borderId="2" xfId="15" applyFont="1" applyFill="1" applyBorder="1" applyProtection="1">
      <alignment vertical="center"/>
      <protection hidden="1"/>
    </xf>
    <xf numFmtId="38" fontId="10" fillId="0" borderId="0" xfId="15" applyFont="1" applyProtection="1">
      <alignment vertical="center"/>
      <protection hidden="1"/>
    </xf>
    <xf numFmtId="38" fontId="5" fillId="6" borderId="1" xfId="15" applyFont="1" applyFill="1" applyBorder="1" applyProtection="1">
      <alignment vertical="center"/>
      <protection hidden="1"/>
    </xf>
    <xf numFmtId="38" fontId="5" fillId="6" borderId="2" xfId="15" applyFont="1" applyFill="1" applyBorder="1" applyProtection="1">
      <alignment vertical="center"/>
      <protection hidden="1"/>
    </xf>
    <xf numFmtId="0" fontId="5" fillId="0" borderId="0" xfId="0" applyFont="1" applyFill="1" applyAlignment="1" applyProtection="1">
      <alignment vertical="center" wrapText="1"/>
      <protection hidden="1"/>
    </xf>
    <xf numFmtId="0" fontId="10" fillId="0" borderId="0" xfId="0" applyFont="1" applyFill="1" applyBorder="1" applyAlignment="1" applyProtection="1">
      <alignment horizontal="center" vertical="center" shrinkToFit="1"/>
      <protection locked="0"/>
    </xf>
    <xf numFmtId="38" fontId="10" fillId="0" borderId="0" xfId="15" applyFont="1" applyFill="1" applyProtection="1">
      <alignment vertical="center"/>
      <protection hidden="1"/>
    </xf>
    <xf numFmtId="38" fontId="5" fillId="0" borderId="0" xfId="15" applyFont="1" applyFill="1" applyProtection="1">
      <alignment vertical="center"/>
      <protection hidden="1"/>
    </xf>
    <xf numFmtId="0" fontId="88" fillId="2" borderId="0" xfId="0" applyFont="1" applyFill="1" applyAlignment="1" applyProtection="1">
      <alignment horizontal="center" vertical="center"/>
      <protection hidden="1"/>
    </xf>
    <xf numFmtId="0" fontId="44" fillId="0" borderId="110" xfId="0" applyFont="1" applyBorder="1" applyAlignment="1" applyProtection="1">
      <alignment vertical="center" wrapText="1" shrinkToFit="1"/>
      <protection hidden="1"/>
    </xf>
    <xf numFmtId="0" fontId="44" fillId="0" borderId="110" xfId="0" applyFont="1" applyBorder="1" applyAlignment="1" applyProtection="1">
      <alignment horizontal="center" vertical="center" shrinkToFit="1"/>
      <protection hidden="1"/>
    </xf>
    <xf numFmtId="0" fontId="44" fillId="0" borderId="110" xfId="0" applyFont="1" applyBorder="1" applyAlignment="1" applyProtection="1">
      <alignment vertical="center" shrinkToFit="1"/>
      <protection locked="0"/>
    </xf>
    <xf numFmtId="0" fontId="40" fillId="0" borderId="8" xfId="0" applyFont="1" applyFill="1" applyBorder="1" applyAlignment="1" applyProtection="1">
      <alignment horizontal="center" vertical="center" shrinkToFit="1"/>
      <protection locked="0"/>
    </xf>
    <xf numFmtId="0" fontId="40" fillId="0" borderId="5" xfId="0" applyFont="1" applyFill="1" applyBorder="1" applyAlignment="1" applyProtection="1">
      <alignment horizontal="center" vertical="center" shrinkToFit="1"/>
      <protection locked="0"/>
    </xf>
    <xf numFmtId="0" fontId="40" fillId="0" borderId="6" xfId="0" applyFont="1" applyFill="1" applyBorder="1" applyAlignment="1" applyProtection="1">
      <alignment horizontal="center" vertical="center" shrinkToFit="1"/>
      <protection locked="0"/>
    </xf>
    <xf numFmtId="0" fontId="19" fillId="2" borderId="25" xfId="0" applyFont="1" applyFill="1" applyBorder="1" applyAlignment="1" applyProtection="1">
      <alignment horizontal="center" vertical="center"/>
      <protection locked="0"/>
    </xf>
    <xf numFmtId="0" fontId="49" fillId="0" borderId="0" xfId="0" applyFont="1" applyFill="1" applyAlignment="1" applyProtection="1">
      <alignment horizontal="left" vertical="center" wrapText="1"/>
      <protection hidden="1"/>
    </xf>
    <xf numFmtId="0" fontId="40" fillId="2" borderId="0" xfId="0" applyFont="1" applyFill="1" applyAlignment="1" applyProtection="1">
      <alignment horizontal="center" vertical="center"/>
      <protection hidden="1"/>
    </xf>
    <xf numFmtId="49" fontId="40" fillId="0" borderId="7" xfId="0" applyNumberFormat="1" applyFont="1" applyFill="1" applyBorder="1" applyAlignment="1" applyProtection="1">
      <alignment horizontal="center" vertical="center" shrinkToFit="1"/>
      <protection locked="0"/>
    </xf>
    <xf numFmtId="49" fontId="40" fillId="0" borderId="7" xfId="0" applyNumberFormat="1" applyFont="1" applyFill="1" applyBorder="1" applyAlignment="1" applyProtection="1">
      <alignment horizontal="center" vertical="center" shrinkToFit="1"/>
      <protection hidden="1"/>
    </xf>
    <xf numFmtId="49" fontId="40" fillId="0" borderId="2" xfId="0" applyNumberFormat="1" applyFont="1" applyFill="1" applyBorder="1" applyAlignment="1" applyProtection="1">
      <alignment horizontal="center" vertical="center" shrinkToFit="1"/>
      <protection locked="0"/>
    </xf>
    <xf numFmtId="0" fontId="42" fillId="0" borderId="0" xfId="0" applyFont="1" applyFill="1" applyAlignment="1" applyProtection="1">
      <alignment horizontal="distributed" vertical="distributed"/>
      <protection hidden="1"/>
    </xf>
    <xf numFmtId="0" fontId="40" fillId="2" borderId="0" xfId="0" applyFont="1" applyFill="1" applyAlignment="1" applyProtection="1">
      <alignment horizontal="right" vertical="center"/>
      <protection hidden="1"/>
    </xf>
    <xf numFmtId="0" fontId="19" fillId="0" borderId="0" xfId="0" applyFont="1" applyBorder="1" applyAlignment="1" applyProtection="1">
      <alignment horizontal="left" vertical="center"/>
      <protection hidden="1"/>
    </xf>
    <xf numFmtId="0" fontId="7" fillId="2" borderId="3" xfId="0" applyFont="1" applyFill="1" applyBorder="1" applyAlignment="1" applyProtection="1">
      <alignment horizontal="left" vertical="center" shrinkToFit="1"/>
      <protection locked="0"/>
    </xf>
    <xf numFmtId="0" fontId="50" fillId="0" borderId="0" xfId="0" applyFont="1" applyAlignment="1" applyProtection="1">
      <alignment horizontal="center" vertical="center"/>
      <protection hidden="1"/>
    </xf>
    <xf numFmtId="0" fontId="18" fillId="0" borderId="0" xfId="0" applyFont="1" applyAlignment="1" applyProtection="1">
      <alignment horizontal="center" vertical="center"/>
      <protection hidden="1"/>
    </xf>
    <xf numFmtId="0" fontId="18" fillId="0" borderId="0" xfId="0" applyFont="1" applyAlignment="1" applyProtection="1">
      <alignment vertical="center" wrapText="1"/>
      <protection hidden="1"/>
    </xf>
    <xf numFmtId="0" fontId="40" fillId="0" borderId="1" xfId="0" applyFont="1" applyFill="1" applyBorder="1" applyAlignment="1" applyProtection="1">
      <alignment horizontal="center" vertical="center" shrinkToFit="1"/>
      <protection locked="0"/>
    </xf>
    <xf numFmtId="0" fontId="40" fillId="0" borderId="7" xfId="0" applyFont="1" applyFill="1" applyBorder="1" applyAlignment="1" applyProtection="1">
      <alignment horizontal="center" vertical="center" shrinkToFit="1"/>
      <protection locked="0"/>
    </xf>
    <xf numFmtId="0" fontId="40" fillId="0" borderId="2" xfId="0" applyFont="1" applyFill="1" applyBorder="1" applyAlignment="1" applyProtection="1">
      <alignment horizontal="center" vertical="center" shrinkToFit="1"/>
      <protection locked="0"/>
    </xf>
    <xf numFmtId="0" fontId="19" fillId="0" borderId="1" xfId="0" applyFont="1" applyBorder="1" applyAlignment="1" applyProtection="1">
      <alignment horizontal="center" vertical="center" shrinkToFit="1"/>
      <protection locked="0"/>
    </xf>
    <xf numFmtId="0" fontId="19" fillId="0" borderId="7" xfId="0" applyFont="1" applyBorder="1" applyAlignment="1" applyProtection="1">
      <alignment horizontal="center" vertical="center" shrinkToFit="1"/>
      <protection locked="0"/>
    </xf>
    <xf numFmtId="0" fontId="19" fillId="0" borderId="2" xfId="0" applyFont="1" applyBorder="1" applyAlignment="1" applyProtection="1">
      <alignment horizontal="center" vertical="center" shrinkToFit="1"/>
      <protection locked="0"/>
    </xf>
    <xf numFmtId="0" fontId="40" fillId="0" borderId="14" xfId="0" applyFont="1" applyBorder="1" applyAlignment="1" applyProtection="1">
      <alignment vertical="top" wrapText="1" shrinkToFit="1"/>
      <protection hidden="1"/>
    </xf>
    <xf numFmtId="0" fontId="40" fillId="0" borderId="14" xfId="0" applyFont="1" applyBorder="1" applyAlignment="1" applyProtection="1">
      <alignment vertical="top" shrinkToFit="1"/>
      <protection hidden="1"/>
    </xf>
    <xf numFmtId="0" fontId="40" fillId="0" borderId="123" xfId="0" applyFont="1" applyBorder="1" applyAlignment="1" applyProtection="1">
      <alignment vertical="top" shrinkToFit="1"/>
      <protection hidden="1"/>
    </xf>
    <xf numFmtId="179" fontId="19" fillId="2" borderId="1" xfId="0" applyNumberFormat="1" applyFont="1" applyFill="1" applyBorder="1" applyAlignment="1" applyProtection="1">
      <alignment horizontal="center" vertical="center"/>
      <protection locked="0"/>
    </xf>
    <xf numFmtId="179" fontId="19" fillId="2" borderId="7" xfId="0" applyNumberFormat="1" applyFont="1" applyFill="1" applyBorder="1" applyAlignment="1" applyProtection="1">
      <alignment horizontal="center" vertical="center"/>
      <protection locked="0"/>
    </xf>
    <xf numFmtId="179" fontId="19" fillId="2" borderId="2" xfId="0" applyNumberFormat="1" applyFont="1" applyFill="1" applyBorder="1" applyAlignment="1" applyProtection="1">
      <alignment horizontal="center" vertical="center"/>
      <protection locked="0"/>
    </xf>
    <xf numFmtId="0" fontId="19" fillId="0" borderId="1" xfId="0" applyFont="1" applyBorder="1" applyAlignment="1" applyProtection="1">
      <alignment horizontal="center" vertical="center" wrapText="1"/>
      <protection hidden="1"/>
    </xf>
    <xf numFmtId="0" fontId="19" fillId="0" borderId="7" xfId="0" applyFont="1" applyBorder="1" applyAlignment="1" applyProtection="1">
      <alignment horizontal="center" vertical="center" wrapText="1"/>
      <protection hidden="1"/>
    </xf>
    <xf numFmtId="0" fontId="19" fillId="0" borderId="8" xfId="0" applyFont="1" applyBorder="1" applyAlignment="1" applyProtection="1">
      <alignment horizontal="center" vertical="center" wrapText="1"/>
      <protection hidden="1"/>
    </xf>
    <xf numFmtId="0" fontId="19" fillId="0" borderId="5" xfId="0" applyFont="1" applyBorder="1" applyAlignment="1" applyProtection="1">
      <alignment horizontal="center" vertical="center" wrapText="1"/>
      <protection hidden="1"/>
    </xf>
    <xf numFmtId="0" fontId="19" fillId="0" borderId="6" xfId="0" applyFont="1" applyBorder="1" applyAlignment="1" applyProtection="1">
      <alignment horizontal="center" vertical="center" wrapText="1"/>
      <protection hidden="1"/>
    </xf>
    <xf numFmtId="0" fontId="19" fillId="0" borderId="9" xfId="0" applyFont="1" applyBorder="1" applyAlignment="1" applyProtection="1">
      <alignment horizontal="center" vertical="center" wrapText="1"/>
      <protection hidden="1"/>
    </xf>
    <xf numFmtId="0" fontId="19" fillId="0" borderId="3" xfId="0" applyFont="1" applyBorder="1" applyAlignment="1" applyProtection="1">
      <alignment horizontal="center" vertical="center" wrapText="1"/>
      <protection hidden="1"/>
    </xf>
    <xf numFmtId="0" fontId="19" fillId="0" borderId="4" xfId="0" applyFont="1" applyBorder="1" applyAlignment="1" applyProtection="1">
      <alignment horizontal="center" vertical="center" wrapText="1"/>
      <protection hidden="1"/>
    </xf>
    <xf numFmtId="0" fontId="19" fillId="0" borderId="1"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44" fillId="0" borderId="8" xfId="0" applyFont="1" applyBorder="1" applyAlignment="1" applyProtection="1">
      <alignment horizontal="center" vertical="center" shrinkToFit="1"/>
      <protection locked="0"/>
    </xf>
    <xf numFmtId="0" fontId="44" fillId="0" borderId="5" xfId="0" applyFont="1" applyBorder="1" applyAlignment="1" applyProtection="1">
      <alignment horizontal="center" vertical="center" shrinkToFit="1"/>
      <protection locked="0"/>
    </xf>
    <xf numFmtId="0" fontId="44" fillId="0" borderId="5" xfId="0" applyFont="1" applyBorder="1" applyAlignment="1" applyProtection="1">
      <alignment vertical="center" shrinkToFit="1"/>
      <protection hidden="1"/>
    </xf>
    <xf numFmtId="0" fontId="65" fillId="0" borderId="5" xfId="0" applyFont="1" applyBorder="1" applyProtection="1">
      <alignment vertical="center"/>
      <protection hidden="1"/>
    </xf>
    <xf numFmtId="0" fontId="44" fillId="0" borderId="24" xfId="0" applyFont="1" applyBorder="1" applyAlignment="1" applyProtection="1">
      <alignment horizontal="center" vertical="center" shrinkToFit="1"/>
      <protection locked="0"/>
    </xf>
    <xf numFmtId="0" fontId="44" fillId="8" borderId="8" xfId="0" applyFont="1" applyFill="1" applyBorder="1" applyAlignment="1" applyProtection="1">
      <alignment horizontal="center" vertical="center" shrinkToFit="1"/>
      <protection hidden="1"/>
    </xf>
    <xf numFmtId="0" fontId="44" fillId="8" borderId="5" xfId="0" applyFont="1" applyFill="1" applyBorder="1" applyAlignment="1" applyProtection="1">
      <alignment horizontal="center" vertical="center" shrinkToFit="1"/>
      <protection hidden="1"/>
    </xf>
    <xf numFmtId="0" fontId="44" fillId="8" borderId="6" xfId="0" applyFont="1" applyFill="1" applyBorder="1" applyAlignment="1" applyProtection="1">
      <alignment horizontal="center" vertical="center" shrinkToFit="1"/>
      <protection hidden="1"/>
    </xf>
    <xf numFmtId="0" fontId="44" fillId="8" borderId="11" xfId="0" applyFont="1" applyFill="1" applyBorder="1" applyAlignment="1" applyProtection="1">
      <alignment horizontal="center" vertical="center" shrinkToFit="1"/>
      <protection hidden="1"/>
    </xf>
    <xf numFmtId="0" fontId="44" fillId="8" borderId="0" xfId="0" applyFont="1" applyFill="1" applyBorder="1" applyAlignment="1" applyProtection="1">
      <alignment horizontal="center" vertical="center" shrinkToFit="1"/>
      <protection hidden="1"/>
    </xf>
    <xf numFmtId="0" fontId="44" fillId="8" borderId="10" xfId="0" applyFont="1" applyFill="1" applyBorder="1" applyAlignment="1" applyProtection="1">
      <alignment horizontal="center" vertical="center" shrinkToFit="1"/>
      <protection hidden="1"/>
    </xf>
    <xf numFmtId="0" fontId="44" fillId="8" borderId="9" xfId="0" applyFont="1" applyFill="1" applyBorder="1" applyAlignment="1" applyProtection="1">
      <alignment horizontal="center" vertical="center" shrinkToFit="1"/>
      <protection hidden="1"/>
    </xf>
    <xf numFmtId="0" fontId="44" fillId="8" borderId="3" xfId="0" applyFont="1" applyFill="1" applyBorder="1" applyAlignment="1" applyProtection="1">
      <alignment horizontal="center" vertical="center" shrinkToFit="1"/>
      <protection hidden="1"/>
    </xf>
    <xf numFmtId="0" fontId="44" fillId="8" borderId="4" xfId="0" applyFont="1" applyFill="1" applyBorder="1" applyAlignment="1" applyProtection="1">
      <alignment horizontal="center" vertical="center" shrinkToFit="1"/>
      <protection hidden="1"/>
    </xf>
    <xf numFmtId="0" fontId="44" fillId="0" borderId="9" xfId="0" applyFont="1" applyBorder="1" applyAlignment="1" applyProtection="1">
      <alignment horizontal="center" vertical="center" shrinkToFit="1"/>
      <protection locked="0"/>
    </xf>
    <xf numFmtId="0" fontId="44" fillId="0" borderId="3" xfId="0" applyFont="1" applyBorder="1" applyAlignment="1" applyProtection="1">
      <alignment horizontal="center" vertical="center" shrinkToFit="1"/>
      <protection locked="0"/>
    </xf>
    <xf numFmtId="0" fontId="44" fillId="0" borderId="3" xfId="0" applyFont="1" applyBorder="1" applyAlignment="1" applyProtection="1">
      <alignment vertical="center" shrinkToFit="1"/>
      <protection hidden="1"/>
    </xf>
    <xf numFmtId="0" fontId="65" fillId="0" borderId="3" xfId="0" applyFont="1" applyBorder="1" applyProtection="1">
      <alignment vertical="center"/>
      <protection hidden="1"/>
    </xf>
    <xf numFmtId="0" fontId="44" fillId="0" borderId="28" xfId="0" applyFont="1" applyBorder="1" applyAlignment="1" applyProtection="1">
      <alignment horizontal="center" vertical="center" shrinkToFit="1"/>
      <protection locked="0"/>
    </xf>
    <xf numFmtId="0" fontId="44" fillId="0" borderId="3" xfId="0" applyFont="1" applyBorder="1" applyAlignment="1" applyProtection="1">
      <alignment vertical="top" wrapText="1" shrinkToFit="1"/>
      <protection hidden="1"/>
    </xf>
    <xf numFmtId="0" fontId="44" fillId="0" borderId="3" xfId="0" applyFont="1" applyBorder="1" applyAlignment="1" applyProtection="1">
      <alignment vertical="top" shrinkToFit="1"/>
      <protection hidden="1"/>
    </xf>
    <xf numFmtId="0" fontId="44" fillId="0" borderId="4" xfId="0" applyFont="1" applyBorder="1" applyAlignment="1" applyProtection="1">
      <alignment vertical="top" shrinkToFit="1"/>
      <protection hidden="1"/>
    </xf>
    <xf numFmtId="0" fontId="44" fillId="0" borderId="142" xfId="0" applyFont="1" applyBorder="1" applyAlignment="1" applyProtection="1">
      <alignment horizontal="center" vertical="center" shrinkToFit="1"/>
      <protection locked="0"/>
    </xf>
    <xf numFmtId="0" fontId="44" fillId="0" borderId="110" xfId="0" applyFont="1" applyBorder="1" applyAlignment="1" applyProtection="1">
      <alignment horizontal="center" vertical="center" shrinkToFit="1"/>
      <protection locked="0"/>
    </xf>
    <xf numFmtId="0" fontId="44" fillId="0" borderId="5" xfId="0" applyFont="1" applyBorder="1" applyAlignment="1" applyProtection="1">
      <alignment horizontal="left" vertical="center" shrinkToFit="1"/>
      <protection hidden="1"/>
    </xf>
    <xf numFmtId="0" fontId="44" fillId="0" borderId="26" xfId="0" applyFont="1" applyBorder="1" applyAlignment="1" applyProtection="1">
      <alignment vertical="center" shrinkToFit="1"/>
      <protection hidden="1"/>
    </xf>
    <xf numFmtId="0" fontId="44" fillId="0" borderId="6" xfId="0" applyFont="1" applyBorder="1" applyAlignment="1" applyProtection="1">
      <alignment vertical="center" shrinkToFit="1"/>
      <protection hidden="1"/>
    </xf>
    <xf numFmtId="0" fontId="44" fillId="0" borderId="110" xfId="0" applyFont="1" applyBorder="1" applyAlignment="1" applyProtection="1">
      <alignment vertical="center" shrinkToFit="1"/>
      <protection hidden="1"/>
    </xf>
    <xf numFmtId="0" fontId="44" fillId="0" borderId="194" xfId="0" applyFont="1" applyBorder="1" applyAlignment="1" applyProtection="1">
      <alignment vertical="center" shrinkToFit="1"/>
      <protection hidden="1"/>
    </xf>
    <xf numFmtId="0" fontId="44" fillId="0" borderId="5" xfId="0" applyFont="1" applyBorder="1" applyAlignment="1" applyProtection="1">
      <alignment vertical="top" wrapText="1" shrinkToFit="1"/>
      <protection hidden="1"/>
    </xf>
    <xf numFmtId="0" fontId="44" fillId="0" borderId="5" xfId="0" applyFont="1" applyBorder="1" applyAlignment="1" applyProtection="1">
      <alignment vertical="top" shrinkToFit="1"/>
      <protection hidden="1"/>
    </xf>
    <xf numFmtId="0" fontId="44" fillId="0" borderId="6" xfId="0" applyFont="1" applyBorder="1" applyAlignment="1" applyProtection="1">
      <alignment vertical="top" shrinkToFit="1"/>
      <protection hidden="1"/>
    </xf>
    <xf numFmtId="0" fontId="44" fillId="0" borderId="58" xfId="0" applyFont="1" applyBorder="1" applyAlignment="1" applyProtection="1">
      <alignment horizontal="center" vertical="center" shrinkToFit="1"/>
      <protection locked="0"/>
    </xf>
    <xf numFmtId="0" fontId="44" fillId="0" borderId="14" xfId="0" applyFont="1" applyBorder="1" applyAlignment="1" applyProtection="1">
      <alignment horizontal="center" vertical="center" shrinkToFit="1"/>
      <protection locked="0"/>
    </xf>
    <xf numFmtId="0" fontId="44" fillId="0" borderId="14" xfId="0" applyFont="1" applyBorder="1" applyAlignment="1" applyProtection="1">
      <alignment vertical="center" shrinkToFit="1"/>
      <protection hidden="1"/>
    </xf>
    <xf numFmtId="0" fontId="65" fillId="0" borderId="14" xfId="0" applyFont="1" applyBorder="1" applyProtection="1">
      <alignment vertical="center"/>
      <protection hidden="1"/>
    </xf>
    <xf numFmtId="0" fontId="44" fillId="0" borderId="192" xfId="0" applyFont="1" applyBorder="1" applyAlignment="1" applyProtection="1">
      <alignment horizontal="center" vertical="center" shrinkToFit="1"/>
      <protection locked="0"/>
    </xf>
    <xf numFmtId="0" fontId="44" fillId="8" borderId="8" xfId="0" applyFont="1" applyFill="1" applyBorder="1" applyAlignment="1" applyProtection="1">
      <alignment horizontal="center" vertical="center" wrapText="1" shrinkToFit="1"/>
      <protection hidden="1"/>
    </xf>
    <xf numFmtId="0" fontId="44" fillId="8" borderId="5" xfId="0" applyFont="1" applyFill="1" applyBorder="1" applyAlignment="1" applyProtection="1">
      <alignment horizontal="center" vertical="center" wrapText="1" shrinkToFit="1"/>
      <protection hidden="1"/>
    </xf>
    <xf numFmtId="0" fontId="44" fillId="8" borderId="11" xfId="0" applyFont="1" applyFill="1" applyBorder="1" applyAlignment="1" applyProtection="1">
      <alignment horizontal="center" vertical="center" wrapText="1" shrinkToFit="1"/>
      <protection hidden="1"/>
    </xf>
    <xf numFmtId="0" fontId="44" fillId="8" borderId="0" xfId="0" applyFont="1" applyFill="1" applyAlignment="1" applyProtection="1">
      <alignment horizontal="center" vertical="center" wrapText="1" shrinkToFit="1"/>
      <protection hidden="1"/>
    </xf>
    <xf numFmtId="0" fontId="44" fillId="8" borderId="9" xfId="0" applyFont="1" applyFill="1" applyBorder="1" applyAlignment="1" applyProtection="1">
      <alignment horizontal="center" vertical="center" wrapText="1" shrinkToFit="1"/>
      <protection hidden="1"/>
    </xf>
    <xf numFmtId="0" fontId="44" fillId="8" borderId="3" xfId="0" applyFont="1" applyFill="1" applyBorder="1" applyAlignment="1" applyProtection="1">
      <alignment horizontal="center" vertical="center" wrapText="1" shrinkToFit="1"/>
      <protection hidden="1"/>
    </xf>
    <xf numFmtId="0" fontId="65" fillId="0" borderId="26" xfId="0" applyFont="1" applyBorder="1" applyProtection="1">
      <alignment vertical="center"/>
      <protection hidden="1"/>
    </xf>
    <xf numFmtId="0" fontId="40" fillId="0" borderId="15" xfId="0" applyFont="1" applyBorder="1" applyAlignment="1" applyProtection="1">
      <alignment horizontal="center" vertical="center" wrapText="1" shrinkToFit="1"/>
      <protection hidden="1"/>
    </xf>
    <xf numFmtId="0" fontId="40" fillId="0" borderId="15" xfId="0" applyFont="1" applyBorder="1" applyAlignment="1" applyProtection="1">
      <alignment horizontal="center" vertical="center" shrinkToFit="1"/>
      <protection hidden="1"/>
    </xf>
    <xf numFmtId="0" fontId="40" fillId="0" borderId="195" xfId="0" applyFont="1" applyBorder="1" applyAlignment="1" applyProtection="1">
      <alignment horizontal="center" vertical="center" shrinkToFit="1"/>
      <protection hidden="1"/>
    </xf>
    <xf numFmtId="0" fontId="40" fillId="0" borderId="0" xfId="0" applyFont="1" applyBorder="1" applyAlignment="1" applyProtection="1">
      <alignment horizontal="center" vertical="center" shrinkToFit="1"/>
      <protection hidden="1"/>
    </xf>
    <xf numFmtId="0" fontId="40" fillId="0" borderId="191" xfId="0" applyFont="1" applyBorder="1" applyAlignment="1" applyProtection="1">
      <alignment horizontal="center" vertical="center" shrinkToFit="1"/>
      <protection hidden="1"/>
    </xf>
    <xf numFmtId="0" fontId="40" fillId="0" borderId="3" xfId="0" applyFont="1" applyBorder="1" applyAlignment="1" applyProtection="1">
      <alignment horizontal="center" vertical="center" shrinkToFit="1"/>
      <protection hidden="1"/>
    </xf>
    <xf numFmtId="0" fontId="40" fillId="0" borderId="27" xfId="0" applyFont="1" applyBorder="1" applyAlignment="1" applyProtection="1">
      <alignment horizontal="center" vertical="center" shrinkToFit="1"/>
      <protection hidden="1"/>
    </xf>
    <xf numFmtId="0" fontId="40" fillId="0" borderId="192" xfId="0" applyFont="1" applyBorder="1" applyAlignment="1" applyProtection="1">
      <alignment horizontal="center" vertical="center"/>
      <protection hidden="1"/>
    </xf>
    <xf numFmtId="0" fontId="40" fillId="0" borderId="14" xfId="0" applyFont="1" applyBorder="1" applyAlignment="1" applyProtection="1">
      <alignment horizontal="center" vertical="center"/>
      <protection hidden="1"/>
    </xf>
    <xf numFmtId="0" fontId="38" fillId="0" borderId="14" xfId="0" applyFont="1" applyBorder="1" applyAlignment="1" applyProtection="1">
      <alignment vertical="center" shrinkToFit="1"/>
      <protection locked="0"/>
    </xf>
    <xf numFmtId="0" fontId="38" fillId="0" borderId="14" xfId="0" applyFont="1" applyBorder="1" applyAlignment="1" applyProtection="1">
      <alignment horizontal="center" vertical="center" wrapText="1"/>
      <protection hidden="1"/>
    </xf>
    <xf numFmtId="0" fontId="38" fillId="0" borderId="123" xfId="0" applyFont="1" applyBorder="1" applyAlignment="1" applyProtection="1">
      <alignment horizontal="center" vertical="center" wrapText="1"/>
      <protection hidden="1"/>
    </xf>
    <xf numFmtId="0" fontId="40" fillId="0" borderId="193" xfId="0" applyFont="1" applyBorder="1" applyAlignment="1" applyProtection="1">
      <alignment horizontal="center" vertical="center"/>
      <protection hidden="1"/>
    </xf>
    <xf numFmtId="0" fontId="40" fillId="0" borderId="110" xfId="0" applyFont="1" applyBorder="1" applyAlignment="1" applyProtection="1">
      <alignment horizontal="center" vertical="center"/>
      <protection hidden="1"/>
    </xf>
    <xf numFmtId="0" fontId="38" fillId="0" borderId="110" xfId="0" applyFont="1" applyBorder="1" applyAlignment="1" applyProtection="1">
      <alignment vertical="center" shrinkToFit="1"/>
      <protection locked="0"/>
    </xf>
    <xf numFmtId="0" fontId="38" fillId="0" borderId="110" xfId="0" applyFont="1" applyBorder="1" applyAlignment="1" applyProtection="1">
      <alignment horizontal="center" vertical="center" wrapText="1"/>
      <protection hidden="1"/>
    </xf>
    <xf numFmtId="0" fontId="38" fillId="0" borderId="156" xfId="0" applyFont="1" applyBorder="1" applyAlignment="1" applyProtection="1">
      <alignment horizontal="center" vertical="center" wrapText="1"/>
      <protection hidden="1"/>
    </xf>
    <xf numFmtId="49" fontId="44" fillId="0" borderId="139" xfId="0" applyNumberFormat="1" applyFont="1" applyBorder="1" applyAlignment="1" applyProtection="1">
      <alignment horizontal="center" vertical="center" shrinkToFit="1"/>
      <protection locked="0"/>
    </xf>
    <xf numFmtId="49" fontId="44" fillId="0" borderId="138" xfId="0" applyNumberFormat="1" applyFont="1" applyBorder="1" applyAlignment="1" applyProtection="1">
      <alignment horizontal="center" vertical="center" shrinkToFit="1"/>
      <protection locked="0"/>
    </xf>
    <xf numFmtId="49" fontId="44" fillId="0" borderId="141" xfId="0" applyNumberFormat="1" applyFont="1" applyBorder="1" applyAlignment="1" applyProtection="1">
      <alignment horizontal="center" vertical="center" shrinkToFit="1"/>
      <protection locked="0"/>
    </xf>
    <xf numFmtId="0" fontId="44" fillId="8" borderId="1" xfId="0" applyFont="1" applyFill="1" applyBorder="1" applyAlignment="1" applyProtection="1">
      <alignment horizontal="center" vertical="center" shrinkToFit="1"/>
      <protection hidden="1"/>
    </xf>
    <xf numFmtId="0" fontId="44" fillId="8" borderId="7" xfId="0" applyFont="1" applyFill="1" applyBorder="1" applyAlignment="1" applyProtection="1">
      <alignment horizontal="center" vertical="center" shrinkToFit="1"/>
      <protection hidden="1"/>
    </xf>
    <xf numFmtId="0" fontId="44" fillId="8" borderId="2" xfId="0" applyFont="1" applyFill="1" applyBorder="1" applyAlignment="1" applyProtection="1">
      <alignment horizontal="center" vertical="center" shrinkToFit="1"/>
      <protection hidden="1"/>
    </xf>
    <xf numFmtId="0" fontId="44" fillId="0" borderId="1" xfId="0" applyFont="1" applyBorder="1" applyAlignment="1" applyProtection="1">
      <alignment horizontal="center" vertical="center" shrinkToFit="1"/>
      <protection hidden="1"/>
    </xf>
    <xf numFmtId="0" fontId="44" fillId="0" borderId="7" xfId="0" applyFont="1" applyBorder="1" applyAlignment="1" applyProtection="1">
      <alignment horizontal="center" vertical="center" shrinkToFit="1"/>
      <protection hidden="1"/>
    </xf>
    <xf numFmtId="0" fontId="44" fillId="0" borderId="7" xfId="0" applyFont="1" applyBorder="1" applyAlignment="1" applyProtection="1">
      <alignment vertical="center" shrinkToFit="1"/>
      <protection hidden="1"/>
    </xf>
    <xf numFmtId="0" fontId="65" fillId="0" borderId="7" xfId="0" applyFont="1" applyBorder="1" applyProtection="1">
      <alignment vertical="center"/>
      <protection hidden="1"/>
    </xf>
    <xf numFmtId="0" fontId="65" fillId="0" borderId="110" xfId="0" applyFont="1" applyBorder="1" applyProtection="1">
      <alignment vertical="center"/>
      <protection hidden="1"/>
    </xf>
    <xf numFmtId="0" fontId="44" fillId="0" borderId="193" xfId="0" applyFont="1" applyBorder="1" applyAlignment="1" applyProtection="1">
      <alignment horizontal="center" vertical="center" shrinkToFit="1"/>
      <protection locked="0"/>
    </xf>
    <xf numFmtId="0" fontId="44" fillId="0" borderId="110" xfId="0" applyFont="1" applyBorder="1" applyAlignment="1" applyProtection="1">
      <alignment vertical="top" wrapText="1" shrinkToFit="1"/>
      <protection hidden="1"/>
    </xf>
    <xf numFmtId="0" fontId="44" fillId="0" borderId="110" xfId="0" applyFont="1" applyBorder="1" applyAlignment="1" applyProtection="1">
      <alignment vertical="top" shrinkToFit="1"/>
      <protection hidden="1"/>
    </xf>
    <xf numFmtId="0" fontId="44" fillId="0" borderId="156" xfId="0" applyFont="1" applyBorder="1" applyAlignment="1" applyProtection="1">
      <alignment vertical="top" shrinkToFit="1"/>
      <protection hidden="1"/>
    </xf>
    <xf numFmtId="0" fontId="44" fillId="0" borderId="7" xfId="0" applyFont="1" applyBorder="1" applyAlignment="1" applyProtection="1">
      <alignment horizontal="center" vertical="center"/>
      <protection hidden="1"/>
    </xf>
    <xf numFmtId="0" fontId="44" fillId="0" borderId="7" xfId="0" applyFont="1" applyBorder="1" applyAlignment="1" applyProtection="1">
      <alignment horizontal="center" vertical="center"/>
      <protection locked="0"/>
    </xf>
    <xf numFmtId="0" fontId="44" fillId="0" borderId="1" xfId="0" applyFont="1" applyBorder="1" applyAlignment="1" applyProtection="1">
      <alignment horizontal="center" vertical="center" shrinkToFit="1"/>
      <protection locked="0"/>
    </xf>
    <xf numFmtId="0" fontId="44" fillId="0" borderId="7" xfId="0" applyFont="1" applyBorder="1" applyAlignment="1" applyProtection="1">
      <alignment horizontal="center" vertical="center" shrinkToFit="1"/>
      <protection locked="0"/>
    </xf>
    <xf numFmtId="0" fontId="44" fillId="0" borderId="7" xfId="0" applyFont="1" applyFill="1" applyBorder="1" applyAlignment="1" applyProtection="1">
      <alignment vertical="center"/>
      <protection hidden="1"/>
    </xf>
    <xf numFmtId="0" fontId="44" fillId="0" borderId="12" xfId="0" applyFont="1" applyBorder="1" applyAlignment="1" applyProtection="1">
      <alignment horizontal="center" vertical="center" shrinkToFit="1"/>
      <protection locked="0"/>
    </xf>
    <xf numFmtId="0" fontId="44" fillId="0" borderId="2" xfId="0" applyFont="1" applyFill="1" applyBorder="1" applyAlignment="1" applyProtection="1">
      <alignment vertical="center"/>
      <protection hidden="1"/>
    </xf>
    <xf numFmtId="38" fontId="53" fillId="0" borderId="1" xfId="7" applyFont="1" applyFill="1" applyBorder="1" applyAlignment="1" applyProtection="1">
      <alignment horizontal="center" vertical="center" shrinkToFit="1"/>
      <protection locked="0"/>
    </xf>
    <xf numFmtId="38" fontId="53" fillId="0" borderId="7" xfId="7" applyFont="1" applyFill="1" applyBorder="1" applyAlignment="1" applyProtection="1">
      <alignment horizontal="center" vertical="center" shrinkToFit="1"/>
      <protection locked="0"/>
    </xf>
    <xf numFmtId="38" fontId="53" fillId="0" borderId="2" xfId="7" applyFont="1" applyFill="1" applyBorder="1" applyAlignment="1" applyProtection="1">
      <alignment horizontal="center" vertical="center" shrinkToFit="1"/>
      <protection locked="0"/>
    </xf>
    <xf numFmtId="0" fontId="44" fillId="0" borderId="11" xfId="0" applyFont="1" applyFill="1" applyBorder="1" applyAlignment="1" applyProtection="1">
      <alignment horizontal="center" vertical="center" shrinkToFit="1"/>
      <protection hidden="1"/>
    </xf>
    <xf numFmtId="0" fontId="44" fillId="0" borderId="0" xfId="0" applyFont="1" applyFill="1" applyBorder="1" applyAlignment="1" applyProtection="1">
      <alignment horizontal="center" vertical="center" shrinkToFit="1"/>
      <protection hidden="1"/>
    </xf>
    <xf numFmtId="0" fontId="38" fillId="0" borderId="0" xfId="0" applyFont="1" applyFill="1" applyBorder="1" applyAlignment="1" applyProtection="1">
      <alignment horizontal="left" vertical="center" wrapText="1"/>
      <protection hidden="1"/>
    </xf>
    <xf numFmtId="49" fontId="44" fillId="0" borderId="137" xfId="0" applyNumberFormat="1" applyFont="1" applyBorder="1" applyAlignment="1" applyProtection="1">
      <alignment horizontal="center" vertical="center" shrinkToFit="1"/>
      <protection locked="0"/>
    </xf>
    <xf numFmtId="49" fontId="44" fillId="0" borderId="140" xfId="0" applyNumberFormat="1" applyFont="1" applyBorder="1" applyAlignment="1" applyProtection="1">
      <alignment horizontal="center" vertical="center" shrinkToFit="1"/>
      <protection locked="0"/>
    </xf>
    <xf numFmtId="0" fontId="42" fillId="2" borderId="0" xfId="0" applyFont="1" applyFill="1" applyBorder="1" applyAlignment="1" applyProtection="1">
      <alignment horizontal="center" vertical="center"/>
      <protection hidden="1"/>
    </xf>
    <xf numFmtId="0" fontId="18" fillId="2" borderId="0" xfId="0" applyFont="1" applyFill="1" applyBorder="1" applyAlignment="1" applyProtection="1">
      <alignment horizontal="left" vertical="center" wrapText="1"/>
      <protection hidden="1"/>
    </xf>
    <xf numFmtId="0" fontId="42" fillId="0" borderId="0" xfId="0" applyFont="1" applyFill="1" applyBorder="1" applyAlignment="1" applyProtection="1">
      <alignment horizontal="center" vertical="center"/>
      <protection hidden="1"/>
    </xf>
    <xf numFmtId="0" fontId="40" fillId="0" borderId="0" xfId="0" applyFont="1" applyFill="1" applyBorder="1" applyAlignment="1" applyProtection="1">
      <alignment horizontal="center" vertical="center"/>
      <protection hidden="1"/>
    </xf>
    <xf numFmtId="0" fontId="44" fillId="3" borderId="5" xfId="0" applyFont="1" applyFill="1" applyBorder="1" applyAlignment="1" applyProtection="1">
      <alignment horizontal="center" vertical="center" wrapText="1" shrinkToFit="1"/>
      <protection hidden="1"/>
    </xf>
    <xf numFmtId="0" fontId="44" fillId="3" borderId="6" xfId="0" applyFont="1" applyFill="1" applyBorder="1" applyAlignment="1" applyProtection="1">
      <alignment horizontal="center" vertical="center" wrapText="1" shrinkToFit="1"/>
      <protection hidden="1"/>
    </xf>
    <xf numFmtId="0" fontId="44" fillId="3" borderId="9" xfId="0" applyFont="1" applyFill="1" applyBorder="1" applyAlignment="1" applyProtection="1">
      <alignment horizontal="center" vertical="center" wrapText="1" shrinkToFit="1"/>
      <protection hidden="1"/>
    </xf>
    <xf numFmtId="0" fontId="44" fillId="3" borderId="3" xfId="0" applyFont="1" applyFill="1" applyBorder="1" applyAlignment="1" applyProtection="1">
      <alignment horizontal="center" vertical="center" wrapText="1" shrinkToFit="1"/>
      <protection hidden="1"/>
    </xf>
    <xf numFmtId="0" fontId="44" fillId="3" borderId="4" xfId="0" applyFont="1" applyFill="1" applyBorder="1" applyAlignment="1" applyProtection="1">
      <alignment horizontal="center" vertical="center" wrapText="1" shrinkToFit="1"/>
      <protection hidden="1"/>
    </xf>
    <xf numFmtId="0" fontId="44" fillId="0" borderId="8" xfId="0" applyFont="1" applyFill="1" applyBorder="1" applyAlignment="1" applyProtection="1">
      <alignment horizontal="center" vertical="center" shrinkToFit="1"/>
      <protection hidden="1"/>
    </xf>
    <xf numFmtId="0" fontId="44" fillId="0" borderId="5" xfId="0" applyFont="1" applyFill="1" applyBorder="1" applyAlignment="1" applyProtection="1">
      <alignment horizontal="center" vertical="center" shrinkToFit="1"/>
      <protection hidden="1"/>
    </xf>
    <xf numFmtId="49" fontId="44" fillId="0" borderId="5" xfId="0" applyNumberFormat="1" applyFont="1" applyFill="1" applyBorder="1" applyAlignment="1" applyProtection="1">
      <alignment horizontal="center" vertical="center" shrinkToFit="1"/>
      <protection locked="0"/>
    </xf>
    <xf numFmtId="0" fontId="40" fillId="0" borderId="7" xfId="0" applyFont="1" applyBorder="1" applyAlignment="1" applyProtection="1">
      <alignment horizontal="center" vertical="center" shrinkToFit="1"/>
      <protection hidden="1"/>
    </xf>
    <xf numFmtId="49" fontId="40" fillId="0" borderId="7" xfId="0" applyNumberFormat="1" applyFont="1" applyBorder="1" applyAlignment="1" applyProtection="1">
      <alignment horizontal="center" vertical="center" shrinkToFit="1"/>
      <protection locked="0"/>
    </xf>
    <xf numFmtId="49" fontId="40" fillId="0" borderId="2" xfId="0" applyNumberFormat="1" applyFont="1" applyBorder="1" applyAlignment="1" applyProtection="1">
      <alignment horizontal="center" vertical="center" shrinkToFit="1"/>
      <protection locked="0"/>
    </xf>
    <xf numFmtId="49" fontId="40" fillId="0" borderId="25" xfId="0" applyNumberFormat="1" applyFont="1" applyBorder="1" applyAlignment="1" applyProtection="1">
      <alignment horizontal="center" vertical="center" shrinkToFit="1"/>
      <protection locked="0"/>
    </xf>
    <xf numFmtId="49" fontId="40" fillId="0" borderId="1" xfId="0" applyNumberFormat="1" applyFont="1" applyBorder="1" applyAlignment="1" applyProtection="1">
      <alignment horizontal="center" vertical="center" shrinkToFit="1"/>
      <protection locked="0"/>
    </xf>
    <xf numFmtId="49" fontId="44" fillId="8" borderId="8" xfId="0" applyNumberFormat="1" applyFont="1" applyFill="1" applyBorder="1" applyAlignment="1" applyProtection="1">
      <alignment horizontal="center" vertical="center" shrinkToFit="1"/>
      <protection hidden="1"/>
    </xf>
    <xf numFmtId="49" fontId="44" fillId="8" borderId="5" xfId="0" applyNumberFormat="1" applyFont="1" applyFill="1" applyBorder="1" applyAlignment="1" applyProtection="1">
      <alignment horizontal="center" vertical="center" shrinkToFit="1"/>
      <protection hidden="1"/>
    </xf>
    <xf numFmtId="49" fontId="44" fillId="8" borderId="6" xfId="0" applyNumberFormat="1" applyFont="1" applyFill="1" applyBorder="1" applyAlignment="1" applyProtection="1">
      <alignment horizontal="center" vertical="center" shrinkToFit="1"/>
      <protection hidden="1"/>
    </xf>
    <xf numFmtId="49" fontId="44" fillId="8" borderId="9" xfId="0" applyNumberFormat="1" applyFont="1" applyFill="1" applyBorder="1" applyAlignment="1" applyProtection="1">
      <alignment horizontal="center" vertical="center" shrinkToFit="1"/>
      <protection hidden="1"/>
    </xf>
    <xf numFmtId="49" fontId="44" fillId="8" borderId="3" xfId="0" applyNumberFormat="1" applyFont="1" applyFill="1" applyBorder="1" applyAlignment="1" applyProtection="1">
      <alignment horizontal="center" vertical="center" shrinkToFit="1"/>
      <protection hidden="1"/>
    </xf>
    <xf numFmtId="49" fontId="44" fillId="8" borderId="4" xfId="0" applyNumberFormat="1" applyFont="1" applyFill="1" applyBorder="1" applyAlignment="1" applyProtection="1">
      <alignment horizontal="center" vertical="center" shrinkToFit="1"/>
      <protection hidden="1"/>
    </xf>
    <xf numFmtId="0" fontId="44" fillId="0" borderId="137" xfId="0" applyFont="1" applyFill="1" applyBorder="1" applyAlignment="1" applyProtection="1">
      <alignment horizontal="center" vertical="center" shrinkToFit="1"/>
      <protection locked="0"/>
    </xf>
    <xf numFmtId="0" fontId="44" fillId="0" borderId="138" xfId="0" applyFont="1" applyFill="1" applyBorder="1" applyAlignment="1" applyProtection="1">
      <alignment horizontal="center" vertical="center" shrinkToFit="1"/>
      <protection locked="0"/>
    </xf>
    <xf numFmtId="0" fontId="44" fillId="0" borderId="139" xfId="0" applyFont="1" applyFill="1" applyBorder="1" applyAlignment="1" applyProtection="1">
      <alignment horizontal="center" vertical="center" shrinkToFit="1"/>
      <protection locked="0"/>
    </xf>
    <xf numFmtId="0" fontId="44" fillId="0" borderId="140" xfId="0" applyFont="1" applyFill="1" applyBorder="1" applyAlignment="1" applyProtection="1">
      <alignment horizontal="center" vertical="center" shrinkToFit="1"/>
      <protection locked="0"/>
    </xf>
    <xf numFmtId="49" fontId="44" fillId="0" borderId="138" xfId="0" applyNumberFormat="1" applyFont="1" applyFill="1" applyBorder="1" applyAlignment="1" applyProtection="1">
      <alignment horizontal="center" vertical="center" shrinkToFit="1"/>
      <protection locked="0"/>
    </xf>
    <xf numFmtId="49" fontId="44" fillId="0" borderId="141" xfId="0" applyNumberFormat="1" applyFont="1" applyFill="1" applyBorder="1" applyAlignment="1" applyProtection="1">
      <alignment horizontal="center" vertical="center" shrinkToFit="1"/>
      <protection locked="0"/>
    </xf>
    <xf numFmtId="49" fontId="44" fillId="8" borderId="8" xfId="0" applyNumberFormat="1" applyFont="1" applyFill="1" applyBorder="1" applyAlignment="1" applyProtection="1">
      <alignment horizontal="center" vertical="center" wrapText="1" shrinkToFit="1"/>
      <protection hidden="1"/>
    </xf>
    <xf numFmtId="49" fontId="44" fillId="8" borderId="5" xfId="0" applyNumberFormat="1" applyFont="1" applyFill="1" applyBorder="1" applyAlignment="1" applyProtection="1">
      <alignment horizontal="center" vertical="center" wrapText="1" shrinkToFit="1"/>
      <protection hidden="1"/>
    </xf>
    <xf numFmtId="49" fontId="44" fillId="8" borderId="6" xfId="0" applyNumberFormat="1" applyFont="1" applyFill="1" applyBorder="1" applyAlignment="1" applyProtection="1">
      <alignment horizontal="center" vertical="center" wrapText="1" shrinkToFit="1"/>
      <protection hidden="1"/>
    </xf>
    <xf numFmtId="49" fontId="44" fillId="8" borderId="9" xfId="0" applyNumberFormat="1" applyFont="1" applyFill="1" applyBorder="1" applyAlignment="1" applyProtection="1">
      <alignment horizontal="center" vertical="center" wrapText="1" shrinkToFit="1"/>
      <protection hidden="1"/>
    </xf>
    <xf numFmtId="49" fontId="44" fillId="8" borderId="3" xfId="0" applyNumberFormat="1" applyFont="1" applyFill="1" applyBorder="1" applyAlignment="1" applyProtection="1">
      <alignment horizontal="center" vertical="center" wrapText="1" shrinkToFit="1"/>
      <protection hidden="1"/>
    </xf>
    <xf numFmtId="49" fontId="44" fillId="8" borderId="4" xfId="0" applyNumberFormat="1" applyFont="1" applyFill="1" applyBorder="1" applyAlignment="1" applyProtection="1">
      <alignment horizontal="center" vertical="center" wrapText="1" shrinkToFit="1"/>
      <protection hidden="1"/>
    </xf>
    <xf numFmtId="49" fontId="40" fillId="0" borderId="5" xfId="0" applyNumberFormat="1" applyFont="1" applyFill="1" applyBorder="1" applyAlignment="1" applyProtection="1">
      <alignment horizontal="center" vertical="center" shrinkToFit="1"/>
      <protection hidden="1"/>
    </xf>
    <xf numFmtId="49" fontId="40" fillId="0" borderId="3" xfId="0" applyNumberFormat="1" applyFont="1" applyFill="1" applyBorder="1" applyAlignment="1" applyProtection="1">
      <alignment horizontal="center" vertical="center" shrinkToFit="1"/>
      <protection hidden="1"/>
    </xf>
    <xf numFmtId="49" fontId="44" fillId="0" borderId="8" xfId="0" applyNumberFormat="1" applyFont="1" applyFill="1" applyBorder="1" applyAlignment="1" applyProtection="1">
      <alignment horizontal="center" vertical="center" shrinkToFit="1"/>
      <protection hidden="1"/>
    </xf>
    <xf numFmtId="49" fontId="44" fillId="0" borderId="5" xfId="0" applyNumberFormat="1" applyFont="1" applyFill="1" applyBorder="1" applyAlignment="1" applyProtection="1">
      <alignment horizontal="center" vertical="center" shrinkToFit="1"/>
      <protection hidden="1"/>
    </xf>
    <xf numFmtId="49" fontId="40" fillId="0" borderId="5" xfId="0" applyNumberFormat="1" applyFont="1" applyFill="1" applyBorder="1" applyAlignment="1" applyProtection="1">
      <alignment horizontal="center" vertical="center" shrinkToFit="1"/>
      <protection locked="0"/>
    </xf>
    <xf numFmtId="49" fontId="40" fillId="0" borderId="3" xfId="0" applyNumberFormat="1" applyFont="1" applyFill="1" applyBorder="1" applyAlignment="1" applyProtection="1">
      <alignment horizontal="center" vertical="center" shrinkToFit="1"/>
      <protection locked="0"/>
    </xf>
    <xf numFmtId="49" fontId="40" fillId="0" borderId="6" xfId="0" applyNumberFormat="1" applyFont="1" applyFill="1" applyBorder="1" applyAlignment="1" applyProtection="1">
      <alignment horizontal="center" vertical="center" shrinkToFit="1"/>
      <protection locked="0"/>
    </xf>
    <xf numFmtId="49" fontId="40" fillId="0" borderId="4" xfId="0" applyNumberFormat="1" applyFont="1" applyFill="1" applyBorder="1" applyAlignment="1" applyProtection="1">
      <alignment horizontal="center" vertical="center" shrinkToFit="1"/>
      <protection locked="0"/>
    </xf>
    <xf numFmtId="49" fontId="44" fillId="8" borderId="1" xfId="0" applyNumberFormat="1" applyFont="1" applyFill="1" applyBorder="1" applyAlignment="1" applyProtection="1">
      <alignment horizontal="center" vertical="center" wrapText="1" shrinkToFit="1"/>
      <protection hidden="1"/>
    </xf>
    <xf numFmtId="49" fontId="44" fillId="8" borderId="7" xfId="0" applyNumberFormat="1" applyFont="1" applyFill="1" applyBorder="1" applyAlignment="1" applyProtection="1">
      <alignment horizontal="center" vertical="center" wrapText="1" shrinkToFit="1"/>
      <protection hidden="1"/>
    </xf>
    <xf numFmtId="49" fontId="44" fillId="8" borderId="7" xfId="0" applyNumberFormat="1" applyFont="1" applyFill="1" applyBorder="1" applyAlignment="1" applyProtection="1">
      <alignment horizontal="center" vertical="center" shrinkToFit="1"/>
      <protection hidden="1"/>
    </xf>
    <xf numFmtId="49" fontId="44" fillId="8" borderId="2" xfId="0" applyNumberFormat="1" applyFont="1" applyFill="1" applyBorder="1" applyAlignment="1" applyProtection="1">
      <alignment horizontal="center" vertical="center" shrinkToFit="1"/>
      <protection hidden="1"/>
    </xf>
    <xf numFmtId="49" fontId="40" fillId="0" borderId="1" xfId="0" applyNumberFormat="1" applyFont="1" applyFill="1" applyBorder="1" applyAlignment="1" applyProtection="1">
      <alignment horizontal="center" vertical="center" shrinkToFit="1"/>
      <protection hidden="1"/>
    </xf>
    <xf numFmtId="49" fontId="44" fillId="8" borderId="1" xfId="0" applyNumberFormat="1" applyFont="1" applyFill="1" applyBorder="1" applyAlignment="1" applyProtection="1">
      <alignment horizontal="center" vertical="center" shrinkToFit="1"/>
      <protection hidden="1"/>
    </xf>
    <xf numFmtId="0" fontId="44" fillId="0" borderId="3" xfId="0" applyFont="1" applyFill="1" applyBorder="1" applyAlignment="1" applyProtection="1">
      <alignment horizontal="left" vertical="center" shrinkToFit="1"/>
      <protection hidden="1"/>
    </xf>
    <xf numFmtId="0" fontId="44" fillId="0" borderId="1" xfId="0" applyNumberFormat="1" applyFont="1" applyFill="1" applyBorder="1" applyAlignment="1" applyProtection="1">
      <alignment horizontal="center" vertical="center" shrinkToFit="1"/>
      <protection locked="0"/>
    </xf>
    <xf numFmtId="0" fontId="44" fillId="0" borderId="7" xfId="0" applyNumberFormat="1" applyFont="1" applyFill="1" applyBorder="1" applyAlignment="1" applyProtection="1">
      <alignment horizontal="center" vertical="center" shrinkToFit="1"/>
      <protection locked="0"/>
    </xf>
    <xf numFmtId="0" fontId="44" fillId="0" borderId="2" xfId="0" applyNumberFormat="1" applyFont="1" applyFill="1" applyBorder="1" applyAlignment="1" applyProtection="1">
      <alignment horizontal="center" vertical="center" shrinkToFit="1"/>
      <protection locked="0"/>
    </xf>
    <xf numFmtId="49" fontId="44" fillId="8" borderId="1" xfId="0" applyNumberFormat="1" applyFont="1" applyFill="1" applyBorder="1" applyAlignment="1" applyProtection="1">
      <alignment horizontal="center" vertical="center"/>
      <protection hidden="1"/>
    </xf>
    <xf numFmtId="49" fontId="44" fillId="8" borderId="7" xfId="0" applyNumberFormat="1" applyFont="1" applyFill="1" applyBorder="1" applyAlignment="1" applyProtection="1">
      <alignment horizontal="center" vertical="center"/>
      <protection hidden="1"/>
    </xf>
    <xf numFmtId="49" fontId="44" fillId="8" borderId="2" xfId="0" applyNumberFormat="1" applyFont="1" applyFill="1" applyBorder="1" applyAlignment="1" applyProtection="1">
      <alignment horizontal="center" vertical="center"/>
      <protection hidden="1"/>
    </xf>
    <xf numFmtId="49" fontId="55" fillId="0" borderId="1" xfId="0" applyNumberFormat="1" applyFont="1" applyFill="1" applyBorder="1" applyAlignment="1" applyProtection="1">
      <alignment horizontal="center" vertical="center" shrinkToFit="1"/>
      <protection locked="0"/>
    </xf>
    <xf numFmtId="49" fontId="55" fillId="0" borderId="7" xfId="0" applyNumberFormat="1" applyFont="1" applyFill="1" applyBorder="1" applyAlignment="1" applyProtection="1">
      <alignment horizontal="center" vertical="center" shrinkToFit="1"/>
      <protection locked="0"/>
    </xf>
    <xf numFmtId="49" fontId="44" fillId="0" borderId="7" xfId="0" applyNumberFormat="1" applyFont="1" applyFill="1" applyBorder="1" applyAlignment="1" applyProtection="1">
      <alignment horizontal="center" vertical="center"/>
      <protection hidden="1"/>
    </xf>
    <xf numFmtId="49" fontId="55" fillId="0" borderId="2" xfId="0" applyNumberFormat="1" applyFont="1" applyFill="1" applyBorder="1" applyAlignment="1" applyProtection="1">
      <alignment horizontal="center" vertical="center" shrinkToFit="1"/>
      <protection locked="0"/>
    </xf>
    <xf numFmtId="0" fontId="18" fillId="0" borderId="0" xfId="0" applyFont="1" applyFill="1" applyAlignment="1" applyProtection="1">
      <alignment vertical="center" wrapText="1"/>
      <protection hidden="1"/>
    </xf>
    <xf numFmtId="0" fontId="52" fillId="7" borderId="0" xfId="0" applyFont="1" applyFill="1" applyAlignment="1" applyProtection="1">
      <alignment horizontal="center" vertical="center"/>
      <protection hidden="1"/>
    </xf>
    <xf numFmtId="0" fontId="40" fillId="2" borderId="0" xfId="0" applyFont="1" applyFill="1" applyAlignment="1">
      <alignment horizontal="center" vertical="center"/>
    </xf>
    <xf numFmtId="0" fontId="40" fillId="2" borderId="0" xfId="0" applyFont="1" applyFill="1" applyAlignment="1" applyProtection="1">
      <alignment horizontal="center" vertical="center"/>
      <protection locked="0" hidden="1"/>
    </xf>
    <xf numFmtId="0" fontId="19" fillId="2" borderId="1" xfId="0" applyFont="1" applyFill="1" applyBorder="1" applyAlignment="1" applyProtection="1">
      <alignment horizontal="center" vertical="center"/>
      <protection hidden="1"/>
    </xf>
    <xf numFmtId="0" fontId="19" fillId="2" borderId="7" xfId="0" applyFont="1" applyFill="1" applyBorder="1" applyAlignment="1" applyProtection="1">
      <alignment horizontal="center" vertical="center"/>
      <protection hidden="1"/>
    </xf>
    <xf numFmtId="0" fontId="19" fillId="2" borderId="2" xfId="0" applyFont="1" applyFill="1" applyBorder="1" applyAlignment="1" applyProtection="1">
      <alignment horizontal="center" vertical="center"/>
      <protection hidden="1"/>
    </xf>
    <xf numFmtId="0" fontId="18" fillId="9" borderId="0" xfId="0" applyFont="1" applyFill="1" applyAlignment="1" applyProtection="1">
      <alignment horizontal="center" vertical="center"/>
      <protection hidden="1"/>
    </xf>
    <xf numFmtId="0" fontId="19" fillId="0" borderId="0" xfId="0" applyFont="1" applyBorder="1" applyAlignment="1" applyProtection="1">
      <alignment vertical="center" wrapText="1"/>
      <protection hidden="1"/>
    </xf>
    <xf numFmtId="0" fontId="19" fillId="2" borderId="0" xfId="0" applyFont="1" applyFill="1" applyAlignment="1" applyProtection="1">
      <alignment vertical="center" wrapText="1"/>
      <protection hidden="1"/>
    </xf>
    <xf numFmtId="0" fontId="40" fillId="2" borderId="0" xfId="0" applyFont="1" applyFill="1" applyAlignment="1" applyProtection="1">
      <alignment horizontal="center" vertical="center"/>
      <protection locked="0"/>
    </xf>
    <xf numFmtId="0" fontId="40" fillId="0" borderId="0" xfId="0" applyFont="1" applyAlignment="1" applyProtection="1">
      <alignment horizontal="distributed" vertical="center" wrapText="1"/>
      <protection hidden="1"/>
    </xf>
    <xf numFmtId="0" fontId="40" fillId="0" borderId="0" xfId="0" applyFont="1" applyAlignment="1" applyProtection="1">
      <alignment horizontal="distributed" vertical="center"/>
      <protection hidden="1"/>
    </xf>
    <xf numFmtId="49" fontId="40" fillId="0" borderId="0" xfId="0" applyNumberFormat="1" applyFont="1" applyAlignment="1" applyProtection="1">
      <alignment horizontal="center" vertical="center"/>
      <protection locked="0"/>
    </xf>
    <xf numFmtId="49" fontId="40" fillId="0" borderId="0" xfId="0" applyNumberFormat="1" applyFont="1" applyAlignment="1" applyProtection="1">
      <alignment horizontal="center" vertical="center"/>
      <protection hidden="1"/>
    </xf>
    <xf numFmtId="49" fontId="18" fillId="0" borderId="0" xfId="0" applyNumberFormat="1" applyFont="1" applyAlignment="1" applyProtection="1">
      <alignment shrinkToFit="1"/>
      <protection locked="0"/>
    </xf>
    <xf numFmtId="49" fontId="18" fillId="0" borderId="0" xfId="0" applyNumberFormat="1" applyFont="1" applyAlignment="1" applyProtection="1">
      <alignment vertical="center" shrinkToFit="1"/>
      <protection locked="0"/>
    </xf>
    <xf numFmtId="0" fontId="40" fillId="0" borderId="0" xfId="0" applyFont="1" applyProtection="1">
      <alignment vertical="center"/>
      <protection hidden="1"/>
    </xf>
    <xf numFmtId="0" fontId="40" fillId="0" borderId="0" xfId="0" applyFont="1" applyAlignment="1" applyProtection="1">
      <alignment horizontal="left" vertical="center" shrinkToFit="1"/>
      <protection locked="0"/>
    </xf>
    <xf numFmtId="0" fontId="48" fillId="0" borderId="0" xfId="0" applyFont="1" applyAlignment="1" applyProtection="1">
      <alignment horizontal="left" vertical="center" shrinkToFit="1"/>
      <protection locked="0"/>
    </xf>
    <xf numFmtId="0" fontId="46" fillId="0" borderId="0" xfId="0" applyFont="1" applyAlignment="1" applyProtection="1">
      <alignment horizontal="center" vertical="center"/>
      <protection hidden="1"/>
    </xf>
    <xf numFmtId="0" fontId="18" fillId="0" borderId="0" xfId="0" applyFont="1" applyAlignment="1" applyProtection="1">
      <alignment horizontal="center" vertical="center"/>
      <protection locked="0"/>
    </xf>
    <xf numFmtId="0" fontId="18" fillId="0" borderId="0" xfId="0" applyFont="1" applyAlignment="1" applyProtection="1">
      <alignment horizontal="left" vertical="center" shrinkToFit="1"/>
      <protection locked="0"/>
    </xf>
    <xf numFmtId="49" fontId="91" fillId="0" borderId="0" xfId="0" applyNumberFormat="1" applyFont="1" applyAlignment="1" applyProtection="1">
      <alignment vertical="center" shrinkToFit="1"/>
      <protection locked="0"/>
    </xf>
    <xf numFmtId="0" fontId="40" fillId="0" borderId="0" xfId="0" applyFont="1" applyAlignment="1" applyProtection="1">
      <alignment horizontal="distributed" vertical="distributed"/>
      <protection hidden="1"/>
    </xf>
    <xf numFmtId="0" fontId="44" fillId="0" borderId="3" xfId="0" applyFont="1" applyBorder="1" applyAlignment="1" applyProtection="1">
      <alignment horizontal="left" vertical="center" shrinkToFit="1"/>
      <protection hidden="1"/>
    </xf>
    <xf numFmtId="0" fontId="44" fillId="0" borderId="0" xfId="0" applyFont="1" applyAlignment="1" applyProtection="1">
      <alignment horizontal="left" vertical="center" shrinkToFit="1"/>
      <protection hidden="1"/>
    </xf>
    <xf numFmtId="0" fontId="44" fillId="0" borderId="1" xfId="0" applyFont="1" applyBorder="1" applyAlignment="1" applyProtection="1">
      <alignment horizontal="left" vertical="center" indent="1" shrinkToFit="1"/>
      <protection locked="0" hidden="1"/>
    </xf>
    <xf numFmtId="0" fontId="44" fillId="0" borderId="7" xfId="0" applyFont="1" applyBorder="1" applyAlignment="1" applyProtection="1">
      <alignment horizontal="left" vertical="center" indent="1" shrinkToFit="1"/>
      <protection locked="0" hidden="1"/>
    </xf>
    <xf numFmtId="0" fontId="40" fillId="0" borderId="1" xfId="0" applyFont="1" applyBorder="1" applyAlignment="1" applyProtection="1">
      <alignment horizontal="center" vertical="center" shrinkToFit="1"/>
      <protection hidden="1"/>
    </xf>
    <xf numFmtId="0" fontId="44" fillId="8" borderId="1" xfId="0" applyFont="1" applyFill="1" applyBorder="1" applyAlignment="1" applyProtection="1">
      <alignment horizontal="center" vertical="center"/>
      <protection hidden="1"/>
    </xf>
    <xf numFmtId="0" fontId="44" fillId="8" borderId="7" xfId="0" applyFont="1" applyFill="1" applyBorder="1" applyAlignment="1" applyProtection="1">
      <alignment horizontal="center" vertical="center"/>
      <protection hidden="1"/>
    </xf>
    <xf numFmtId="0" fontId="44" fillId="8" borderId="2" xfId="0" applyFont="1" applyFill="1" applyBorder="1" applyAlignment="1" applyProtection="1">
      <alignment horizontal="center" vertical="center"/>
      <protection hidden="1"/>
    </xf>
    <xf numFmtId="49" fontId="44" fillId="0" borderId="1" xfId="0" applyNumberFormat="1" applyFont="1" applyBorder="1" applyAlignment="1" applyProtection="1">
      <alignment horizontal="center" vertical="center" shrinkToFit="1"/>
      <protection locked="0"/>
    </xf>
    <xf numFmtId="49" fontId="44" fillId="0" borderId="7" xfId="0" applyNumberFormat="1" applyFont="1" applyBorder="1" applyAlignment="1" applyProtection="1">
      <alignment horizontal="center" vertical="center" shrinkToFit="1"/>
      <protection locked="0"/>
    </xf>
    <xf numFmtId="49" fontId="44" fillId="0" borderId="7" xfId="0" applyNumberFormat="1" applyFont="1" applyBorder="1" applyAlignment="1" applyProtection="1">
      <alignment horizontal="center" vertical="center"/>
      <protection hidden="1"/>
    </xf>
    <xf numFmtId="49" fontId="44" fillId="0" borderId="2" xfId="0" applyNumberFormat="1" applyFont="1" applyBorder="1" applyAlignment="1" applyProtection="1">
      <alignment horizontal="center" vertical="center" shrinkToFit="1"/>
      <protection locked="0"/>
    </xf>
    <xf numFmtId="0" fontId="47" fillId="2" borderId="0" xfId="0" applyFont="1" applyFill="1" applyBorder="1" applyAlignment="1" applyProtection="1">
      <alignment horizontal="center" vertical="center"/>
      <protection hidden="1"/>
    </xf>
    <xf numFmtId="0" fontId="44" fillId="8" borderId="1" xfId="0" applyFont="1" applyFill="1" applyBorder="1" applyAlignment="1" applyProtection="1">
      <alignment horizontal="center" vertical="center" wrapText="1" shrinkToFit="1"/>
      <protection hidden="1"/>
    </xf>
    <xf numFmtId="0" fontId="44" fillId="8" borderId="7" xfId="0" applyFont="1" applyFill="1" applyBorder="1" applyAlignment="1" applyProtection="1">
      <alignment horizontal="center" vertical="center" wrapText="1" shrinkToFit="1"/>
      <protection hidden="1"/>
    </xf>
    <xf numFmtId="0" fontId="44" fillId="8" borderId="2" xfId="0" applyFont="1" applyFill="1" applyBorder="1" applyAlignment="1" applyProtection="1">
      <alignment horizontal="center" vertical="center" wrapText="1" shrinkToFit="1"/>
      <protection hidden="1"/>
    </xf>
    <xf numFmtId="0" fontId="44" fillId="8" borderId="4" xfId="0" applyFont="1" applyFill="1" applyBorder="1" applyAlignment="1" applyProtection="1">
      <alignment horizontal="center" vertical="center" wrapText="1" shrinkToFit="1"/>
      <protection hidden="1"/>
    </xf>
    <xf numFmtId="49" fontId="40" fillId="0" borderId="7" xfId="0" applyNumberFormat="1" applyFont="1" applyBorder="1" applyAlignment="1" applyProtection="1">
      <alignment horizontal="center" vertical="center" shrinkToFit="1"/>
      <protection hidden="1"/>
    </xf>
    <xf numFmtId="0" fontId="44" fillId="0" borderId="3" xfId="0" applyFont="1" applyBorder="1" applyAlignment="1" applyProtection="1">
      <alignment horizontal="left" vertical="center" wrapText="1"/>
      <protection hidden="1"/>
    </xf>
    <xf numFmtId="0" fontId="44" fillId="0" borderId="0" xfId="0" applyFont="1" applyFill="1" applyBorder="1" applyAlignment="1" applyProtection="1">
      <alignment horizontal="left" vertical="center" shrinkToFit="1"/>
      <protection hidden="1"/>
    </xf>
    <xf numFmtId="0" fontId="44" fillId="0" borderId="10" xfId="0" applyFont="1" applyFill="1" applyBorder="1" applyAlignment="1" applyProtection="1">
      <alignment horizontal="left" vertical="center" shrinkToFit="1"/>
      <protection hidden="1"/>
    </xf>
    <xf numFmtId="0" fontId="15" fillId="0" borderId="0" xfId="0" applyFont="1" applyProtection="1">
      <alignment vertical="center"/>
      <protection hidden="1"/>
    </xf>
    <xf numFmtId="0" fontId="15" fillId="0" borderId="10" xfId="0" applyFont="1" applyBorder="1" applyProtection="1">
      <alignment vertical="center"/>
      <protection hidden="1"/>
    </xf>
    <xf numFmtId="0" fontId="15" fillId="0" borderId="3" xfId="0" applyFont="1" applyBorder="1" applyProtection="1">
      <alignment vertical="center"/>
      <protection hidden="1"/>
    </xf>
    <xf numFmtId="0" fontId="15" fillId="0" borderId="4" xfId="0" applyFont="1" applyBorder="1" applyProtection="1">
      <alignment vertical="center"/>
      <protection hidden="1"/>
    </xf>
    <xf numFmtId="0" fontId="27" fillId="5" borderId="40" xfId="0" applyFont="1" applyFill="1" applyBorder="1" applyAlignment="1" applyProtection="1">
      <alignment vertical="center" wrapText="1"/>
      <protection hidden="1"/>
    </xf>
    <xf numFmtId="0" fontId="27" fillId="5" borderId="21" xfId="0" applyFont="1" applyFill="1" applyBorder="1" applyAlignment="1" applyProtection="1">
      <alignment vertical="center" wrapText="1"/>
      <protection hidden="1"/>
    </xf>
    <xf numFmtId="0" fontId="27" fillId="5" borderId="41" xfId="0" applyFont="1" applyFill="1" applyBorder="1" applyAlignment="1" applyProtection="1">
      <alignment vertical="center" wrapText="1"/>
      <protection hidden="1"/>
    </xf>
    <xf numFmtId="38" fontId="99" fillId="2" borderId="39" xfId="7" applyFont="1" applyFill="1" applyBorder="1" applyAlignment="1" applyProtection="1">
      <alignment horizontal="right" vertical="center"/>
      <protection hidden="1"/>
    </xf>
    <xf numFmtId="38" fontId="99" fillId="2" borderId="21" xfId="7" applyFont="1" applyFill="1" applyBorder="1" applyAlignment="1" applyProtection="1">
      <alignment horizontal="right" vertical="center"/>
      <protection hidden="1"/>
    </xf>
    <xf numFmtId="0" fontId="10" fillId="0" borderId="21" xfId="0" applyFont="1" applyBorder="1" applyAlignment="1" applyProtection="1">
      <alignment horizontal="center" vertical="center"/>
      <protection hidden="1"/>
    </xf>
    <xf numFmtId="0" fontId="10" fillId="0" borderId="38" xfId="0" applyFont="1" applyBorder="1" applyAlignment="1" applyProtection="1">
      <alignment horizontal="center" vertical="center"/>
      <protection hidden="1"/>
    </xf>
    <xf numFmtId="0" fontId="13" fillId="0" borderId="0" xfId="0" applyFont="1" applyProtection="1">
      <alignment vertical="center"/>
      <protection hidden="1"/>
    </xf>
    <xf numFmtId="0" fontId="10" fillId="0" borderId="3" xfId="0" applyFont="1" applyBorder="1" applyAlignment="1" applyProtection="1">
      <alignment vertical="top"/>
      <protection hidden="1"/>
    </xf>
    <xf numFmtId="0" fontId="80" fillId="2" borderId="8" xfId="0" applyFont="1" applyFill="1" applyBorder="1" applyAlignment="1" applyProtection="1">
      <alignment horizontal="center" vertical="center"/>
      <protection locked="0"/>
    </xf>
    <xf numFmtId="0" fontId="80" fillId="2" borderId="5" xfId="0" applyFont="1" applyFill="1" applyBorder="1" applyAlignment="1" applyProtection="1">
      <alignment horizontal="center" vertical="center"/>
      <protection locked="0"/>
    </xf>
    <xf numFmtId="0" fontId="14" fillId="2" borderId="198" xfId="0" applyFont="1" applyFill="1" applyBorder="1" applyAlignment="1" applyProtection="1">
      <alignment vertical="center" wrapText="1"/>
      <protection hidden="1"/>
    </xf>
    <xf numFmtId="0" fontId="14" fillId="2" borderId="199" xfId="0" applyFont="1" applyFill="1" applyBorder="1" applyAlignment="1" applyProtection="1">
      <alignment vertical="center" wrapText="1"/>
      <protection hidden="1"/>
    </xf>
    <xf numFmtId="0" fontId="80" fillId="2" borderId="200" xfId="0" applyFont="1" applyFill="1" applyBorder="1" applyAlignment="1" applyProtection="1">
      <alignment horizontal="center" vertical="center"/>
      <protection locked="0"/>
    </xf>
    <xf numFmtId="0" fontId="80" fillId="2" borderId="197" xfId="0" applyFont="1" applyFill="1" applyBorder="1" applyAlignment="1" applyProtection="1">
      <alignment horizontal="center" vertical="center"/>
      <protection locked="0"/>
    </xf>
    <xf numFmtId="0" fontId="93" fillId="2" borderId="197" xfId="0" applyFont="1" applyFill="1" applyBorder="1" applyAlignment="1" applyProtection="1">
      <alignment vertical="center" wrapText="1"/>
      <protection hidden="1"/>
    </xf>
    <xf numFmtId="0" fontId="93" fillId="2" borderId="201" xfId="0" applyFont="1" applyFill="1" applyBorder="1" applyAlignment="1" applyProtection="1">
      <alignment vertical="center" wrapText="1"/>
      <protection hidden="1"/>
    </xf>
    <xf numFmtId="0" fontId="15" fillId="5" borderId="1" xfId="0" applyFont="1" applyFill="1" applyBorder="1" applyAlignment="1" applyProtection="1">
      <alignment horizontal="left" vertical="center" indent="2" shrinkToFit="1"/>
      <protection hidden="1"/>
    </xf>
    <xf numFmtId="0" fontId="15" fillId="5" borderId="7" xfId="0" applyFont="1" applyFill="1" applyBorder="1" applyAlignment="1" applyProtection="1">
      <alignment horizontal="left" vertical="center" indent="2" shrinkToFit="1"/>
      <protection hidden="1"/>
    </xf>
    <xf numFmtId="0" fontId="15" fillId="5" borderId="2" xfId="0" applyFont="1" applyFill="1" applyBorder="1" applyAlignment="1" applyProtection="1">
      <alignment horizontal="left" vertical="center" indent="2" shrinkToFit="1"/>
      <protection hidden="1"/>
    </xf>
    <xf numFmtId="0" fontId="10" fillId="0" borderId="1" xfId="0" applyFont="1" applyBorder="1" applyAlignment="1" applyProtection="1">
      <alignment horizontal="center" vertical="center"/>
      <protection hidden="1"/>
    </xf>
    <xf numFmtId="0" fontId="10" fillId="0" borderId="30" xfId="0" applyFont="1" applyBorder="1" applyAlignment="1" applyProtection="1">
      <alignment horizontal="center" vertical="center"/>
      <protection hidden="1"/>
    </xf>
    <xf numFmtId="38" fontId="80" fillId="0" borderId="29" xfId="7" applyFont="1" applyBorder="1" applyAlignment="1" applyProtection="1">
      <alignment vertical="center" shrinkToFit="1"/>
      <protection hidden="1"/>
    </xf>
    <xf numFmtId="38" fontId="80" fillId="0" borderId="7" xfId="7" applyFont="1" applyBorder="1" applyAlignment="1" applyProtection="1">
      <alignment vertical="center" shrinkToFit="1"/>
      <protection hidden="1"/>
    </xf>
    <xf numFmtId="0" fontId="10" fillId="0" borderId="7" xfId="0"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10" fillId="0" borderId="9" xfId="0" applyFont="1" applyBorder="1" applyAlignment="1" applyProtection="1">
      <alignment horizontal="center" vertical="center"/>
      <protection hidden="1"/>
    </xf>
    <xf numFmtId="0" fontId="10" fillId="0" borderId="43" xfId="0" applyFont="1" applyBorder="1" applyAlignment="1" applyProtection="1">
      <alignment horizontal="center" vertical="center"/>
      <protection hidden="1"/>
    </xf>
    <xf numFmtId="38" fontId="80" fillId="0" borderId="37" xfId="7" applyFont="1" applyBorder="1" applyAlignment="1" applyProtection="1">
      <alignment vertical="center" shrinkToFit="1"/>
      <protection hidden="1"/>
    </xf>
    <xf numFmtId="38" fontId="80" fillId="0" borderId="3" xfId="7" applyFont="1" applyBorder="1" applyAlignment="1" applyProtection="1">
      <alignment vertical="center" shrinkToFit="1"/>
      <protection hidden="1"/>
    </xf>
    <xf numFmtId="0" fontId="10" fillId="0" borderId="3" xfId="0" applyFont="1" applyBorder="1" applyAlignment="1" applyProtection="1">
      <alignment horizontal="center" vertical="center"/>
      <protection hidden="1"/>
    </xf>
    <xf numFmtId="0" fontId="10" fillId="0" borderId="4" xfId="0" applyFont="1" applyBorder="1" applyAlignment="1" applyProtection="1">
      <alignment horizontal="center" vertical="center"/>
      <protection hidden="1"/>
    </xf>
    <xf numFmtId="0" fontId="23" fillId="0" borderId="36" xfId="0" applyFont="1" applyBorder="1" applyAlignment="1" applyProtection="1">
      <alignment horizontal="center" vertical="center"/>
      <protection hidden="1"/>
    </xf>
    <xf numFmtId="0" fontId="23" fillId="0" borderId="42" xfId="0" applyFont="1" applyBorder="1" applyAlignment="1" applyProtection="1">
      <alignment horizontal="center" vertical="center"/>
      <protection hidden="1"/>
    </xf>
    <xf numFmtId="38" fontId="21" fillId="0" borderId="29" xfId="7" applyFont="1" applyBorder="1" applyAlignment="1" applyProtection="1">
      <alignment vertical="center" shrinkToFit="1"/>
      <protection locked="0" hidden="1"/>
    </xf>
    <xf numFmtId="38" fontId="21" fillId="0" borderId="7" xfId="7" applyFont="1" applyBorder="1" applyAlignment="1" applyProtection="1">
      <alignment vertical="center" shrinkToFit="1"/>
      <protection locked="0" hidden="1"/>
    </xf>
    <xf numFmtId="0" fontId="23" fillId="0" borderId="7" xfId="0" applyFont="1" applyBorder="1" applyAlignment="1" applyProtection="1">
      <alignment horizontal="center" vertical="center"/>
      <protection hidden="1"/>
    </xf>
    <xf numFmtId="0" fontId="23" fillId="0" borderId="2" xfId="0" applyFont="1" applyBorder="1" applyAlignment="1" applyProtection="1">
      <alignment horizontal="center" vertical="center"/>
      <protection hidden="1"/>
    </xf>
    <xf numFmtId="0" fontId="23" fillId="0" borderId="31" xfId="0" applyFont="1" applyBorder="1" applyAlignment="1" applyProtection="1">
      <alignment horizontal="center" vertical="center"/>
      <protection hidden="1"/>
    </xf>
    <xf numFmtId="0" fontId="23" fillId="0" borderId="32" xfId="0" applyFont="1" applyBorder="1" applyAlignment="1" applyProtection="1">
      <alignment horizontal="center" vertical="center"/>
      <protection hidden="1"/>
    </xf>
    <xf numFmtId="0" fontId="23" fillId="0" borderId="33" xfId="0" applyFont="1" applyBorder="1" applyAlignment="1" applyProtection="1">
      <alignment horizontal="center" vertical="center"/>
      <protection hidden="1"/>
    </xf>
    <xf numFmtId="0" fontId="23" fillId="0" borderId="34" xfId="0" applyFont="1" applyBorder="1" applyAlignment="1" applyProtection="1">
      <alignment horizontal="center" vertical="center"/>
      <protection hidden="1"/>
    </xf>
    <xf numFmtId="0" fontId="23" fillId="0" borderId="44" xfId="0" applyFont="1" applyBorder="1" applyAlignment="1" applyProtection="1">
      <alignment horizontal="center" vertical="center"/>
      <protection hidden="1"/>
    </xf>
    <xf numFmtId="0" fontId="23" fillId="0" borderId="45" xfId="0" applyFont="1" applyBorder="1" applyAlignment="1" applyProtection="1">
      <alignment horizontal="center" vertical="center"/>
      <protection hidden="1"/>
    </xf>
    <xf numFmtId="0" fontId="15" fillId="5" borderId="33" xfId="0" applyFont="1" applyFill="1" applyBorder="1" applyAlignment="1" applyProtection="1">
      <alignment horizontal="left" vertical="center" wrapText="1" indent="5"/>
      <protection hidden="1"/>
    </xf>
    <xf numFmtId="0" fontId="15" fillId="5" borderId="36" xfId="0" applyFont="1" applyFill="1" applyBorder="1" applyAlignment="1" applyProtection="1">
      <alignment horizontal="left" vertical="center" wrapText="1" indent="5"/>
      <protection hidden="1"/>
    </xf>
    <xf numFmtId="0" fontId="15" fillId="5" borderId="42" xfId="0" applyFont="1" applyFill="1" applyBorder="1" applyAlignment="1" applyProtection="1">
      <alignment horizontal="left" vertical="center" wrapText="1" indent="5"/>
      <protection hidden="1"/>
    </xf>
    <xf numFmtId="38" fontId="21" fillId="0" borderId="51" xfId="7" applyFont="1" applyBorder="1" applyAlignment="1" applyProtection="1">
      <alignment vertical="center" shrinkToFit="1"/>
      <protection locked="0" hidden="1"/>
    </xf>
    <xf numFmtId="38" fontId="21" fillId="0" borderId="31" xfId="7" applyFont="1" applyBorder="1" applyAlignment="1" applyProtection="1">
      <alignment vertical="center" shrinkToFit="1"/>
      <protection locked="0" hidden="1"/>
    </xf>
    <xf numFmtId="38" fontId="21" fillId="0" borderId="35" xfId="7" applyFont="1" applyBorder="1" applyAlignment="1" applyProtection="1">
      <alignment vertical="center" shrinkToFit="1"/>
      <protection hidden="1"/>
    </xf>
    <xf numFmtId="38" fontId="21" fillId="0" borderId="36" xfId="7" applyFont="1" applyBorder="1" applyAlignment="1" applyProtection="1">
      <alignment vertical="center" shrinkToFit="1"/>
      <protection hidden="1"/>
    </xf>
    <xf numFmtId="0" fontId="23" fillId="0" borderId="1" xfId="0" applyFont="1" applyBorder="1" applyAlignment="1" applyProtection="1">
      <alignment horizontal="center" vertical="center"/>
      <protection hidden="1"/>
    </xf>
    <xf numFmtId="0" fontId="23" fillId="0" borderId="30" xfId="0" applyFont="1" applyBorder="1" applyAlignment="1" applyProtection="1">
      <alignment horizontal="center" vertical="center"/>
      <protection hidden="1"/>
    </xf>
    <xf numFmtId="0" fontId="15" fillId="0" borderId="8" xfId="0" applyFont="1" applyBorder="1" applyAlignment="1" applyProtection="1">
      <alignment horizontal="left" vertical="center" indent="2"/>
      <protection hidden="1"/>
    </xf>
    <xf numFmtId="0" fontId="15" fillId="0" borderId="5" xfId="0" applyFont="1" applyBorder="1" applyAlignment="1" applyProtection="1">
      <alignment horizontal="left" vertical="center" indent="2"/>
      <protection hidden="1"/>
    </xf>
    <xf numFmtId="0" fontId="15" fillId="0" borderId="6" xfId="0" applyFont="1" applyBorder="1" applyAlignment="1" applyProtection="1">
      <alignment horizontal="left" vertical="center" indent="2"/>
      <protection hidden="1"/>
    </xf>
    <xf numFmtId="0" fontId="15" fillId="0" borderId="9" xfId="0" applyFont="1" applyBorder="1" applyAlignment="1" applyProtection="1">
      <alignment horizontal="left" vertical="center" indent="2"/>
      <protection hidden="1"/>
    </xf>
    <xf numFmtId="0" fontId="15" fillId="0" borderId="3" xfId="0" applyFont="1" applyBorder="1" applyAlignment="1" applyProtection="1">
      <alignment horizontal="left" vertical="center" indent="2"/>
      <protection hidden="1"/>
    </xf>
    <xf numFmtId="0" fontId="15" fillId="0" borderId="4" xfId="0" applyFont="1" applyBorder="1" applyAlignment="1" applyProtection="1">
      <alignment horizontal="left" vertical="center" indent="2"/>
      <protection hidden="1"/>
    </xf>
    <xf numFmtId="0" fontId="23" fillId="0" borderId="46" xfId="0" applyFont="1" applyBorder="1" applyAlignment="1" applyProtection="1">
      <alignment horizontal="center" vertical="center"/>
      <protection hidden="1"/>
    </xf>
    <xf numFmtId="0" fontId="23" fillId="0" borderId="52" xfId="0" applyFont="1" applyBorder="1" applyAlignment="1" applyProtection="1">
      <alignment horizontal="center" vertical="center"/>
      <protection hidden="1"/>
    </xf>
    <xf numFmtId="38" fontId="21" fillId="0" borderId="54" xfId="7" applyFont="1" applyBorder="1" applyAlignment="1" applyProtection="1">
      <alignment vertical="center" shrinkToFit="1"/>
      <protection hidden="1"/>
    </xf>
    <xf numFmtId="38" fontId="21" fillId="0" borderId="47" xfId="7" applyFont="1" applyBorder="1" applyAlignment="1" applyProtection="1">
      <alignment vertical="center" shrinkToFit="1"/>
      <protection hidden="1"/>
    </xf>
    <xf numFmtId="0" fontId="23" fillId="0" borderId="9" xfId="0" applyFont="1" applyBorder="1" applyAlignment="1" applyProtection="1">
      <alignment horizontal="center" vertical="center"/>
      <protection hidden="1"/>
    </xf>
    <xf numFmtId="0" fontId="23" fillId="0" borderId="43" xfId="0" applyFont="1" applyBorder="1" applyAlignment="1" applyProtection="1">
      <alignment horizontal="center" vertical="center"/>
      <protection hidden="1"/>
    </xf>
    <xf numFmtId="0" fontId="15" fillId="0" borderId="1" xfId="0" applyFont="1" applyBorder="1" applyAlignment="1" applyProtection="1">
      <alignment horizontal="left" vertical="center" indent="2"/>
      <protection hidden="1"/>
    </xf>
    <xf numFmtId="0" fontId="15" fillId="0" borderId="7" xfId="0" applyFont="1" applyBorder="1" applyAlignment="1" applyProtection="1">
      <alignment horizontal="left" vertical="center" indent="2"/>
      <protection hidden="1"/>
    </xf>
    <xf numFmtId="0" fontId="15" fillId="0" borderId="2" xfId="0" applyFont="1" applyBorder="1" applyAlignment="1" applyProtection="1">
      <alignment horizontal="left" vertical="center" indent="2"/>
      <protection hidden="1"/>
    </xf>
    <xf numFmtId="0" fontId="15" fillId="5" borderId="46" xfId="0" applyFont="1" applyFill="1" applyBorder="1" applyAlignment="1" applyProtection="1">
      <alignment horizontal="left" vertical="center" wrapText="1" indent="5"/>
      <protection hidden="1"/>
    </xf>
    <xf numFmtId="0" fontId="15" fillId="5" borderId="47" xfId="0" applyFont="1" applyFill="1" applyBorder="1" applyAlignment="1" applyProtection="1">
      <alignment horizontal="left" vertical="center" wrapText="1" indent="5"/>
      <protection hidden="1"/>
    </xf>
    <xf numFmtId="0" fontId="15" fillId="5" borderId="48" xfId="0" applyFont="1" applyFill="1" applyBorder="1" applyAlignment="1" applyProtection="1">
      <alignment horizontal="left" vertical="center" wrapText="1" indent="5"/>
      <protection hidden="1"/>
    </xf>
    <xf numFmtId="0" fontId="15" fillId="5" borderId="11" xfId="0" applyFont="1" applyFill="1" applyBorder="1" applyAlignment="1" applyProtection="1">
      <alignment horizontal="center" vertical="center" textRotation="255"/>
      <protection hidden="1"/>
    </xf>
    <xf numFmtId="0" fontId="15" fillId="5" borderId="10" xfId="0" applyFont="1" applyFill="1" applyBorder="1" applyAlignment="1" applyProtection="1">
      <alignment horizontal="center" vertical="center" textRotation="255"/>
      <protection hidden="1"/>
    </xf>
    <xf numFmtId="38" fontId="21" fillId="0" borderId="37" xfId="7" applyFont="1" applyBorder="1" applyAlignment="1" applyProtection="1">
      <alignment vertical="center" shrinkToFit="1"/>
      <protection locked="0" hidden="1"/>
    </xf>
    <xf numFmtId="38" fontId="21" fillId="0" borderId="3" xfId="7" applyFont="1" applyBorder="1" applyAlignment="1" applyProtection="1">
      <alignment vertical="center" shrinkToFit="1"/>
      <protection locked="0" hidden="1"/>
    </xf>
    <xf numFmtId="0" fontId="23" fillId="0" borderId="47" xfId="0" applyFont="1" applyBorder="1" applyAlignment="1" applyProtection="1">
      <alignment horizontal="center" vertical="center"/>
      <protection hidden="1"/>
    </xf>
    <xf numFmtId="0" fontId="23" fillId="0" borderId="48" xfId="0" applyFont="1" applyBorder="1" applyAlignment="1" applyProtection="1">
      <alignment horizontal="center" vertical="center"/>
      <protection hidden="1"/>
    </xf>
    <xf numFmtId="0" fontId="23" fillId="0" borderId="3" xfId="0" applyFont="1" applyBorder="1" applyAlignment="1" applyProtection="1">
      <alignment horizontal="center" vertical="center"/>
      <protection hidden="1"/>
    </xf>
    <xf numFmtId="0" fontId="23" fillId="0" borderId="4" xfId="0" applyFont="1" applyBorder="1" applyAlignment="1" applyProtection="1">
      <alignment horizontal="center" vertical="center"/>
      <protection hidden="1"/>
    </xf>
    <xf numFmtId="0" fontId="20" fillId="4" borderId="0" xfId="0" applyFont="1" applyFill="1" applyBorder="1" applyAlignment="1" applyProtection="1">
      <alignment horizontal="center" vertical="center"/>
      <protection hidden="1"/>
    </xf>
    <xf numFmtId="0" fontId="30" fillId="4" borderId="0" xfId="0" applyFont="1" applyFill="1" applyBorder="1" applyAlignment="1" applyProtection="1">
      <alignment horizontal="center" vertical="center"/>
      <protection hidden="1"/>
    </xf>
    <xf numFmtId="0" fontId="15" fillId="5" borderId="49" xfId="0" applyFont="1" applyFill="1" applyBorder="1" applyAlignment="1" applyProtection="1">
      <alignment horizontal="center" vertical="center" textRotation="255"/>
      <protection hidden="1"/>
    </xf>
    <xf numFmtId="0" fontId="15" fillId="5" borderId="50" xfId="0" applyFont="1" applyFill="1" applyBorder="1" applyAlignment="1" applyProtection="1">
      <alignment horizontal="center" vertical="center" textRotation="255"/>
      <protection hidden="1"/>
    </xf>
    <xf numFmtId="0" fontId="15" fillId="8" borderId="44" xfId="0" applyFont="1" applyFill="1" applyBorder="1" applyAlignment="1" applyProtection="1">
      <alignment horizontal="center" vertical="center" wrapText="1"/>
      <protection hidden="1"/>
    </xf>
    <xf numFmtId="0" fontId="15" fillId="8" borderId="31" xfId="0" applyFont="1" applyFill="1" applyBorder="1" applyAlignment="1" applyProtection="1">
      <alignment horizontal="center" vertical="center" wrapText="1"/>
      <protection hidden="1"/>
    </xf>
    <xf numFmtId="0" fontId="15" fillId="8" borderId="32" xfId="0" applyFont="1" applyFill="1" applyBorder="1" applyAlignment="1" applyProtection="1">
      <alignment horizontal="center" vertical="center" wrapText="1"/>
      <protection hidden="1"/>
    </xf>
    <xf numFmtId="0" fontId="15" fillId="0" borderId="33" xfId="0" applyFont="1" applyBorder="1" applyAlignment="1" applyProtection="1">
      <alignment horizontal="left" vertical="center" indent="2"/>
      <protection hidden="1"/>
    </xf>
    <xf numFmtId="0" fontId="15" fillId="0" borderId="36" xfId="0" applyFont="1" applyBorder="1" applyAlignment="1" applyProtection="1">
      <alignment horizontal="left" vertical="center" indent="2"/>
      <protection hidden="1"/>
    </xf>
    <xf numFmtId="0" fontId="15" fillId="0" borderId="42" xfId="0" applyFont="1" applyBorder="1" applyAlignment="1" applyProtection="1">
      <alignment horizontal="left" vertical="center" indent="2"/>
      <protection hidden="1"/>
    </xf>
    <xf numFmtId="0" fontId="23" fillId="0" borderId="5" xfId="0" applyFont="1" applyBorder="1" applyAlignment="1" applyProtection="1">
      <alignment horizontal="center" vertical="center"/>
      <protection hidden="1"/>
    </xf>
    <xf numFmtId="0" fontId="23" fillId="0" borderId="6" xfId="0" applyFont="1" applyBorder="1" applyAlignment="1" applyProtection="1">
      <alignment horizontal="center" vertical="center"/>
      <protection hidden="1"/>
    </xf>
    <xf numFmtId="38" fontId="21" fillId="0" borderId="35" xfId="7" applyFont="1" applyBorder="1" applyAlignment="1" applyProtection="1">
      <alignment vertical="center" shrinkToFit="1"/>
      <protection locked="0" hidden="1"/>
    </xf>
    <xf numFmtId="38" fontId="21" fillId="0" borderId="36" xfId="7" applyFont="1" applyBorder="1" applyAlignment="1" applyProtection="1">
      <alignment vertical="center" shrinkToFit="1"/>
      <protection locked="0" hidden="1"/>
    </xf>
    <xf numFmtId="0" fontId="23" fillId="0" borderId="8" xfId="0" applyFont="1" applyBorder="1" applyAlignment="1" applyProtection="1">
      <alignment horizontal="center" vertical="center"/>
      <protection hidden="1"/>
    </xf>
    <xf numFmtId="0" fontId="23" fillId="0" borderId="53" xfId="0" applyFont="1" applyBorder="1" applyAlignment="1" applyProtection="1">
      <alignment horizontal="center" vertical="center"/>
      <protection hidden="1"/>
    </xf>
    <xf numFmtId="38" fontId="21" fillId="0" borderId="55" xfId="7" applyFont="1" applyBorder="1" applyAlignment="1" applyProtection="1">
      <alignment vertical="center" shrinkToFit="1"/>
      <protection locked="0" hidden="1"/>
    </xf>
    <xf numFmtId="38" fontId="21" fillId="0" borderId="5" xfId="7" applyFont="1" applyBorder="1" applyAlignment="1" applyProtection="1">
      <alignment vertical="center" shrinkToFit="1"/>
      <protection locked="0" hidden="1"/>
    </xf>
    <xf numFmtId="178" fontId="33" fillId="0" borderId="57" xfId="12" applyNumberFormat="1" applyFont="1" applyFill="1" applyBorder="1" applyAlignment="1" applyProtection="1">
      <alignment horizontal="right" vertical="center" shrinkToFit="1"/>
      <protection locked="0"/>
    </xf>
    <xf numFmtId="178" fontId="33" fillId="0" borderId="14" xfId="12" applyNumberFormat="1" applyFont="1" applyFill="1" applyBorder="1" applyAlignment="1" applyProtection="1">
      <alignment horizontal="right" vertical="center" shrinkToFit="1"/>
      <protection locked="0"/>
    </xf>
    <xf numFmtId="49" fontId="24" fillId="0" borderId="56" xfId="0" applyNumberFormat="1" applyFont="1" applyBorder="1" applyAlignment="1" applyProtection="1">
      <alignment horizontal="left" vertical="center" shrinkToFit="1"/>
      <protection locked="0"/>
    </xf>
    <xf numFmtId="0" fontId="24" fillId="0" borderId="14" xfId="0" applyFont="1" applyFill="1" applyBorder="1" applyAlignment="1" applyProtection="1">
      <alignment horizontal="center" vertical="center" shrinkToFit="1"/>
      <protection locked="0"/>
    </xf>
    <xf numFmtId="49" fontId="24" fillId="0" borderId="56" xfId="0" applyNumberFormat="1" applyFont="1" applyFill="1" applyBorder="1" applyAlignment="1" applyProtection="1">
      <alignment horizontal="center" vertical="center" shrinkToFit="1"/>
      <protection locked="0"/>
    </xf>
    <xf numFmtId="0" fontId="33" fillId="0" borderId="142" xfId="0" applyFont="1" applyBorder="1" applyAlignment="1" applyProtection="1">
      <alignment horizontal="center" vertical="center"/>
      <protection hidden="1"/>
    </xf>
    <xf numFmtId="0" fontId="33" fillId="0" borderId="110" xfId="0" applyFont="1" applyBorder="1" applyAlignment="1" applyProtection="1">
      <alignment horizontal="center" vertical="center"/>
      <protection hidden="1"/>
    </xf>
    <xf numFmtId="0" fontId="33" fillId="0" borderId="156" xfId="0" applyFont="1" applyBorder="1" applyAlignment="1" applyProtection="1">
      <alignment horizontal="center" vertical="center"/>
      <protection hidden="1"/>
    </xf>
    <xf numFmtId="0" fontId="24" fillId="0" borderId="15" xfId="0" applyFont="1" applyFill="1" applyBorder="1" applyAlignment="1" applyProtection="1">
      <alignment horizontal="center" vertical="center" shrinkToFit="1"/>
      <protection locked="0"/>
    </xf>
    <xf numFmtId="49" fontId="24" fillId="0" borderId="135" xfId="0" applyNumberFormat="1" applyFont="1" applyFill="1" applyBorder="1" applyAlignment="1" applyProtection="1">
      <alignment horizontal="center" vertical="center" shrinkToFit="1"/>
      <protection locked="0"/>
    </xf>
    <xf numFmtId="0" fontId="24" fillId="0" borderId="57" xfId="0" applyNumberFormat="1" applyFont="1" applyBorder="1" applyAlignment="1" applyProtection="1">
      <alignment horizontal="center" vertical="center" shrinkToFit="1"/>
      <protection hidden="1"/>
    </xf>
    <xf numFmtId="0" fontId="24" fillId="0" borderId="14" xfId="0" applyNumberFormat="1" applyFont="1" applyBorder="1" applyAlignment="1" applyProtection="1">
      <alignment horizontal="center" vertical="center" shrinkToFit="1"/>
      <protection hidden="1"/>
    </xf>
    <xf numFmtId="0" fontId="24" fillId="0" borderId="17" xfId="0" applyNumberFormat="1" applyFont="1" applyBorder="1" applyAlignment="1" applyProtection="1">
      <alignment horizontal="center" vertical="center" shrinkToFit="1"/>
      <protection hidden="1"/>
    </xf>
    <xf numFmtId="0" fontId="24" fillId="0" borderId="81" xfId="0" applyNumberFormat="1" applyFont="1" applyBorder="1" applyAlignment="1" applyProtection="1">
      <alignment horizontal="center" vertical="center" shrinkToFit="1"/>
      <protection hidden="1"/>
    </xf>
    <xf numFmtId="0" fontId="24" fillId="0" borderId="15" xfId="0" applyNumberFormat="1" applyFont="1" applyBorder="1" applyAlignment="1" applyProtection="1">
      <alignment horizontal="center" vertical="center" shrinkToFit="1"/>
      <protection hidden="1"/>
    </xf>
    <xf numFmtId="0" fontId="24" fillId="0" borderId="18" xfId="0" applyNumberFormat="1" applyFont="1" applyBorder="1" applyAlignment="1" applyProtection="1">
      <alignment horizontal="center" vertical="center" shrinkToFit="1"/>
      <protection hidden="1"/>
    </xf>
    <xf numFmtId="49" fontId="24" fillId="0" borderId="135" xfId="0" applyNumberFormat="1" applyFont="1" applyBorder="1" applyAlignment="1" applyProtection="1">
      <alignment horizontal="left" vertical="center" shrinkToFit="1"/>
      <protection locked="0"/>
    </xf>
    <xf numFmtId="0" fontId="28" fillId="5" borderId="79" xfId="0" applyFont="1" applyFill="1" applyBorder="1" applyAlignment="1" applyProtection="1">
      <alignment horizontal="right" vertical="center"/>
      <protection hidden="1"/>
    </xf>
    <xf numFmtId="0" fontId="28" fillId="5" borderId="47" xfId="0" applyFont="1" applyFill="1" applyBorder="1" applyAlignment="1" applyProtection="1">
      <alignment horizontal="right" vertical="center"/>
      <protection hidden="1"/>
    </xf>
    <xf numFmtId="0" fontId="28" fillId="5" borderId="48" xfId="0" applyFont="1" applyFill="1" applyBorder="1" applyAlignment="1" applyProtection="1">
      <alignment horizontal="right" vertical="center"/>
      <protection hidden="1"/>
    </xf>
    <xf numFmtId="38" fontId="79" fillId="0" borderId="47" xfId="0" applyNumberFormat="1" applyFont="1" applyBorder="1" applyAlignment="1" applyProtection="1">
      <alignment vertical="center"/>
      <protection hidden="1"/>
    </xf>
    <xf numFmtId="0" fontId="21" fillId="5" borderId="69" xfId="0" applyFont="1" applyFill="1" applyBorder="1" applyAlignment="1" applyProtection="1">
      <alignment horizontal="center" vertical="center"/>
      <protection hidden="1"/>
    </xf>
    <xf numFmtId="0" fontId="21" fillId="5" borderId="66" xfId="0" applyFont="1" applyFill="1" applyBorder="1" applyAlignment="1" applyProtection="1">
      <alignment horizontal="center" vertical="center"/>
      <protection hidden="1"/>
    </xf>
    <xf numFmtId="0" fontId="21" fillId="5" borderId="70" xfId="0" applyFont="1" applyFill="1" applyBorder="1" applyAlignment="1" applyProtection="1">
      <alignment horizontal="center" vertical="center"/>
      <protection hidden="1"/>
    </xf>
    <xf numFmtId="38" fontId="34" fillId="0" borderId="19" xfId="0" applyNumberFormat="1" applyFont="1" applyBorder="1" applyAlignment="1" applyProtection="1">
      <alignment vertical="center"/>
      <protection hidden="1"/>
    </xf>
    <xf numFmtId="38" fontId="79" fillId="0" borderId="97" xfId="0" applyNumberFormat="1" applyFont="1" applyBorder="1" applyAlignment="1" applyProtection="1">
      <alignment vertical="center"/>
      <protection hidden="1"/>
    </xf>
    <xf numFmtId="38" fontId="79" fillId="0" borderId="0" xfId="0" applyNumberFormat="1" applyFont="1" applyBorder="1" applyAlignment="1" applyProtection="1">
      <alignment vertical="center"/>
      <protection hidden="1"/>
    </xf>
    <xf numFmtId="38" fontId="34" fillId="0" borderId="110" xfId="0" applyNumberFormat="1" applyFont="1" applyBorder="1" applyAlignment="1" applyProtection="1">
      <alignment vertical="center"/>
      <protection hidden="1"/>
    </xf>
    <xf numFmtId="38" fontId="34" fillId="0" borderId="150" xfId="0" applyNumberFormat="1" applyFont="1" applyBorder="1" applyAlignment="1" applyProtection="1">
      <alignment vertical="center"/>
      <protection hidden="1"/>
    </xf>
    <xf numFmtId="38" fontId="79" fillId="0" borderId="8" xfId="0" applyNumberFormat="1" applyFont="1" applyBorder="1" applyAlignment="1" applyProtection="1">
      <alignment vertical="center"/>
      <protection hidden="1"/>
    </xf>
    <xf numFmtId="38" fontId="79" fillId="0" borderId="5" xfId="0" applyNumberFormat="1" applyFont="1" applyBorder="1" applyAlignment="1" applyProtection="1">
      <alignment vertical="center"/>
      <protection hidden="1"/>
    </xf>
    <xf numFmtId="38" fontId="79" fillId="0" borderId="9" xfId="0" applyNumberFormat="1" applyFont="1" applyBorder="1" applyAlignment="1" applyProtection="1">
      <alignment vertical="center"/>
      <protection hidden="1"/>
    </xf>
    <xf numFmtId="38" fontId="79" fillId="0" borderId="3" xfId="0" applyNumberFormat="1" applyFont="1" applyBorder="1" applyAlignment="1" applyProtection="1">
      <alignment vertical="center"/>
      <protection hidden="1"/>
    </xf>
    <xf numFmtId="38" fontId="34" fillId="0" borderId="127" xfId="0" applyNumberFormat="1" applyFont="1" applyBorder="1" applyAlignment="1" applyProtection="1">
      <alignment vertical="center"/>
      <protection hidden="1"/>
    </xf>
    <xf numFmtId="0" fontId="14" fillId="8" borderId="136" xfId="0" applyFont="1" applyFill="1" applyBorder="1" applyAlignment="1" applyProtection="1">
      <alignment horizontal="center" vertical="center"/>
      <protection hidden="1"/>
    </xf>
    <xf numFmtId="0" fontId="14" fillId="8" borderId="66" xfId="0" applyFont="1" applyFill="1" applyBorder="1" applyAlignment="1" applyProtection="1">
      <alignment horizontal="center" vertical="center"/>
      <protection hidden="1"/>
    </xf>
    <xf numFmtId="0" fontId="14" fillId="8" borderId="144" xfId="0" applyFont="1" applyFill="1" applyBorder="1" applyAlignment="1" applyProtection="1">
      <alignment horizontal="center" vertical="center"/>
      <protection hidden="1"/>
    </xf>
    <xf numFmtId="0" fontId="14" fillId="0" borderId="96" xfId="0" applyFont="1" applyBorder="1" applyAlignment="1" applyProtection="1">
      <alignment horizontal="center" vertical="center"/>
      <protection hidden="1"/>
    </xf>
    <xf numFmtId="0" fontId="14" fillId="0" borderId="97" xfId="0" applyFont="1" applyBorder="1" applyAlignment="1" applyProtection="1">
      <alignment horizontal="center" vertical="center"/>
      <protection hidden="1"/>
    </xf>
    <xf numFmtId="0" fontId="14" fillId="0" borderId="50" xfId="0" applyFont="1" applyBorder="1" applyAlignment="1" applyProtection="1">
      <alignment horizontal="center" vertical="center"/>
      <protection hidden="1"/>
    </xf>
    <xf numFmtId="0" fontId="14" fillId="0" borderId="99" xfId="0" applyFont="1" applyBorder="1" applyAlignment="1" applyProtection="1">
      <alignment horizontal="center" vertical="center"/>
      <protection hidden="1"/>
    </xf>
    <xf numFmtId="0" fontId="14" fillId="0" borderId="3" xfId="0" applyFont="1" applyBorder="1" applyAlignment="1" applyProtection="1">
      <alignment horizontal="center" vertical="center"/>
      <protection hidden="1"/>
    </xf>
    <xf numFmtId="0" fontId="14" fillId="0" borderId="4" xfId="0" applyFont="1" applyBorder="1" applyAlignment="1" applyProtection="1">
      <alignment horizontal="center" vertical="center"/>
      <protection hidden="1"/>
    </xf>
    <xf numFmtId="0" fontId="14" fillId="0" borderId="77" xfId="0" applyFont="1" applyBorder="1" applyAlignment="1" applyProtection="1">
      <alignment horizontal="center" vertical="center"/>
      <protection hidden="1"/>
    </xf>
    <xf numFmtId="0" fontId="14" fillId="0" borderId="5" xfId="0" applyFont="1" applyBorder="1" applyAlignment="1" applyProtection="1">
      <alignment horizontal="center" vertical="center"/>
      <protection hidden="1"/>
    </xf>
    <xf numFmtId="0" fontId="14" fillId="0" borderId="6" xfId="0" applyFont="1" applyBorder="1" applyAlignment="1" applyProtection="1">
      <alignment horizontal="center" vertical="center"/>
      <protection hidden="1"/>
    </xf>
    <xf numFmtId="0" fontId="14" fillId="0" borderId="92" xfId="0" applyFont="1" applyBorder="1" applyAlignment="1" applyProtection="1">
      <alignment horizontal="center" vertical="center"/>
      <protection hidden="1"/>
    </xf>
    <xf numFmtId="0" fontId="14" fillId="0" borderId="20" xfId="0" applyFont="1" applyBorder="1" applyAlignment="1" applyProtection="1">
      <alignment horizontal="center" vertical="center"/>
      <protection hidden="1"/>
    </xf>
    <xf numFmtId="0" fontId="14" fillId="0" borderId="93" xfId="0" applyFont="1" applyBorder="1" applyAlignment="1" applyProtection="1">
      <alignment horizontal="center" vertical="center"/>
      <protection hidden="1"/>
    </xf>
    <xf numFmtId="0" fontId="21" fillId="5" borderId="144" xfId="0" applyFont="1" applyFill="1" applyBorder="1" applyAlignment="1" applyProtection="1">
      <alignment horizontal="center" vertical="center"/>
      <protection hidden="1"/>
    </xf>
    <xf numFmtId="38" fontId="15" fillId="0" borderId="78" xfId="0" applyNumberFormat="1" applyFont="1" applyBorder="1" applyAlignment="1" applyProtection="1">
      <alignment horizontal="center" vertical="center"/>
      <protection hidden="1"/>
    </xf>
    <xf numFmtId="38" fontId="15" fillId="0" borderId="168" xfId="0" applyNumberFormat="1" applyFont="1" applyBorder="1" applyAlignment="1" applyProtection="1">
      <alignment horizontal="center" vertical="center"/>
      <protection hidden="1"/>
    </xf>
    <xf numFmtId="183" fontId="88" fillId="0" borderId="170" xfId="0" applyNumberFormat="1" applyFont="1" applyBorder="1" applyAlignment="1" applyProtection="1">
      <alignment vertical="center"/>
      <protection hidden="1"/>
    </xf>
    <xf numFmtId="183" fontId="88" fillId="0" borderId="127" xfId="0" applyNumberFormat="1" applyFont="1" applyBorder="1" applyAlignment="1" applyProtection="1">
      <alignment vertical="center"/>
      <protection hidden="1"/>
    </xf>
    <xf numFmtId="38" fontId="15" fillId="0" borderId="145" xfId="0" applyNumberFormat="1" applyFont="1" applyBorder="1" applyAlignment="1" applyProtection="1">
      <alignment horizontal="center" vertical="center"/>
      <protection hidden="1"/>
    </xf>
    <xf numFmtId="38" fontId="15" fillId="0" borderId="166" xfId="0" applyNumberFormat="1" applyFont="1" applyBorder="1" applyAlignment="1" applyProtection="1">
      <alignment horizontal="center" vertical="center"/>
      <protection hidden="1"/>
    </xf>
    <xf numFmtId="0" fontId="33" fillId="0" borderId="90" xfId="0" applyFont="1" applyBorder="1" applyAlignment="1" applyProtection="1">
      <alignment horizontal="center" vertical="center"/>
      <protection hidden="1"/>
    </xf>
    <xf numFmtId="0" fontId="33" fillId="0" borderId="19" xfId="0" applyFont="1" applyBorder="1" applyAlignment="1" applyProtection="1">
      <alignment horizontal="center" vertical="center"/>
      <protection hidden="1"/>
    </xf>
    <xf numFmtId="0" fontId="33" fillId="0" borderId="129" xfId="0" applyFont="1" applyBorder="1" applyAlignment="1" applyProtection="1">
      <alignment horizontal="center" vertical="center"/>
      <protection hidden="1"/>
    </xf>
    <xf numFmtId="0" fontId="33" fillId="0" borderId="167" xfId="0" applyFont="1" applyBorder="1" applyAlignment="1" applyProtection="1">
      <alignment horizontal="center" vertical="center"/>
      <protection hidden="1"/>
    </xf>
    <xf numFmtId="0" fontId="33" fillId="0" borderId="150" xfId="0" applyFont="1" applyBorder="1" applyAlignment="1" applyProtection="1">
      <alignment horizontal="center" vertical="center"/>
      <protection hidden="1"/>
    </xf>
    <xf numFmtId="0" fontId="33" fillId="0" borderId="154" xfId="0" applyFont="1" applyBorder="1" applyAlignment="1" applyProtection="1">
      <alignment horizontal="center" vertical="center"/>
      <protection hidden="1"/>
    </xf>
    <xf numFmtId="0" fontId="14" fillId="0" borderId="148" xfId="0" applyFont="1" applyFill="1" applyBorder="1" applyAlignment="1" applyProtection="1">
      <alignment horizontal="center" vertical="center" wrapText="1" shrinkToFit="1"/>
      <protection hidden="1"/>
    </xf>
    <xf numFmtId="0" fontId="14" fillId="0" borderId="6" xfId="0" applyFont="1" applyFill="1" applyBorder="1" applyAlignment="1" applyProtection="1">
      <alignment horizontal="center" vertical="center" wrapText="1" shrinkToFit="1"/>
      <protection hidden="1"/>
    </xf>
    <xf numFmtId="0" fontId="14" fillId="0" borderId="149" xfId="0" applyFont="1" applyFill="1" applyBorder="1" applyAlignment="1" applyProtection="1">
      <alignment horizontal="center" vertical="center" wrapText="1" shrinkToFit="1"/>
      <protection hidden="1"/>
    </xf>
    <xf numFmtId="0" fontId="14" fillId="0" borderId="73" xfId="0" applyFont="1" applyFill="1" applyBorder="1" applyAlignment="1" applyProtection="1">
      <alignment horizontal="center" vertical="center" wrapText="1" shrinkToFit="1"/>
      <protection hidden="1"/>
    </xf>
    <xf numFmtId="0" fontId="14" fillId="0" borderId="10" xfId="0" applyFont="1" applyFill="1" applyBorder="1" applyAlignment="1" applyProtection="1">
      <alignment horizontal="center" vertical="center" wrapText="1" shrinkToFit="1"/>
      <protection hidden="1"/>
    </xf>
    <xf numFmtId="0" fontId="14" fillId="0" borderId="74" xfId="0" applyFont="1" applyFill="1" applyBorder="1" applyAlignment="1" applyProtection="1">
      <alignment horizontal="center" vertical="center" wrapText="1" shrinkToFit="1"/>
      <protection hidden="1"/>
    </xf>
    <xf numFmtId="0" fontId="14" fillId="0" borderId="155" xfId="0" applyFont="1" applyFill="1" applyBorder="1" applyAlignment="1" applyProtection="1">
      <alignment horizontal="center" vertical="center" wrapText="1" shrinkToFit="1"/>
      <protection hidden="1"/>
    </xf>
    <xf numFmtId="0" fontId="14" fillId="0" borderId="4" xfId="0" applyFont="1" applyFill="1" applyBorder="1" applyAlignment="1" applyProtection="1">
      <alignment horizontal="center" vertical="center" wrapText="1" shrinkToFit="1"/>
      <protection hidden="1"/>
    </xf>
    <xf numFmtId="0" fontId="14" fillId="0" borderId="75" xfId="0" applyFont="1" applyFill="1" applyBorder="1" applyAlignment="1" applyProtection="1">
      <alignment horizontal="center" vertical="center" wrapText="1" shrinkToFit="1"/>
      <protection hidden="1"/>
    </xf>
    <xf numFmtId="0" fontId="24" fillId="0" borderId="150" xfId="0" applyFont="1" applyFill="1" applyBorder="1" applyAlignment="1" applyProtection="1">
      <alignment horizontal="center" vertical="center" shrinkToFit="1"/>
      <protection locked="0"/>
    </xf>
    <xf numFmtId="49" fontId="24" fillId="0" borderId="151" xfId="0" applyNumberFormat="1" applyFont="1" applyFill="1" applyBorder="1" applyAlignment="1" applyProtection="1">
      <alignment horizontal="center" vertical="center" shrinkToFit="1"/>
      <protection locked="0"/>
    </xf>
    <xf numFmtId="178" fontId="33" fillId="0" borderId="152" xfId="12" applyNumberFormat="1" applyFont="1" applyFill="1" applyBorder="1" applyAlignment="1" applyProtection="1">
      <alignment horizontal="right" vertical="center" shrinkToFit="1"/>
      <protection locked="0"/>
    </xf>
    <xf numFmtId="178" fontId="33" fillId="0" borderId="150" xfId="12" applyNumberFormat="1" applyFont="1" applyFill="1" applyBorder="1" applyAlignment="1" applyProtection="1">
      <alignment horizontal="right" vertical="center" shrinkToFit="1"/>
      <protection locked="0"/>
    </xf>
    <xf numFmtId="49" fontId="24" fillId="0" borderId="151" xfId="0" applyNumberFormat="1" applyFont="1" applyBorder="1" applyAlignment="1" applyProtection="1">
      <alignment horizontal="left" vertical="center" shrinkToFit="1"/>
      <protection locked="0"/>
    </xf>
    <xf numFmtId="0" fontId="32" fillId="4" borderId="0" xfId="0" applyFont="1" applyFill="1" applyBorder="1" applyAlignment="1" applyProtection="1">
      <alignment horizontal="center" vertical="center" wrapText="1"/>
      <protection hidden="1"/>
    </xf>
    <xf numFmtId="0" fontId="14" fillId="6" borderId="67" xfId="0" applyFont="1" applyFill="1" applyBorder="1" applyAlignment="1" applyProtection="1">
      <alignment horizontal="center" vertical="center" wrapText="1"/>
      <protection hidden="1"/>
    </xf>
    <xf numFmtId="0" fontId="14" fillId="6" borderId="68" xfId="0" applyFont="1" applyFill="1" applyBorder="1" applyAlignment="1" applyProtection="1">
      <alignment horizontal="center" vertical="center"/>
      <protection hidden="1"/>
    </xf>
    <xf numFmtId="0" fontId="14" fillId="6" borderId="66" xfId="0" applyFont="1" applyFill="1" applyBorder="1" applyAlignment="1" applyProtection="1">
      <alignment horizontal="center" vertical="center"/>
      <protection hidden="1"/>
    </xf>
    <xf numFmtId="0" fontId="14" fillId="6" borderId="70" xfId="0" applyFont="1" applyFill="1" applyBorder="1" applyAlignment="1" applyProtection="1">
      <alignment horizontal="center" vertical="center"/>
      <protection hidden="1"/>
    </xf>
    <xf numFmtId="0" fontId="14" fillId="0" borderId="71" xfId="0" applyFont="1" applyFill="1" applyBorder="1" applyAlignment="1" applyProtection="1">
      <alignment horizontal="center" vertical="center" wrapText="1" shrinkToFit="1"/>
      <protection hidden="1"/>
    </xf>
    <xf numFmtId="0" fontId="14" fillId="0" borderId="50" xfId="0" applyFont="1" applyFill="1" applyBorder="1" applyAlignment="1" applyProtection="1">
      <alignment horizontal="center" vertical="center" wrapText="1" shrinkToFit="1"/>
      <protection hidden="1"/>
    </xf>
    <xf numFmtId="0" fontId="14" fillId="0" borderId="72" xfId="0" applyFont="1" applyFill="1" applyBorder="1" applyAlignment="1" applyProtection="1">
      <alignment horizontal="center" vertical="center" wrapText="1" shrinkToFit="1"/>
      <protection hidden="1"/>
    </xf>
    <xf numFmtId="49" fontId="24" fillId="0" borderId="60" xfId="0" applyNumberFormat="1" applyFont="1" applyBorder="1" applyAlignment="1" applyProtection="1">
      <alignment horizontal="left" vertical="center" shrinkToFit="1"/>
      <protection locked="0"/>
    </xf>
    <xf numFmtId="178" fontId="33" fillId="0" borderId="61" xfId="12" applyNumberFormat="1" applyFont="1" applyFill="1" applyBorder="1" applyAlignment="1" applyProtection="1">
      <alignment horizontal="right" vertical="center" shrinkToFit="1"/>
      <protection locked="0"/>
    </xf>
    <xf numFmtId="178" fontId="33" fillId="0" borderId="13" xfId="12" applyNumberFormat="1" applyFont="1" applyFill="1" applyBorder="1" applyAlignment="1" applyProtection="1">
      <alignment horizontal="right" vertical="center" shrinkToFit="1"/>
      <protection locked="0"/>
    </xf>
    <xf numFmtId="0" fontId="24" fillId="0" borderId="13" xfId="0" applyFont="1" applyFill="1" applyBorder="1" applyAlignment="1" applyProtection="1">
      <alignment horizontal="center" vertical="center" shrinkToFit="1"/>
      <protection locked="0"/>
    </xf>
    <xf numFmtId="49" fontId="24" fillId="0" borderId="60" xfId="0" applyNumberFormat="1" applyFont="1" applyFill="1" applyBorder="1" applyAlignment="1" applyProtection="1">
      <alignment horizontal="center" vertical="center" shrinkToFit="1"/>
      <protection locked="0"/>
    </xf>
    <xf numFmtId="0" fontId="14" fillId="8" borderId="64" xfId="0" applyFont="1" applyFill="1" applyBorder="1" applyAlignment="1" applyProtection="1">
      <alignment horizontal="center" vertical="center"/>
      <protection hidden="1"/>
    </xf>
    <xf numFmtId="0" fontId="14" fillId="8" borderId="65" xfId="0" applyFont="1" applyFill="1" applyBorder="1" applyAlignment="1" applyProtection="1">
      <alignment horizontal="center" vertical="center"/>
      <protection hidden="1"/>
    </xf>
    <xf numFmtId="38" fontId="95" fillId="0" borderId="0" xfId="15" applyFont="1" applyFill="1" applyBorder="1" applyAlignment="1" applyProtection="1">
      <alignment horizontal="left" wrapText="1"/>
      <protection hidden="1"/>
    </xf>
    <xf numFmtId="38" fontId="95" fillId="0" borderId="0" xfId="15" applyFont="1" applyFill="1" applyBorder="1" applyAlignment="1" applyProtection="1">
      <alignment horizontal="left"/>
      <protection hidden="1"/>
    </xf>
    <xf numFmtId="38" fontId="95" fillId="0" borderId="23" xfId="15" applyFont="1" applyFill="1" applyBorder="1" applyAlignment="1" applyProtection="1">
      <alignment horizontal="left"/>
      <protection hidden="1"/>
    </xf>
    <xf numFmtId="0" fontId="10" fillId="0" borderId="0" xfId="0" applyFont="1" applyFill="1" applyBorder="1" applyAlignment="1" applyProtection="1">
      <alignment horizontal="center" vertical="center" shrinkToFit="1"/>
      <protection hidden="1"/>
    </xf>
    <xf numFmtId="0" fontId="24" fillId="0" borderId="110" xfId="0" applyFont="1" applyFill="1" applyBorder="1" applyAlignment="1" applyProtection="1">
      <alignment horizontal="center" vertical="center" shrinkToFit="1"/>
      <protection locked="0"/>
    </xf>
    <xf numFmtId="49" fontId="24" fillId="0" borderId="108" xfId="0" applyNumberFormat="1" applyFont="1" applyFill="1" applyBorder="1" applyAlignment="1" applyProtection="1">
      <alignment horizontal="center" vertical="center" shrinkToFit="1"/>
      <protection locked="0"/>
    </xf>
    <xf numFmtId="49" fontId="24" fillId="0" borderId="108" xfId="0" applyNumberFormat="1" applyFont="1" applyBorder="1" applyAlignment="1" applyProtection="1">
      <alignment horizontal="left" vertical="center" shrinkToFit="1"/>
      <protection locked="0"/>
    </xf>
    <xf numFmtId="178" fontId="33" fillId="0" borderId="109" xfId="12" applyNumberFormat="1" applyFont="1" applyFill="1" applyBorder="1" applyAlignment="1" applyProtection="1">
      <alignment horizontal="right" vertical="center" shrinkToFit="1"/>
      <protection locked="0"/>
    </xf>
    <xf numFmtId="178" fontId="33" fillId="0" borderId="110" xfId="12" applyNumberFormat="1" applyFont="1" applyFill="1" applyBorder="1" applyAlignment="1" applyProtection="1">
      <alignment horizontal="right" vertical="center" shrinkToFit="1"/>
      <protection locked="0"/>
    </xf>
    <xf numFmtId="0" fontId="24" fillId="0" borderId="109" xfId="0" applyNumberFormat="1" applyFont="1" applyBorder="1" applyAlignment="1" applyProtection="1">
      <alignment horizontal="center" vertical="center" shrinkToFit="1"/>
      <protection hidden="1"/>
    </xf>
    <xf numFmtId="0" fontId="24" fillId="0" borderId="110" xfId="0" applyNumberFormat="1" applyFont="1" applyBorder="1" applyAlignment="1" applyProtection="1">
      <alignment horizontal="center" vertical="center" shrinkToFit="1"/>
      <protection hidden="1"/>
    </xf>
    <xf numFmtId="0" fontId="24" fillId="0" borderId="107" xfId="0" applyNumberFormat="1" applyFont="1" applyBorder="1" applyAlignment="1" applyProtection="1">
      <alignment horizontal="center" vertical="center" shrinkToFit="1"/>
      <protection hidden="1"/>
    </xf>
    <xf numFmtId="49" fontId="24" fillId="0" borderId="146" xfId="0" applyNumberFormat="1" applyFont="1" applyFill="1" applyBorder="1" applyAlignment="1" applyProtection="1">
      <alignment horizontal="center" vertical="center" shrinkToFit="1"/>
      <protection locked="0"/>
    </xf>
    <xf numFmtId="49" fontId="24" fillId="0" borderId="146" xfId="0" applyNumberFormat="1" applyFont="1" applyBorder="1" applyAlignment="1" applyProtection="1">
      <alignment horizontal="left" vertical="center" shrinkToFit="1"/>
      <protection locked="0"/>
    </xf>
    <xf numFmtId="0" fontId="24" fillId="0" borderId="61" xfId="0" applyNumberFormat="1" applyFont="1" applyBorder="1" applyAlignment="1" applyProtection="1">
      <alignment horizontal="center" vertical="center" shrinkToFit="1"/>
      <protection hidden="1"/>
    </xf>
    <xf numFmtId="0" fontId="24" fillId="0" borderId="13" xfId="0" applyNumberFormat="1" applyFont="1" applyBorder="1" applyAlignment="1" applyProtection="1">
      <alignment horizontal="center" vertical="center" shrinkToFit="1"/>
      <protection hidden="1"/>
    </xf>
    <xf numFmtId="0" fontId="24" fillId="0" borderId="147" xfId="0" applyNumberFormat="1" applyFont="1" applyBorder="1" applyAlignment="1" applyProtection="1">
      <alignment horizontal="center" vertical="center" shrinkToFit="1"/>
      <protection hidden="1"/>
    </xf>
    <xf numFmtId="178" fontId="33" fillId="0" borderId="162" xfId="12" applyNumberFormat="1" applyFont="1" applyFill="1" applyBorder="1" applyAlignment="1" applyProtection="1">
      <alignment horizontal="right" vertical="center" shrinkToFit="1"/>
      <protection locked="0"/>
    </xf>
    <xf numFmtId="178" fontId="33" fillId="0" borderId="160" xfId="12" applyNumberFormat="1" applyFont="1" applyFill="1" applyBorder="1" applyAlignment="1" applyProtection="1">
      <alignment horizontal="right" vertical="center" shrinkToFit="1"/>
      <protection locked="0"/>
    </xf>
    <xf numFmtId="0" fontId="14" fillId="0" borderId="158" xfId="0" applyFont="1" applyFill="1" applyBorder="1" applyAlignment="1" applyProtection="1">
      <alignment horizontal="center" vertical="center" wrapText="1" shrinkToFit="1"/>
      <protection hidden="1"/>
    </xf>
    <xf numFmtId="0" fontId="14" fillId="0" borderId="165" xfId="0" applyFont="1" applyFill="1" applyBorder="1" applyAlignment="1" applyProtection="1">
      <alignment horizontal="center" vertical="center" wrapText="1" shrinkToFit="1"/>
      <protection hidden="1"/>
    </xf>
    <xf numFmtId="0" fontId="14" fillId="0" borderId="159" xfId="0" applyFont="1" applyFill="1" applyBorder="1" applyAlignment="1" applyProtection="1">
      <alignment horizontal="center" vertical="center" wrapText="1" shrinkToFit="1"/>
      <protection hidden="1"/>
    </xf>
    <xf numFmtId="0" fontId="24" fillId="0" borderId="160" xfId="0" applyFont="1" applyFill="1" applyBorder="1" applyAlignment="1" applyProtection="1">
      <alignment horizontal="center" vertical="center" shrinkToFit="1"/>
      <protection locked="0"/>
    </xf>
    <xf numFmtId="49" fontId="24" fillId="0" borderId="161" xfId="0" applyNumberFormat="1" applyFont="1" applyFill="1" applyBorder="1" applyAlignment="1" applyProtection="1">
      <alignment horizontal="center" vertical="center" shrinkToFit="1"/>
      <protection locked="0"/>
    </xf>
    <xf numFmtId="49" fontId="24" fillId="0" borderId="161" xfId="0" applyNumberFormat="1" applyFont="1" applyBorder="1" applyAlignment="1" applyProtection="1">
      <alignment horizontal="left" vertical="center" shrinkToFit="1"/>
      <protection locked="0"/>
    </xf>
    <xf numFmtId="0" fontId="24" fillId="0" borderId="162" xfId="0" applyNumberFormat="1" applyFont="1" applyBorder="1" applyAlignment="1" applyProtection="1">
      <alignment horizontal="center" vertical="center" shrinkToFit="1"/>
      <protection hidden="1"/>
    </xf>
    <xf numFmtId="0" fontId="24" fillId="0" borderId="160" xfId="0" applyNumberFormat="1" applyFont="1" applyBorder="1" applyAlignment="1" applyProtection="1">
      <alignment horizontal="center" vertical="center" shrinkToFit="1"/>
      <protection hidden="1"/>
    </xf>
    <xf numFmtId="0" fontId="24" fillId="0" borderId="163" xfId="0" applyNumberFormat="1" applyFont="1" applyBorder="1" applyAlignment="1" applyProtection="1">
      <alignment horizontal="center" vertical="center" shrinkToFit="1"/>
      <protection hidden="1"/>
    </xf>
    <xf numFmtId="0" fontId="24" fillId="0" borderId="152" xfId="0" applyNumberFormat="1" applyFont="1" applyBorder="1" applyAlignment="1" applyProtection="1">
      <alignment horizontal="center" vertical="center" shrinkToFit="1"/>
      <protection hidden="1"/>
    </xf>
    <xf numFmtId="0" fontId="24" fillId="0" borderId="150" xfId="0" applyNumberFormat="1" applyFont="1" applyBorder="1" applyAlignment="1" applyProtection="1">
      <alignment horizontal="center" vertical="center" shrinkToFit="1"/>
      <protection hidden="1"/>
    </xf>
    <xf numFmtId="0" fontId="24" fillId="0" borderId="153" xfId="0" applyNumberFormat="1" applyFont="1" applyBorder="1" applyAlignment="1" applyProtection="1">
      <alignment horizontal="center" vertical="center" shrinkToFit="1"/>
      <protection hidden="1"/>
    </xf>
    <xf numFmtId="0" fontId="14" fillId="5" borderId="68" xfId="0" applyFont="1" applyFill="1" applyBorder="1" applyAlignment="1" applyProtection="1">
      <alignment horizontal="center" vertical="center" wrapText="1"/>
      <protection hidden="1"/>
    </xf>
    <xf numFmtId="0" fontId="14" fillId="5" borderId="66" xfId="0" applyFont="1" applyFill="1" applyBorder="1" applyAlignment="1" applyProtection="1">
      <alignment horizontal="center" vertical="center" wrapText="1"/>
      <protection hidden="1"/>
    </xf>
    <xf numFmtId="0" fontId="14" fillId="5" borderId="89" xfId="0" applyFont="1" applyFill="1" applyBorder="1" applyAlignment="1" applyProtection="1">
      <alignment horizontal="center" vertical="center" wrapText="1"/>
      <protection hidden="1"/>
    </xf>
    <xf numFmtId="0" fontId="24" fillId="0" borderId="100" xfId="0" applyNumberFormat="1" applyFont="1" applyBorder="1" applyAlignment="1" applyProtection="1">
      <alignment horizontal="center" vertical="center" shrinkToFit="1"/>
      <protection hidden="1"/>
    </xf>
    <xf numFmtId="0" fontId="24" fillId="0" borderId="19" xfId="0" applyNumberFormat="1" applyFont="1" applyBorder="1" applyAlignment="1" applyProtection="1">
      <alignment horizontal="center" vertical="center" shrinkToFit="1"/>
      <protection hidden="1"/>
    </xf>
    <xf numFmtId="0" fontId="24" fillId="0" borderId="16" xfId="0" applyNumberFormat="1" applyFont="1" applyBorder="1" applyAlignment="1" applyProtection="1">
      <alignment horizontal="center" vertical="center" shrinkToFit="1"/>
      <protection hidden="1"/>
    </xf>
    <xf numFmtId="178" fontId="33" fillId="0" borderId="81" xfId="12" applyNumberFormat="1" applyFont="1" applyFill="1" applyBorder="1" applyAlignment="1" applyProtection="1">
      <alignment horizontal="right" vertical="center" shrinkToFit="1"/>
      <protection locked="0"/>
    </xf>
    <xf numFmtId="178" fontId="33" fillId="0" borderId="15" xfId="12" applyNumberFormat="1" applyFont="1" applyFill="1" applyBorder="1" applyAlignment="1" applyProtection="1">
      <alignment horizontal="right" vertical="center" shrinkToFit="1"/>
      <protection locked="0"/>
    </xf>
    <xf numFmtId="0" fontId="33" fillId="0" borderId="170" xfId="0" applyFont="1" applyBorder="1" applyAlignment="1" applyProtection="1">
      <alignment horizontal="center" vertical="center"/>
      <protection hidden="1"/>
    </xf>
    <xf numFmtId="0" fontId="33" fillId="0" borderId="127" xfId="0" applyFont="1" applyBorder="1" applyAlignment="1" applyProtection="1">
      <alignment horizontal="center" vertical="center"/>
      <protection hidden="1"/>
    </xf>
    <xf numFmtId="0" fontId="33" fillId="0" borderId="171" xfId="0" applyFont="1" applyBorder="1" applyAlignment="1" applyProtection="1">
      <alignment horizontal="center" vertical="center"/>
      <protection hidden="1"/>
    </xf>
    <xf numFmtId="0" fontId="21" fillId="5" borderId="69" xfId="0" applyFont="1" applyFill="1" applyBorder="1" applyAlignment="1" applyProtection="1">
      <alignment horizontal="center" vertical="center" wrapText="1"/>
      <protection hidden="1"/>
    </xf>
    <xf numFmtId="0" fontId="21" fillId="5" borderId="66" xfId="0" applyFont="1" applyFill="1" applyBorder="1" applyAlignment="1" applyProtection="1">
      <alignment horizontal="center" vertical="center" wrapText="1"/>
      <protection hidden="1"/>
    </xf>
    <xf numFmtId="0" fontId="21" fillId="5" borderId="89" xfId="0" applyFont="1" applyFill="1" applyBorder="1" applyAlignment="1" applyProtection="1">
      <alignment horizontal="center" vertical="center" wrapText="1"/>
      <protection hidden="1"/>
    </xf>
    <xf numFmtId="0" fontId="14" fillId="5" borderId="68" xfId="0" applyFont="1" applyFill="1" applyBorder="1" applyAlignment="1" applyProtection="1">
      <alignment horizontal="center" vertical="center"/>
      <protection hidden="1"/>
    </xf>
    <xf numFmtId="0" fontId="14" fillId="5" borderId="89" xfId="0" applyFont="1" applyFill="1" applyBorder="1" applyAlignment="1" applyProtection="1">
      <alignment horizontal="center" vertical="center"/>
      <protection hidden="1"/>
    </xf>
    <xf numFmtId="0" fontId="15" fillId="0" borderId="100" xfId="0" applyFont="1" applyBorder="1" applyAlignment="1" applyProtection="1">
      <alignment horizontal="center" vertical="center"/>
      <protection hidden="1"/>
    </xf>
    <xf numFmtId="0" fontId="15" fillId="0" borderId="16" xfId="0" applyFont="1" applyBorder="1" applyAlignment="1" applyProtection="1">
      <alignment horizontal="center" vertical="center"/>
      <protection hidden="1"/>
    </xf>
    <xf numFmtId="0" fontId="15" fillId="0" borderId="109" xfId="0" applyFont="1" applyBorder="1" applyAlignment="1" applyProtection="1">
      <alignment horizontal="center" vertical="center"/>
      <protection hidden="1"/>
    </xf>
    <xf numFmtId="0" fontId="15" fillId="0" borderId="107" xfId="0" applyFont="1" applyBorder="1" applyAlignment="1" applyProtection="1">
      <alignment horizontal="center" vertical="center"/>
      <protection hidden="1"/>
    </xf>
    <xf numFmtId="0" fontId="15" fillId="0" borderId="152" xfId="0" applyFont="1" applyBorder="1" applyAlignment="1" applyProtection="1">
      <alignment horizontal="center" vertical="center"/>
      <protection hidden="1"/>
    </xf>
    <xf numFmtId="0" fontId="15" fillId="0" borderId="153" xfId="0" applyFont="1" applyBorder="1" applyAlignment="1" applyProtection="1">
      <alignment horizontal="center" vertical="center"/>
      <protection hidden="1"/>
    </xf>
    <xf numFmtId="0" fontId="15" fillId="0" borderId="126" xfId="0" applyFont="1" applyBorder="1" applyAlignment="1" applyProtection="1">
      <alignment horizontal="center" vertical="center"/>
      <protection hidden="1"/>
    </xf>
    <xf numFmtId="0" fontId="15" fillId="0" borderId="128" xfId="0" applyFont="1" applyBorder="1" applyAlignment="1" applyProtection="1">
      <alignment horizontal="center" vertical="center"/>
      <protection hidden="1"/>
    </xf>
    <xf numFmtId="38" fontId="33" fillId="0" borderId="19" xfId="0" applyNumberFormat="1" applyFont="1" applyBorder="1" applyAlignment="1" applyProtection="1">
      <alignment vertical="center"/>
      <protection hidden="1"/>
    </xf>
    <xf numFmtId="38" fontId="33" fillId="0" borderId="110" xfId="0" applyNumberFormat="1" applyFont="1" applyBorder="1" applyAlignment="1" applyProtection="1">
      <alignment vertical="center"/>
      <protection hidden="1"/>
    </xf>
    <xf numFmtId="38" fontId="33" fillId="0" borderId="150" xfId="0" applyNumberFormat="1" applyFont="1" applyBorder="1" applyAlignment="1" applyProtection="1">
      <alignment vertical="center"/>
      <protection hidden="1"/>
    </xf>
    <xf numFmtId="38" fontId="33" fillId="0" borderId="127" xfId="0" applyNumberFormat="1" applyFont="1" applyBorder="1" applyAlignment="1" applyProtection="1">
      <alignment vertical="center"/>
      <protection hidden="1"/>
    </xf>
    <xf numFmtId="183" fontId="88" fillId="0" borderId="90" xfId="0" applyNumberFormat="1" applyFont="1" applyBorder="1" applyAlignment="1" applyProtection="1">
      <alignment vertical="center"/>
      <protection hidden="1"/>
    </xf>
    <xf numFmtId="183" fontId="88" fillId="0" borderId="19" xfId="0" applyNumberFormat="1" applyFont="1" applyBorder="1" applyAlignment="1" applyProtection="1">
      <alignment vertical="center"/>
      <protection hidden="1"/>
    </xf>
    <xf numFmtId="183" fontId="88" fillId="0" borderId="142" xfId="0" applyNumberFormat="1" applyFont="1" applyBorder="1" applyAlignment="1" applyProtection="1">
      <alignment vertical="center"/>
      <protection hidden="1"/>
    </xf>
    <xf numFmtId="183" fontId="88" fillId="0" borderId="110" xfId="0" applyNumberFormat="1" applyFont="1" applyBorder="1" applyAlignment="1" applyProtection="1">
      <alignment vertical="center"/>
      <protection hidden="1"/>
    </xf>
    <xf numFmtId="183" fontId="88" fillId="0" borderId="167" xfId="0" applyNumberFormat="1" applyFont="1" applyBorder="1" applyAlignment="1" applyProtection="1">
      <alignment vertical="center"/>
      <protection hidden="1"/>
    </xf>
    <xf numFmtId="183" fontId="88" fillId="0" borderId="150" xfId="0" applyNumberFormat="1" applyFont="1" applyBorder="1" applyAlignment="1" applyProtection="1">
      <alignment vertical="center"/>
      <protection hidden="1"/>
    </xf>
    <xf numFmtId="0" fontId="33" fillId="0" borderId="81" xfId="12" applyNumberFormat="1" applyFont="1" applyFill="1" applyBorder="1" applyAlignment="1" applyProtection="1">
      <alignment horizontal="center" vertical="center" shrinkToFit="1"/>
      <protection locked="0"/>
    </xf>
    <xf numFmtId="0" fontId="33" fillId="0" borderId="15" xfId="12" applyNumberFormat="1" applyFont="1" applyFill="1" applyBorder="1" applyAlignment="1" applyProtection="1">
      <alignment horizontal="center" vertical="center" shrinkToFit="1"/>
      <protection locked="0"/>
    </xf>
    <xf numFmtId="0" fontId="33" fillId="0" borderId="18" xfId="12" applyNumberFormat="1" applyFont="1" applyFill="1" applyBorder="1" applyAlignment="1" applyProtection="1">
      <alignment horizontal="center" vertical="center" shrinkToFit="1"/>
      <protection locked="0"/>
    </xf>
    <xf numFmtId="38" fontId="33" fillId="0" borderId="82" xfId="12" applyFont="1" applyFill="1" applyBorder="1" applyAlignment="1" applyProtection="1">
      <alignment horizontal="right" vertical="center" shrinkToFit="1"/>
      <protection locked="0"/>
    </xf>
    <xf numFmtId="38" fontId="33" fillId="0" borderId="15" xfId="12" applyFont="1" applyFill="1" applyBorder="1" applyAlignment="1" applyProtection="1">
      <alignment horizontal="right" vertical="center" shrinkToFit="1"/>
      <protection locked="0"/>
    </xf>
    <xf numFmtId="38" fontId="33" fillId="0" borderId="83" xfId="12" applyFont="1" applyFill="1" applyBorder="1" applyAlignment="1" applyProtection="1">
      <alignment horizontal="right" vertical="center" shrinkToFit="1"/>
      <protection locked="0"/>
    </xf>
    <xf numFmtId="38" fontId="33" fillId="0" borderId="90" xfId="12" applyFont="1" applyFill="1" applyBorder="1" applyAlignment="1" applyProtection="1">
      <alignment horizontal="right" vertical="center" shrinkToFit="1"/>
      <protection locked="0"/>
    </xf>
    <xf numFmtId="38" fontId="33" fillId="0" borderId="19" xfId="12" applyFont="1" applyFill="1" applyBorder="1" applyAlignment="1" applyProtection="1">
      <alignment horizontal="right" vertical="center" shrinkToFit="1"/>
      <protection locked="0"/>
    </xf>
    <xf numFmtId="38" fontId="33" fillId="0" borderId="91" xfId="12" applyFont="1" applyFill="1" applyBorder="1" applyAlignment="1" applyProtection="1">
      <alignment horizontal="right" vertical="center" shrinkToFit="1"/>
      <protection locked="0"/>
    </xf>
    <xf numFmtId="0" fontId="14" fillId="0" borderId="77" xfId="0" applyFont="1" applyFill="1" applyBorder="1" applyAlignment="1" applyProtection="1">
      <alignment horizontal="center" vertical="center" shrinkToFit="1"/>
      <protection hidden="1"/>
    </xf>
    <xf numFmtId="0" fontId="14" fillId="0" borderId="5" xfId="0" applyFont="1" applyFill="1" applyBorder="1" applyAlignment="1" applyProtection="1">
      <alignment horizontal="center" vertical="center" shrinkToFit="1"/>
      <protection hidden="1"/>
    </xf>
    <xf numFmtId="0" fontId="14" fillId="0" borderId="6" xfId="0" applyFont="1" applyFill="1" applyBorder="1" applyAlignment="1" applyProtection="1">
      <alignment horizontal="center" vertical="center" shrinkToFit="1"/>
      <protection hidden="1"/>
    </xf>
    <xf numFmtId="38" fontId="33" fillId="0" borderId="11" xfId="12" applyFont="1" applyFill="1" applyBorder="1" applyAlignment="1" applyProtection="1">
      <alignment horizontal="right" vertical="center" shrinkToFit="1"/>
      <protection locked="0"/>
    </xf>
    <xf numFmtId="38" fontId="33" fillId="0" borderId="0" xfId="12" applyFont="1" applyFill="1" applyBorder="1" applyAlignment="1" applyProtection="1">
      <alignment horizontal="right" vertical="center" shrinkToFit="1"/>
      <protection locked="0"/>
    </xf>
    <xf numFmtId="38" fontId="33" fillId="0" borderId="78" xfId="12" applyFont="1" applyFill="1" applyBorder="1" applyAlignment="1" applyProtection="1">
      <alignment horizontal="right" vertical="center" shrinkToFit="1"/>
      <protection locked="0"/>
    </xf>
    <xf numFmtId="3" fontId="13" fillId="5" borderId="79" xfId="0" applyNumberFormat="1" applyFont="1" applyFill="1" applyBorder="1" applyAlignment="1" applyProtection="1">
      <alignment horizontal="right" vertical="center" shrinkToFit="1"/>
      <protection hidden="1"/>
    </xf>
    <xf numFmtId="3" fontId="13" fillId="5" borderId="47" xfId="0" applyNumberFormat="1" applyFont="1" applyFill="1" applyBorder="1" applyAlignment="1" applyProtection="1">
      <alignment horizontal="right" vertical="center" shrinkToFit="1"/>
      <protection hidden="1"/>
    </xf>
    <xf numFmtId="38" fontId="57" fillId="0" borderId="46" xfId="12" applyFont="1" applyFill="1" applyBorder="1" applyAlignment="1" applyProtection="1">
      <alignment horizontal="right" vertical="center" shrinkToFit="1"/>
      <protection hidden="1"/>
    </xf>
    <xf numFmtId="38" fontId="57" fillId="0" borderId="47" xfId="12" applyFont="1" applyFill="1" applyBorder="1" applyAlignment="1" applyProtection="1">
      <alignment horizontal="right" vertical="center" shrinkToFit="1"/>
      <protection hidden="1"/>
    </xf>
    <xf numFmtId="38" fontId="57" fillId="0" borderId="80" xfId="12" applyFont="1" applyFill="1" applyBorder="1" applyAlignment="1" applyProtection="1">
      <alignment horizontal="right" vertical="center" shrinkToFit="1"/>
      <protection hidden="1"/>
    </xf>
    <xf numFmtId="0" fontId="13" fillId="6" borderId="8" xfId="0" applyFont="1" applyFill="1" applyBorder="1" applyAlignment="1" applyProtection="1">
      <alignment horizontal="right" vertical="center" wrapText="1" shrinkToFit="1"/>
      <protection hidden="1"/>
    </xf>
    <xf numFmtId="0" fontId="13" fillId="6" borderId="5" xfId="0" applyFont="1" applyFill="1" applyBorder="1" applyAlignment="1" applyProtection="1">
      <alignment horizontal="right" vertical="center" wrapText="1" shrinkToFit="1"/>
      <protection hidden="1"/>
    </xf>
    <xf numFmtId="0" fontId="13" fillId="6" borderId="6" xfId="0" applyFont="1" applyFill="1" applyBorder="1" applyAlignment="1" applyProtection="1">
      <alignment horizontal="right" vertical="center" wrapText="1" shrinkToFit="1"/>
      <protection hidden="1"/>
    </xf>
    <xf numFmtId="49" fontId="24" fillId="0" borderId="81" xfId="0" applyNumberFormat="1" applyFont="1" applyBorder="1" applyAlignment="1" applyProtection="1">
      <alignment horizontal="center" vertical="center" shrinkToFit="1"/>
      <protection locked="0"/>
    </xf>
    <xf numFmtId="49" fontId="24" fillId="0" borderId="18" xfId="0" applyNumberFormat="1" applyFont="1" applyBorder="1" applyAlignment="1" applyProtection="1">
      <alignment horizontal="center" vertical="center" shrinkToFit="1"/>
      <protection locked="0"/>
    </xf>
    <xf numFmtId="0" fontId="13" fillId="5" borderId="1" xfId="0" applyFont="1" applyFill="1" applyBorder="1" applyAlignment="1" applyProtection="1">
      <alignment horizontal="right" vertical="center"/>
      <protection hidden="1"/>
    </xf>
    <xf numFmtId="0" fontId="13" fillId="5" borderId="7" xfId="0" applyFont="1" applyFill="1" applyBorder="1" applyAlignment="1" applyProtection="1">
      <alignment horizontal="right" vertical="center"/>
      <protection hidden="1"/>
    </xf>
    <xf numFmtId="180" fontId="33" fillId="0" borderId="84" xfId="11" applyNumberFormat="1" applyFont="1" applyBorder="1" applyAlignment="1" applyProtection="1">
      <alignment horizontal="center" vertical="center" shrinkToFit="1"/>
      <protection hidden="1"/>
    </xf>
    <xf numFmtId="180" fontId="33" fillId="0" borderId="25" xfId="11" applyNumberFormat="1" applyFont="1" applyBorder="1" applyAlignment="1" applyProtection="1">
      <alignment horizontal="center" vertical="center" shrinkToFit="1"/>
      <protection hidden="1"/>
    </xf>
    <xf numFmtId="180" fontId="33" fillId="0" borderId="85" xfId="11" applyNumberFormat="1" applyFont="1" applyBorder="1" applyAlignment="1" applyProtection="1">
      <alignment horizontal="center" vertical="center" shrinkToFit="1"/>
      <protection hidden="1"/>
    </xf>
    <xf numFmtId="178" fontId="13" fillId="5" borderId="2" xfId="11" applyNumberFormat="1" applyFont="1" applyFill="1" applyBorder="1" applyAlignment="1" applyProtection="1">
      <alignment horizontal="right" vertical="center" shrinkToFit="1"/>
      <protection hidden="1"/>
    </xf>
    <xf numFmtId="178" fontId="13" fillId="5" borderId="25" xfId="11" applyNumberFormat="1" applyFont="1" applyFill="1" applyBorder="1" applyAlignment="1" applyProtection="1">
      <alignment horizontal="right" vertical="center" shrinkToFit="1"/>
      <protection hidden="1"/>
    </xf>
    <xf numFmtId="38" fontId="33" fillId="0" borderId="7" xfId="11" applyFont="1" applyFill="1" applyBorder="1" applyAlignment="1" applyProtection="1">
      <alignment horizontal="right" vertical="center" shrinkToFit="1"/>
      <protection hidden="1"/>
    </xf>
    <xf numFmtId="38" fontId="33" fillId="0" borderId="76" xfId="11" applyFont="1" applyFill="1" applyBorder="1" applyAlignment="1" applyProtection="1">
      <alignment horizontal="right" vertical="center" shrinkToFit="1"/>
      <protection hidden="1"/>
    </xf>
    <xf numFmtId="49" fontId="24" fillId="0" borderId="57" xfId="0" applyNumberFormat="1" applyFont="1" applyBorder="1" applyAlignment="1" applyProtection="1">
      <alignment horizontal="center" vertical="center" shrinkToFit="1"/>
      <protection locked="0"/>
    </xf>
    <xf numFmtId="49" fontId="24" fillId="0" borderId="17" xfId="0" applyNumberFormat="1" applyFont="1" applyBorder="1" applyAlignment="1" applyProtection="1">
      <alignment horizontal="center" vertical="center" shrinkToFit="1"/>
      <protection locked="0"/>
    </xf>
    <xf numFmtId="38" fontId="33" fillId="0" borderId="58" xfId="12" applyFont="1" applyFill="1" applyBorder="1" applyAlignment="1" applyProtection="1">
      <alignment horizontal="right" vertical="center" shrinkToFit="1"/>
      <protection locked="0"/>
    </xf>
    <xf numFmtId="38" fontId="33" fillId="0" borderId="14" xfId="12" applyFont="1" applyFill="1" applyBorder="1" applyAlignment="1" applyProtection="1">
      <alignment horizontal="right" vertical="center" shrinkToFit="1"/>
      <protection locked="0"/>
    </xf>
    <xf numFmtId="38" fontId="33" fillId="0" borderId="59" xfId="12" applyFont="1" applyFill="1" applyBorder="1" applyAlignment="1" applyProtection="1">
      <alignment horizontal="right" vertical="center" shrinkToFit="1"/>
      <protection locked="0"/>
    </xf>
    <xf numFmtId="0" fontId="24" fillId="0" borderId="15" xfId="0" applyNumberFormat="1" applyFont="1" applyFill="1" applyBorder="1" applyAlignment="1" applyProtection="1">
      <alignment horizontal="center" vertical="center" shrinkToFit="1"/>
      <protection locked="0"/>
    </xf>
    <xf numFmtId="0" fontId="24" fillId="0" borderId="18" xfId="0" applyNumberFormat="1" applyFont="1" applyFill="1" applyBorder="1" applyAlignment="1" applyProtection="1">
      <alignment horizontal="center" vertical="center" shrinkToFit="1"/>
      <protection locked="0"/>
    </xf>
    <xf numFmtId="0" fontId="24" fillId="0" borderId="81" xfId="0" applyNumberFormat="1" applyFont="1" applyFill="1" applyBorder="1" applyAlignment="1" applyProtection="1">
      <alignment horizontal="center" vertical="center" shrinkToFit="1"/>
      <protection locked="0"/>
    </xf>
    <xf numFmtId="49" fontId="24" fillId="0" borderId="81" xfId="0" applyNumberFormat="1" applyFont="1" applyFill="1" applyBorder="1" applyAlignment="1" applyProtection="1">
      <alignment horizontal="center" vertical="center" shrinkToFit="1"/>
      <protection locked="0"/>
    </xf>
    <xf numFmtId="49" fontId="24" fillId="0" borderId="15" xfId="0" applyNumberFormat="1" applyFont="1" applyFill="1" applyBorder="1" applyAlignment="1" applyProtection="1">
      <alignment horizontal="center" vertical="center" shrinkToFit="1"/>
      <protection locked="0"/>
    </xf>
    <xf numFmtId="49" fontId="24" fillId="0" borderId="18" xfId="0" applyNumberFormat="1" applyFont="1" applyFill="1" applyBorder="1" applyAlignment="1" applyProtection="1">
      <alignment horizontal="center" vertical="center" shrinkToFit="1"/>
      <protection locked="0"/>
    </xf>
    <xf numFmtId="49" fontId="24" fillId="0" borderId="81" xfId="0" applyNumberFormat="1" applyFont="1" applyFill="1" applyBorder="1" applyAlignment="1" applyProtection="1">
      <alignment horizontal="left" vertical="center" shrinkToFit="1"/>
      <protection locked="0"/>
    </xf>
    <xf numFmtId="49" fontId="24" fillId="0" borderId="15" xfId="0" applyNumberFormat="1" applyFont="1" applyFill="1" applyBorder="1" applyAlignment="1" applyProtection="1">
      <alignment horizontal="left" vertical="center" shrinkToFit="1"/>
      <protection locked="0"/>
    </xf>
    <xf numFmtId="49" fontId="24" fillId="0" borderId="18" xfId="0" applyNumberFormat="1" applyFont="1" applyFill="1" applyBorder="1" applyAlignment="1" applyProtection="1">
      <alignment horizontal="left" vertical="center" shrinkToFit="1"/>
      <protection locked="0"/>
    </xf>
    <xf numFmtId="180" fontId="33" fillId="0" borderId="81" xfId="0" applyNumberFormat="1" applyFont="1" applyFill="1" applyBorder="1" applyAlignment="1" applyProtection="1">
      <alignment horizontal="center" vertical="center" shrinkToFit="1"/>
      <protection locked="0"/>
    </xf>
    <xf numFmtId="180" fontId="33" fillId="0" borderId="15" xfId="0" applyNumberFormat="1" applyFont="1" applyFill="1" applyBorder="1" applyAlignment="1" applyProtection="1">
      <alignment horizontal="center" vertical="center" shrinkToFit="1"/>
      <protection locked="0"/>
    </xf>
    <xf numFmtId="180" fontId="33" fillId="0" borderId="18" xfId="0" applyNumberFormat="1" applyFont="1" applyFill="1" applyBorder="1" applyAlignment="1" applyProtection="1">
      <alignment horizontal="center" vertical="center" shrinkToFit="1"/>
      <protection locked="0"/>
    </xf>
    <xf numFmtId="49" fontId="24" fillId="0" borderId="57" xfId="0" applyNumberFormat="1" applyFont="1" applyFill="1" applyBorder="1" applyAlignment="1" applyProtection="1">
      <alignment horizontal="left" vertical="center" shrinkToFit="1"/>
      <protection locked="0"/>
    </xf>
    <xf numFmtId="49" fontId="24" fillId="0" borderId="14" xfId="0" applyNumberFormat="1" applyFont="1" applyFill="1" applyBorder="1" applyAlignment="1" applyProtection="1">
      <alignment horizontal="left" vertical="center" shrinkToFit="1"/>
      <protection locked="0"/>
    </xf>
    <xf numFmtId="49" fontId="24" fillId="0" borderId="17" xfId="0" applyNumberFormat="1" applyFont="1" applyFill="1" applyBorder="1" applyAlignment="1" applyProtection="1">
      <alignment horizontal="left" vertical="center" shrinkToFit="1"/>
      <protection locked="0"/>
    </xf>
    <xf numFmtId="180" fontId="33" fillId="0" borderId="57" xfId="0" applyNumberFormat="1" applyFont="1" applyFill="1" applyBorder="1" applyAlignment="1" applyProtection="1">
      <alignment horizontal="center" vertical="center" shrinkToFit="1"/>
      <protection locked="0"/>
    </xf>
    <xf numFmtId="180" fontId="33" fillId="0" borderId="14" xfId="0" applyNumberFormat="1" applyFont="1" applyFill="1" applyBorder="1" applyAlignment="1" applyProtection="1">
      <alignment horizontal="center" vertical="center" shrinkToFit="1"/>
      <protection locked="0"/>
    </xf>
    <xf numFmtId="180" fontId="33" fillId="0" borderId="17" xfId="0" applyNumberFormat="1" applyFont="1" applyFill="1" applyBorder="1" applyAlignment="1" applyProtection="1">
      <alignment horizontal="center" vertical="center" shrinkToFit="1"/>
      <protection locked="0"/>
    </xf>
    <xf numFmtId="0" fontId="24" fillId="0" borderId="14" xfId="0" applyNumberFormat="1" applyFont="1" applyFill="1" applyBorder="1" applyAlignment="1" applyProtection="1">
      <alignment horizontal="center" vertical="center" shrinkToFit="1"/>
      <protection locked="0"/>
    </xf>
    <xf numFmtId="0" fontId="24" fillId="0" borderId="17" xfId="0" applyNumberFormat="1" applyFont="1" applyFill="1" applyBorder="1" applyAlignment="1" applyProtection="1">
      <alignment horizontal="center" vertical="center" shrinkToFit="1"/>
      <protection locked="0"/>
    </xf>
    <xf numFmtId="0" fontId="24" fillId="0" borderId="57" xfId="0" applyNumberFormat="1" applyFont="1" applyFill="1" applyBorder="1" applyAlignment="1" applyProtection="1">
      <alignment horizontal="center" vertical="center" shrinkToFit="1"/>
      <protection locked="0"/>
    </xf>
    <xf numFmtId="49" fontId="24" fillId="0" borderId="57" xfId="0" applyNumberFormat="1" applyFont="1" applyFill="1" applyBorder="1" applyAlignment="1" applyProtection="1">
      <alignment horizontal="center" vertical="center" shrinkToFit="1"/>
      <protection locked="0"/>
    </xf>
    <xf numFmtId="49" fontId="24" fillId="0" borderId="14" xfId="0" applyNumberFormat="1" applyFont="1" applyFill="1" applyBorder="1" applyAlignment="1" applyProtection="1">
      <alignment horizontal="center" vertical="center" shrinkToFit="1"/>
      <protection locked="0"/>
    </xf>
    <xf numFmtId="49" fontId="24" fillId="0" borderId="17" xfId="0" applyNumberFormat="1" applyFont="1" applyFill="1" applyBorder="1" applyAlignment="1" applyProtection="1">
      <alignment horizontal="center" vertical="center" shrinkToFit="1"/>
      <protection locked="0"/>
    </xf>
    <xf numFmtId="0" fontId="14" fillId="6" borderId="86" xfId="0" applyFont="1" applyFill="1" applyBorder="1" applyAlignment="1" applyProtection="1">
      <alignment horizontal="center" vertical="center" wrapText="1"/>
      <protection hidden="1"/>
    </xf>
    <xf numFmtId="0" fontId="14" fillId="6" borderId="87" xfId="0" applyFont="1" applyFill="1" applyBorder="1" applyAlignment="1" applyProtection="1">
      <alignment horizontal="center" vertical="center" wrapText="1"/>
      <protection hidden="1"/>
    </xf>
    <xf numFmtId="0" fontId="14" fillId="6" borderId="88" xfId="0" applyFont="1" applyFill="1" applyBorder="1" applyAlignment="1" applyProtection="1">
      <alignment horizontal="center" vertical="center" wrapText="1"/>
      <protection hidden="1"/>
    </xf>
    <xf numFmtId="49" fontId="24" fillId="0" borderId="100" xfId="0" applyNumberFormat="1" applyFont="1" applyFill="1" applyBorder="1" applyAlignment="1" applyProtection="1">
      <alignment horizontal="center" vertical="center" shrinkToFit="1"/>
      <protection locked="0"/>
    </xf>
    <xf numFmtId="49" fontId="24" fillId="0" borderId="19" xfId="0" applyNumberFormat="1" applyFont="1" applyFill="1" applyBorder="1" applyAlignment="1" applyProtection="1">
      <alignment horizontal="center" vertical="center" shrinkToFit="1"/>
      <protection locked="0"/>
    </xf>
    <xf numFmtId="49" fontId="24" fillId="0" borderId="16" xfId="0" applyNumberFormat="1" applyFont="1" applyFill="1" applyBorder="1" applyAlignment="1" applyProtection="1">
      <alignment horizontal="center" vertical="center" shrinkToFit="1"/>
      <protection locked="0"/>
    </xf>
    <xf numFmtId="0" fontId="14" fillId="6" borderId="87" xfId="0" applyFont="1" applyFill="1" applyBorder="1" applyAlignment="1" applyProtection="1">
      <alignment horizontal="center" vertical="center"/>
      <protection hidden="1"/>
    </xf>
    <xf numFmtId="0" fontId="14" fillId="6" borderId="95" xfId="0" applyFont="1" applyFill="1" applyBorder="1" applyAlignment="1" applyProtection="1">
      <alignment horizontal="center" vertical="center" wrapText="1"/>
      <protection hidden="1"/>
    </xf>
    <xf numFmtId="0" fontId="14" fillId="6" borderId="20" xfId="0" applyFont="1" applyFill="1" applyBorder="1" applyAlignment="1" applyProtection="1">
      <alignment horizontal="center" vertical="center" wrapText="1"/>
      <protection hidden="1"/>
    </xf>
    <xf numFmtId="0" fontId="14" fillId="6" borderId="94" xfId="0" applyFont="1" applyFill="1" applyBorder="1" applyAlignment="1" applyProtection="1">
      <alignment horizontal="center" vertical="center" wrapText="1"/>
      <protection hidden="1"/>
    </xf>
    <xf numFmtId="0" fontId="14" fillId="0" borderId="96" xfId="0" applyFont="1" applyFill="1" applyBorder="1" applyAlignment="1" applyProtection="1">
      <alignment horizontal="center" vertical="center" shrinkToFit="1"/>
      <protection hidden="1"/>
    </xf>
    <xf numFmtId="0" fontId="14" fillId="0" borderId="97" xfId="0" applyFont="1" applyFill="1" applyBorder="1" applyAlignment="1" applyProtection="1">
      <alignment horizontal="center" vertical="center" shrinkToFit="1"/>
      <protection hidden="1"/>
    </xf>
    <xf numFmtId="0" fontId="14" fillId="0" borderId="50" xfId="0" applyFont="1" applyFill="1" applyBorder="1" applyAlignment="1" applyProtection="1">
      <alignment horizontal="center" vertical="center" shrinkToFit="1"/>
      <protection hidden="1"/>
    </xf>
    <xf numFmtId="0" fontId="14" fillId="0" borderId="98" xfId="0" applyFont="1" applyFill="1" applyBorder="1" applyAlignment="1" applyProtection="1">
      <alignment horizontal="center" vertical="center" shrinkToFit="1"/>
      <protection hidden="1"/>
    </xf>
    <xf numFmtId="0" fontId="14" fillId="0" borderId="0" xfId="0" applyFont="1" applyFill="1" applyBorder="1" applyAlignment="1" applyProtection="1">
      <alignment horizontal="center" vertical="center" shrinkToFit="1"/>
      <protection hidden="1"/>
    </xf>
    <xf numFmtId="0" fontId="14" fillId="0" borderId="10" xfId="0" applyFont="1" applyFill="1" applyBorder="1" applyAlignment="1" applyProtection="1">
      <alignment horizontal="center" vertical="center" shrinkToFit="1"/>
      <protection hidden="1"/>
    </xf>
    <xf numFmtId="0" fontId="14" fillId="0" borderId="99" xfId="0" applyFont="1" applyFill="1" applyBorder="1" applyAlignment="1" applyProtection="1">
      <alignment horizontal="center" vertical="center" shrinkToFit="1"/>
      <protection hidden="1"/>
    </xf>
    <xf numFmtId="0" fontId="14" fillId="0" borderId="3" xfId="0" applyFont="1" applyFill="1" applyBorder="1" applyAlignment="1" applyProtection="1">
      <alignment horizontal="center" vertical="center" shrinkToFit="1"/>
      <protection hidden="1"/>
    </xf>
    <xf numFmtId="0" fontId="14" fillId="0" borderId="4" xfId="0" applyFont="1" applyFill="1" applyBorder="1" applyAlignment="1" applyProtection="1">
      <alignment horizontal="center" vertical="center" shrinkToFit="1"/>
      <protection hidden="1"/>
    </xf>
    <xf numFmtId="49" fontId="24" fillId="0" borderId="100" xfId="0" applyNumberFormat="1" applyFont="1" applyFill="1" applyBorder="1" applyAlignment="1" applyProtection="1">
      <alignment horizontal="left" vertical="center" shrinkToFit="1"/>
      <protection locked="0"/>
    </xf>
    <xf numFmtId="49" fontId="24" fillId="0" borderId="19" xfId="0" applyNumberFormat="1" applyFont="1" applyFill="1" applyBorder="1" applyAlignment="1" applyProtection="1">
      <alignment horizontal="left" vertical="center" shrinkToFit="1"/>
      <protection locked="0"/>
    </xf>
    <xf numFmtId="49" fontId="24" fillId="0" borderId="16" xfId="0" applyNumberFormat="1" applyFont="1" applyFill="1" applyBorder="1" applyAlignment="1" applyProtection="1">
      <alignment horizontal="left" vertical="center" shrinkToFit="1"/>
      <protection locked="0"/>
    </xf>
    <xf numFmtId="0" fontId="15" fillId="2" borderId="87" xfId="0" applyFont="1" applyFill="1" applyBorder="1" applyAlignment="1" applyProtection="1">
      <alignment horizontal="center" vertical="center"/>
      <protection hidden="1"/>
    </xf>
    <xf numFmtId="0" fontId="15" fillId="2" borderId="102" xfId="0" applyFont="1" applyFill="1" applyBorder="1" applyAlignment="1" applyProtection="1">
      <alignment horizontal="center" vertical="center"/>
      <protection hidden="1"/>
    </xf>
    <xf numFmtId="0" fontId="24" fillId="0" borderId="87" xfId="0" applyFont="1" applyFill="1" applyBorder="1" applyAlignment="1" applyProtection="1">
      <alignment horizontal="center" vertical="center" shrinkToFit="1"/>
      <protection locked="0"/>
    </xf>
    <xf numFmtId="0" fontId="24" fillId="0" borderId="88" xfId="0" applyFont="1" applyFill="1" applyBorder="1" applyAlignment="1" applyProtection="1">
      <alignment horizontal="center" vertical="center" shrinkToFit="1"/>
      <protection locked="0"/>
    </xf>
    <xf numFmtId="0" fontId="14" fillId="6" borderId="68" xfId="0" applyFont="1" applyFill="1" applyBorder="1" applyAlignment="1" applyProtection="1">
      <alignment horizontal="center" vertical="center" wrapText="1"/>
      <protection hidden="1"/>
    </xf>
    <xf numFmtId="0" fontId="14" fillId="6" borderId="89" xfId="0" applyFont="1" applyFill="1" applyBorder="1" applyAlignment="1" applyProtection="1">
      <alignment horizontal="center" vertical="center" wrapText="1"/>
      <protection hidden="1"/>
    </xf>
    <xf numFmtId="178" fontId="33" fillId="0" borderId="100" xfId="12" applyNumberFormat="1" applyFont="1" applyFill="1" applyBorder="1" applyAlignment="1" applyProtection="1">
      <alignment horizontal="right" vertical="center" shrinkToFit="1"/>
      <protection locked="0"/>
    </xf>
    <xf numFmtId="178" fontId="33" fillId="0" borderId="19" xfId="12" applyNumberFormat="1" applyFont="1" applyFill="1" applyBorder="1" applyAlignment="1" applyProtection="1">
      <alignment horizontal="right" vertical="center" shrinkToFit="1"/>
      <protection locked="0"/>
    </xf>
    <xf numFmtId="49" fontId="24" fillId="0" borderId="100" xfId="0" applyNumberFormat="1" applyFont="1" applyBorder="1" applyAlignment="1" applyProtection="1">
      <alignment horizontal="center" vertical="center" shrinkToFit="1"/>
      <protection locked="0"/>
    </xf>
    <xf numFmtId="49" fontId="24" fillId="0" borderId="16" xfId="0" applyNumberFormat="1" applyFont="1" applyBorder="1" applyAlignment="1" applyProtection="1">
      <alignment horizontal="center" vertical="center" shrinkToFit="1"/>
      <protection locked="0"/>
    </xf>
    <xf numFmtId="0" fontId="14" fillId="8" borderId="92" xfId="0" applyFont="1" applyFill="1" applyBorder="1" applyAlignment="1" applyProtection="1">
      <alignment horizontal="center" vertical="center"/>
      <protection hidden="1"/>
    </xf>
    <xf numFmtId="0" fontId="14" fillId="8" borderId="20" xfId="0" applyFont="1" applyFill="1" applyBorder="1" applyAlignment="1" applyProtection="1">
      <alignment horizontal="center" vertical="center"/>
      <protection hidden="1"/>
    </xf>
    <xf numFmtId="0" fontId="14" fillId="8" borderId="93" xfId="0" applyFont="1" applyFill="1" applyBorder="1" applyAlignment="1" applyProtection="1">
      <alignment horizontal="center" vertical="center"/>
      <protection hidden="1"/>
    </xf>
    <xf numFmtId="3" fontId="17" fillId="0" borderId="23" xfId="0" applyNumberFormat="1" applyFont="1" applyFill="1" applyBorder="1" applyAlignment="1" applyProtection="1">
      <alignment horizontal="center" vertical="center" shrinkToFit="1"/>
      <protection hidden="1"/>
    </xf>
    <xf numFmtId="180" fontId="33" fillId="0" borderId="100" xfId="0" applyNumberFormat="1" applyFont="1" applyFill="1" applyBorder="1" applyAlignment="1" applyProtection="1">
      <alignment horizontal="center" vertical="center" shrinkToFit="1"/>
      <protection locked="0"/>
    </xf>
    <xf numFmtId="180" fontId="33" fillId="0" borderId="19" xfId="0" applyNumberFormat="1" applyFont="1" applyFill="1" applyBorder="1" applyAlignment="1" applyProtection="1">
      <alignment horizontal="center" vertical="center" shrinkToFit="1"/>
      <protection locked="0"/>
    </xf>
    <xf numFmtId="180" fontId="33" fillId="0" borderId="16" xfId="0" applyNumberFormat="1" applyFont="1" applyFill="1" applyBorder="1" applyAlignment="1" applyProtection="1">
      <alignment horizontal="center" vertical="center" shrinkToFit="1"/>
      <protection locked="0"/>
    </xf>
    <xf numFmtId="0" fontId="61" fillId="5" borderId="68" xfId="0" applyFont="1" applyFill="1" applyBorder="1" applyAlignment="1" applyProtection="1">
      <alignment horizontal="center" vertical="center" wrapText="1"/>
      <protection hidden="1"/>
    </xf>
    <xf numFmtId="0" fontId="61" fillId="5" borderId="66" xfId="0" applyFont="1" applyFill="1" applyBorder="1" applyAlignment="1" applyProtection="1">
      <alignment horizontal="center" vertical="center"/>
      <protection hidden="1"/>
    </xf>
    <xf numFmtId="0" fontId="61" fillId="5" borderId="89" xfId="0" applyFont="1" applyFill="1" applyBorder="1" applyAlignment="1" applyProtection="1">
      <alignment horizontal="center" vertical="center"/>
      <protection hidden="1"/>
    </xf>
    <xf numFmtId="0" fontId="24" fillId="2" borderId="0" xfId="0" applyFont="1" applyFill="1" applyAlignment="1" applyProtection="1">
      <alignment horizontal="left" vertical="center"/>
      <protection hidden="1"/>
    </xf>
    <xf numFmtId="3" fontId="28" fillId="0" borderId="23" xfId="0" applyNumberFormat="1" applyFont="1" applyFill="1" applyBorder="1" applyAlignment="1" applyProtection="1">
      <alignment horizontal="center" vertical="center" shrinkToFit="1"/>
      <protection hidden="1"/>
    </xf>
    <xf numFmtId="177" fontId="60" fillId="0" borderId="23" xfId="0" applyNumberFormat="1" applyFont="1" applyFill="1" applyBorder="1" applyAlignment="1" applyProtection="1">
      <alignment horizontal="center" vertical="center" shrinkToFit="1"/>
      <protection locked="0"/>
    </xf>
    <xf numFmtId="3" fontId="60" fillId="0" borderId="23" xfId="0" applyNumberFormat="1" applyFont="1" applyFill="1" applyBorder="1" applyAlignment="1" applyProtection="1">
      <alignment horizontal="center" vertical="center" shrinkToFit="1"/>
      <protection hidden="1"/>
    </xf>
    <xf numFmtId="0" fontId="8" fillId="6" borderId="68" xfId="0" applyFont="1" applyFill="1" applyBorder="1" applyAlignment="1" applyProtection="1">
      <alignment horizontal="center" vertical="center" wrapText="1"/>
      <protection hidden="1"/>
    </xf>
    <xf numFmtId="0" fontId="8" fillId="6" borderId="66" xfId="0" applyFont="1" applyFill="1" applyBorder="1" applyAlignment="1" applyProtection="1">
      <alignment horizontal="center" vertical="center"/>
      <protection hidden="1"/>
    </xf>
    <xf numFmtId="0" fontId="8" fillId="6" borderId="89" xfId="0" applyFont="1" applyFill="1" applyBorder="1" applyAlignment="1" applyProtection="1">
      <alignment horizontal="center" vertical="center"/>
      <protection hidden="1"/>
    </xf>
    <xf numFmtId="0" fontId="8" fillId="6" borderId="66" xfId="0" applyFont="1" applyFill="1" applyBorder="1" applyAlignment="1" applyProtection="1">
      <alignment horizontal="center" vertical="center" wrapText="1"/>
      <protection hidden="1"/>
    </xf>
    <xf numFmtId="0" fontId="8" fillId="6" borderId="89" xfId="0" applyFont="1" applyFill="1" applyBorder="1" applyAlignment="1" applyProtection="1">
      <alignment horizontal="center" vertical="center" wrapText="1"/>
      <protection hidden="1"/>
    </xf>
    <xf numFmtId="176" fontId="33" fillId="0" borderId="103" xfId="0" applyNumberFormat="1" applyFont="1" applyFill="1" applyBorder="1" applyAlignment="1" applyProtection="1">
      <alignment horizontal="center" vertical="center" shrinkToFit="1"/>
      <protection hidden="1"/>
    </xf>
    <xf numFmtId="176" fontId="33" fillId="0" borderId="97" xfId="0" applyNumberFormat="1" applyFont="1" applyFill="1" applyBorder="1" applyAlignment="1" applyProtection="1">
      <alignment horizontal="center" vertical="center" shrinkToFit="1"/>
      <protection hidden="1"/>
    </xf>
    <xf numFmtId="176" fontId="33" fillId="0" borderId="104" xfId="0" applyNumberFormat="1" applyFont="1" applyFill="1" applyBorder="1" applyAlignment="1" applyProtection="1">
      <alignment horizontal="center" vertical="center" shrinkToFit="1"/>
      <protection hidden="1"/>
    </xf>
    <xf numFmtId="176" fontId="33" fillId="0" borderId="105" xfId="0" applyNumberFormat="1" applyFont="1" applyFill="1" applyBorder="1" applyAlignment="1" applyProtection="1">
      <alignment horizontal="center" vertical="center" shrinkToFit="1"/>
      <protection hidden="1"/>
    </xf>
    <xf numFmtId="176" fontId="33" fillId="0" borderId="0" xfId="0" applyNumberFormat="1" applyFont="1" applyFill="1" applyBorder="1" applyAlignment="1" applyProtection="1">
      <alignment horizontal="center" vertical="center" shrinkToFit="1"/>
      <protection hidden="1"/>
    </xf>
    <xf numFmtId="176" fontId="33" fillId="0" borderId="106" xfId="0" applyNumberFormat="1" applyFont="1" applyFill="1" applyBorder="1" applyAlignment="1" applyProtection="1">
      <alignment horizontal="center" vertical="center" shrinkToFit="1"/>
      <protection hidden="1"/>
    </xf>
    <xf numFmtId="0" fontId="33" fillId="0" borderId="57" xfId="12" applyNumberFormat="1" applyFont="1" applyFill="1" applyBorder="1" applyAlignment="1" applyProtection="1">
      <alignment horizontal="center" vertical="center" shrinkToFit="1"/>
      <protection locked="0"/>
    </xf>
    <xf numFmtId="0" fontId="33" fillId="0" borderId="14" xfId="12" applyNumberFormat="1" applyFont="1" applyFill="1" applyBorder="1" applyAlignment="1" applyProtection="1">
      <alignment horizontal="center" vertical="center" shrinkToFit="1"/>
      <protection locked="0"/>
    </xf>
    <xf numFmtId="0" fontId="33" fillId="0" borderId="17" xfId="12" applyNumberFormat="1" applyFont="1" applyFill="1" applyBorder="1" applyAlignment="1" applyProtection="1">
      <alignment horizontal="center" vertical="center" shrinkToFit="1"/>
      <protection locked="0"/>
    </xf>
    <xf numFmtId="177" fontId="33" fillId="2" borderId="101" xfId="0" applyNumberFormat="1" applyFont="1" applyFill="1" applyBorder="1" applyAlignment="1" applyProtection="1">
      <alignment horizontal="right" vertical="center" shrinkToFit="1"/>
      <protection locked="0"/>
    </xf>
    <xf numFmtId="177" fontId="33" fillId="2" borderId="87" xfId="0" applyNumberFormat="1" applyFont="1" applyFill="1" applyBorder="1" applyAlignment="1" applyProtection="1">
      <alignment horizontal="right" vertical="center" shrinkToFit="1"/>
      <protection locked="0"/>
    </xf>
    <xf numFmtId="38" fontId="54" fillId="0" borderId="39" xfId="12" applyFont="1" applyFill="1" applyBorder="1" applyAlignment="1" applyProtection="1">
      <alignment vertical="center" shrinkToFit="1"/>
      <protection hidden="1"/>
    </xf>
    <xf numFmtId="38" fontId="54" fillId="0" borderId="21" xfId="12" applyFont="1" applyFill="1" applyBorder="1" applyAlignment="1" applyProtection="1">
      <alignment vertical="center" shrinkToFit="1"/>
      <protection hidden="1"/>
    </xf>
    <xf numFmtId="38" fontId="54" fillId="0" borderId="38" xfId="12" applyFont="1" applyFill="1" applyBorder="1" applyAlignment="1" applyProtection="1">
      <alignment vertical="center" shrinkToFit="1"/>
      <protection hidden="1"/>
    </xf>
    <xf numFmtId="0" fontId="14" fillId="6" borderId="69" xfId="0" applyFont="1" applyFill="1" applyBorder="1" applyAlignment="1" applyProtection="1">
      <alignment horizontal="center" vertical="center" wrapText="1"/>
      <protection hidden="1"/>
    </xf>
    <xf numFmtId="0" fontId="14" fillId="6" borderId="66" xfId="0" applyFont="1" applyFill="1" applyBorder="1" applyAlignment="1" applyProtection="1">
      <alignment horizontal="center" vertical="center" wrapText="1"/>
      <protection hidden="1"/>
    </xf>
    <xf numFmtId="0" fontId="14" fillId="6" borderId="70" xfId="0" applyFont="1" applyFill="1" applyBorder="1" applyAlignment="1" applyProtection="1">
      <alignment horizontal="center" vertical="center" wrapText="1"/>
      <protection hidden="1"/>
    </xf>
    <xf numFmtId="3" fontId="28" fillId="5" borderId="40" xfId="0" applyNumberFormat="1" applyFont="1" applyFill="1" applyBorder="1" applyAlignment="1" applyProtection="1">
      <alignment horizontal="right" vertical="center" shrinkToFit="1"/>
      <protection hidden="1"/>
    </xf>
    <xf numFmtId="3" fontId="28" fillId="5" borderId="21" xfId="0" applyNumberFormat="1" applyFont="1" applyFill="1" applyBorder="1" applyAlignment="1" applyProtection="1">
      <alignment horizontal="right" vertical="center" shrinkToFit="1"/>
      <protection hidden="1"/>
    </xf>
    <xf numFmtId="3" fontId="28" fillId="5" borderId="41" xfId="0" applyNumberFormat="1" applyFont="1" applyFill="1" applyBorder="1" applyAlignment="1" applyProtection="1">
      <alignment horizontal="right" vertical="center" shrinkToFit="1"/>
      <protection hidden="1"/>
    </xf>
    <xf numFmtId="0" fontId="33" fillId="0" borderId="100" xfId="12" applyNumberFormat="1" applyFont="1" applyFill="1" applyBorder="1" applyAlignment="1" applyProtection="1">
      <alignment horizontal="center" vertical="center" shrinkToFit="1"/>
      <protection locked="0"/>
    </xf>
    <xf numFmtId="0" fontId="33" fillId="0" borderId="19" xfId="12" applyNumberFormat="1" applyFont="1" applyFill="1" applyBorder="1" applyAlignment="1" applyProtection="1">
      <alignment horizontal="center" vertical="center" shrinkToFit="1"/>
      <protection locked="0"/>
    </xf>
    <xf numFmtId="0" fontId="33" fillId="0" borderId="16" xfId="12" applyNumberFormat="1" applyFont="1" applyFill="1" applyBorder="1" applyAlignment="1" applyProtection="1">
      <alignment horizontal="center" vertical="center" shrinkToFit="1"/>
      <protection locked="0"/>
    </xf>
    <xf numFmtId="0" fontId="33" fillId="0" borderId="109" xfId="12" applyNumberFormat="1" applyFont="1" applyFill="1" applyBorder="1" applyAlignment="1" applyProtection="1">
      <alignment horizontal="center" vertical="center" shrinkToFit="1"/>
      <protection locked="0"/>
    </xf>
    <xf numFmtId="0" fontId="33" fillId="0" borderId="110" xfId="12" applyNumberFormat="1" applyFont="1" applyFill="1" applyBorder="1" applyAlignment="1" applyProtection="1">
      <alignment horizontal="center" vertical="center" shrinkToFit="1"/>
      <protection locked="0"/>
    </xf>
    <xf numFmtId="0" fontId="33" fillId="0" borderId="107" xfId="12" applyNumberFormat="1" applyFont="1" applyFill="1" applyBorder="1" applyAlignment="1" applyProtection="1">
      <alignment horizontal="center" vertical="center" shrinkToFit="1"/>
      <protection locked="0"/>
    </xf>
    <xf numFmtId="0" fontId="32" fillId="4" borderId="0" xfId="0" applyFont="1" applyFill="1" applyAlignment="1" applyProtection="1">
      <alignment horizontal="center" vertical="center" wrapText="1"/>
      <protection hidden="1"/>
    </xf>
    <xf numFmtId="178" fontId="33" fillId="0" borderId="162" xfId="12" applyNumberFormat="1" applyFont="1" applyFill="1" applyBorder="1" applyAlignment="1" applyProtection="1">
      <alignment horizontal="right" vertical="center" shrinkToFit="1"/>
      <protection hidden="1"/>
    </xf>
    <xf numFmtId="178" fontId="33" fillId="0" borderId="160" xfId="12" applyNumberFormat="1" applyFont="1" applyFill="1" applyBorder="1" applyAlignment="1" applyProtection="1">
      <alignment horizontal="right" vertical="center" shrinkToFit="1"/>
      <protection hidden="1"/>
    </xf>
    <xf numFmtId="0" fontId="24" fillId="0" borderId="14" xfId="0" applyFont="1" applyFill="1" applyBorder="1" applyAlignment="1" applyProtection="1">
      <alignment horizontal="center" vertical="center" shrinkToFit="1"/>
      <protection hidden="1"/>
    </xf>
    <xf numFmtId="49" fontId="24" fillId="0" borderId="56" xfId="0" applyNumberFormat="1" applyFont="1" applyFill="1" applyBorder="1" applyAlignment="1" applyProtection="1">
      <alignment horizontal="center" vertical="center" shrinkToFit="1"/>
      <protection hidden="1"/>
    </xf>
    <xf numFmtId="49" fontId="24" fillId="0" borderId="56" xfId="0" applyNumberFormat="1" applyFont="1" applyBorder="1" applyAlignment="1" applyProtection="1">
      <alignment horizontal="left" vertical="center" shrinkToFit="1"/>
      <protection hidden="1"/>
    </xf>
    <xf numFmtId="178" fontId="33" fillId="0" borderId="57" xfId="12" applyNumberFormat="1" applyFont="1" applyFill="1" applyBorder="1" applyAlignment="1" applyProtection="1">
      <alignment horizontal="right" vertical="center" shrinkToFit="1"/>
      <protection hidden="1"/>
    </xf>
    <xf numFmtId="178" fontId="33" fillId="0" borderId="14" xfId="12" applyNumberFormat="1" applyFont="1" applyFill="1" applyBorder="1" applyAlignment="1" applyProtection="1">
      <alignment horizontal="right" vertical="center" shrinkToFit="1"/>
      <protection hidden="1"/>
    </xf>
    <xf numFmtId="178" fontId="33" fillId="0" borderId="61" xfId="12" applyNumberFormat="1" applyFont="1" applyFill="1" applyBorder="1" applyAlignment="1" applyProtection="1">
      <alignment horizontal="right" vertical="center" shrinkToFit="1"/>
      <protection hidden="1"/>
    </xf>
    <xf numFmtId="178" fontId="33" fillId="0" borderId="13" xfId="12" applyNumberFormat="1" applyFont="1" applyFill="1" applyBorder="1" applyAlignment="1" applyProtection="1">
      <alignment horizontal="right" vertical="center" shrinkToFit="1"/>
      <protection hidden="1"/>
    </xf>
    <xf numFmtId="0" fontId="24" fillId="0" borderId="13" xfId="0" applyFont="1" applyFill="1" applyBorder="1" applyAlignment="1" applyProtection="1">
      <alignment horizontal="center" vertical="center" shrinkToFit="1"/>
      <protection hidden="1"/>
    </xf>
    <xf numFmtId="49" fontId="24" fillId="0" borderId="146" xfId="0" applyNumberFormat="1" applyFont="1" applyFill="1" applyBorder="1" applyAlignment="1" applyProtection="1">
      <alignment horizontal="center" vertical="center" shrinkToFit="1"/>
      <protection hidden="1"/>
    </xf>
    <xf numFmtId="49" fontId="24" fillId="0" borderId="146" xfId="0" applyNumberFormat="1" applyFont="1" applyBorder="1" applyAlignment="1" applyProtection="1">
      <alignment horizontal="left" vertical="center" shrinkToFit="1"/>
      <protection hidden="1"/>
    </xf>
    <xf numFmtId="0" fontId="24" fillId="0" borderId="160" xfId="0" applyFont="1" applyFill="1" applyBorder="1" applyAlignment="1" applyProtection="1">
      <alignment horizontal="center" vertical="center" shrinkToFit="1"/>
      <protection hidden="1"/>
    </xf>
    <xf numFmtId="49" fontId="24" fillId="0" borderId="161" xfId="0" applyNumberFormat="1" applyFont="1" applyFill="1" applyBorder="1" applyAlignment="1" applyProtection="1">
      <alignment horizontal="center" vertical="center" shrinkToFit="1"/>
      <protection hidden="1"/>
    </xf>
    <xf numFmtId="49" fontId="24" fillId="0" borderId="161" xfId="0" applyNumberFormat="1" applyFont="1" applyBorder="1" applyAlignment="1" applyProtection="1">
      <alignment horizontal="left" vertical="center" shrinkToFit="1"/>
      <protection hidden="1"/>
    </xf>
    <xf numFmtId="0" fontId="24" fillId="0" borderId="110" xfId="0" applyFont="1" applyFill="1" applyBorder="1" applyAlignment="1" applyProtection="1">
      <alignment horizontal="center" vertical="center" shrinkToFit="1"/>
      <protection hidden="1"/>
    </xf>
    <xf numFmtId="49" fontId="24" fillId="0" borderId="108" xfId="0" applyNumberFormat="1" applyFont="1" applyFill="1" applyBorder="1" applyAlignment="1" applyProtection="1">
      <alignment horizontal="center" vertical="center" shrinkToFit="1"/>
      <protection hidden="1"/>
    </xf>
    <xf numFmtId="49" fontId="24" fillId="0" borderId="108" xfId="0" applyNumberFormat="1" applyFont="1" applyBorder="1" applyAlignment="1" applyProtection="1">
      <alignment horizontal="left" vertical="center" shrinkToFit="1"/>
      <protection hidden="1"/>
    </xf>
    <xf numFmtId="178" fontId="33" fillId="0" borderId="109" xfId="12" applyNumberFormat="1" applyFont="1" applyFill="1" applyBorder="1" applyAlignment="1" applyProtection="1">
      <alignment horizontal="right" vertical="center" shrinkToFit="1"/>
      <protection hidden="1"/>
    </xf>
    <xf numFmtId="178" fontId="33" fillId="0" borderId="110" xfId="12" applyNumberFormat="1" applyFont="1" applyFill="1" applyBorder="1" applyAlignment="1" applyProtection="1">
      <alignment horizontal="right" vertical="center" shrinkToFit="1"/>
      <protection hidden="1"/>
    </xf>
    <xf numFmtId="178" fontId="33" fillId="0" borderId="152" xfId="12" applyNumberFormat="1" applyFont="1" applyFill="1" applyBorder="1" applyAlignment="1" applyProtection="1">
      <alignment horizontal="right" vertical="center" shrinkToFit="1"/>
      <protection hidden="1"/>
    </xf>
    <xf numFmtId="178" fontId="33" fillId="0" borderId="150" xfId="12" applyNumberFormat="1" applyFont="1" applyFill="1" applyBorder="1" applyAlignment="1" applyProtection="1">
      <alignment horizontal="right" vertical="center" shrinkToFit="1"/>
      <protection hidden="1"/>
    </xf>
    <xf numFmtId="178" fontId="33" fillId="0" borderId="81" xfId="12" applyNumberFormat="1" applyFont="1" applyFill="1" applyBorder="1" applyAlignment="1" applyProtection="1">
      <alignment horizontal="right" vertical="center" shrinkToFit="1"/>
      <protection hidden="1"/>
    </xf>
    <xf numFmtId="178" fontId="33" fillId="0" borderId="15" xfId="12" applyNumberFormat="1" applyFont="1" applyFill="1" applyBorder="1" applyAlignment="1" applyProtection="1">
      <alignment horizontal="right" vertical="center" shrinkToFit="1"/>
      <protection hidden="1"/>
    </xf>
    <xf numFmtId="0" fontId="24" fillId="0" borderId="150" xfId="0" applyFont="1" applyFill="1" applyBorder="1" applyAlignment="1" applyProtection="1">
      <alignment horizontal="center" vertical="center" shrinkToFit="1"/>
      <protection hidden="1"/>
    </xf>
    <xf numFmtId="49" fontId="24" fillId="0" borderId="151" xfId="0" applyNumberFormat="1" applyFont="1" applyFill="1" applyBorder="1" applyAlignment="1" applyProtection="1">
      <alignment horizontal="center" vertical="center" shrinkToFit="1"/>
      <protection hidden="1"/>
    </xf>
    <xf numFmtId="49" fontId="24" fillId="0" borderId="151" xfId="0" applyNumberFormat="1" applyFont="1" applyBorder="1" applyAlignment="1" applyProtection="1">
      <alignment horizontal="left" vertical="center" shrinkToFit="1"/>
      <protection hidden="1"/>
    </xf>
    <xf numFmtId="49" fontId="24" fillId="0" borderId="60" xfId="0" applyNumberFormat="1" applyFont="1" applyFill="1" applyBorder="1" applyAlignment="1" applyProtection="1">
      <alignment horizontal="center" vertical="center" shrinkToFit="1"/>
      <protection hidden="1"/>
    </xf>
    <xf numFmtId="49" fontId="24" fillId="0" borderId="60" xfId="0" applyNumberFormat="1" applyFont="1" applyBorder="1" applyAlignment="1" applyProtection="1">
      <alignment horizontal="left" vertical="center" shrinkToFit="1"/>
      <protection hidden="1"/>
    </xf>
    <xf numFmtId="0" fontId="24" fillId="0" borderId="15" xfId="0" applyFont="1" applyFill="1" applyBorder="1" applyAlignment="1" applyProtection="1">
      <alignment horizontal="center" vertical="center" shrinkToFit="1"/>
      <protection hidden="1"/>
    </xf>
    <xf numFmtId="49" fontId="24" fillId="0" borderId="135" xfId="0" applyNumberFormat="1" applyFont="1" applyFill="1" applyBorder="1" applyAlignment="1" applyProtection="1">
      <alignment horizontal="center" vertical="center" shrinkToFit="1"/>
      <protection hidden="1"/>
    </xf>
    <xf numFmtId="49" fontId="24" fillId="0" borderId="135" xfId="0" applyNumberFormat="1" applyFont="1" applyBorder="1" applyAlignment="1" applyProtection="1">
      <alignment horizontal="left" vertical="center" shrinkToFit="1"/>
      <protection hidden="1"/>
    </xf>
    <xf numFmtId="186" fontId="80" fillId="0" borderId="109" xfId="0" applyNumberFormat="1" applyFont="1" applyBorder="1" applyAlignment="1" applyProtection="1">
      <alignment horizontal="right" vertical="center" shrinkToFit="1"/>
      <protection hidden="1"/>
    </xf>
    <xf numFmtId="186" fontId="80" fillId="0" borderId="110" xfId="0" applyNumberFormat="1" applyFont="1" applyBorder="1" applyAlignment="1" applyProtection="1">
      <alignment horizontal="right" vertical="center" shrinkToFit="1"/>
      <protection hidden="1"/>
    </xf>
    <xf numFmtId="186" fontId="80" fillId="0" borderId="107" xfId="0" applyNumberFormat="1" applyFont="1" applyBorder="1" applyAlignment="1" applyProtection="1">
      <alignment horizontal="right" vertical="center" shrinkToFit="1"/>
      <protection hidden="1"/>
    </xf>
    <xf numFmtId="0" fontId="94" fillId="0" borderId="8" xfId="0" applyFont="1" applyBorder="1" applyAlignment="1" applyProtection="1">
      <alignment horizontal="center" vertical="center" shrinkToFit="1"/>
      <protection locked="0"/>
    </xf>
    <xf numFmtId="0" fontId="94" fillId="0" borderId="5" xfId="0" applyFont="1" applyBorder="1" applyAlignment="1" applyProtection="1">
      <alignment horizontal="center" vertical="center" shrinkToFit="1"/>
      <protection locked="0"/>
    </xf>
    <xf numFmtId="0" fontId="94" fillId="0" borderId="53" xfId="0" applyFont="1" applyBorder="1" applyAlignment="1" applyProtection="1">
      <alignment horizontal="center" vertical="center" shrinkToFit="1"/>
      <protection locked="0"/>
    </xf>
    <xf numFmtId="0" fontId="94" fillId="0" borderId="202" xfId="0" applyFont="1" applyBorder="1" applyAlignment="1" applyProtection="1">
      <alignment horizontal="center" vertical="center" shrinkToFit="1"/>
      <protection locked="0"/>
    </xf>
    <xf numFmtId="0" fontId="94" fillId="0" borderId="23" xfId="0" applyFont="1" applyBorder="1" applyAlignment="1" applyProtection="1">
      <alignment horizontal="center" vertical="center" shrinkToFit="1"/>
      <protection locked="0"/>
    </xf>
    <xf numFmtId="0" fontId="94" fillId="0" borderId="203" xfId="0" applyFont="1" applyBorder="1" applyAlignment="1" applyProtection="1">
      <alignment horizontal="center" vertical="center" shrinkToFit="1"/>
      <protection locked="0"/>
    </xf>
    <xf numFmtId="0" fontId="94" fillId="0" borderId="152" xfId="0" applyFont="1" applyBorder="1" applyAlignment="1" applyProtection="1">
      <alignment horizontal="center" vertical="center" shrinkToFit="1"/>
      <protection hidden="1"/>
    </xf>
    <xf numFmtId="0" fontId="94" fillId="0" borderId="150" xfId="0" applyFont="1" applyBorder="1" applyAlignment="1" applyProtection="1">
      <alignment horizontal="center" vertical="center" shrinkToFit="1"/>
      <protection hidden="1"/>
    </xf>
    <xf numFmtId="0" fontId="94" fillId="0" borderId="153" xfId="0" applyFont="1" applyBorder="1" applyAlignment="1" applyProtection="1">
      <alignment horizontal="center" vertical="center" shrinkToFit="1"/>
      <protection hidden="1"/>
    </xf>
    <xf numFmtId="49" fontId="94" fillId="0" borderId="152" xfId="0" applyNumberFormat="1" applyFont="1" applyBorder="1" applyAlignment="1" applyProtection="1">
      <alignment horizontal="center" vertical="center" shrinkToFit="1"/>
      <protection locked="0"/>
    </xf>
    <xf numFmtId="49" fontId="94" fillId="0" borderId="150" xfId="0" applyNumberFormat="1" applyFont="1" applyBorder="1" applyAlignment="1" applyProtection="1">
      <alignment horizontal="center" vertical="center" shrinkToFit="1"/>
      <protection locked="0"/>
    </xf>
    <xf numFmtId="49" fontId="94" fillId="0" borderId="153" xfId="0" applyNumberFormat="1" applyFont="1" applyBorder="1" applyAlignment="1" applyProtection="1">
      <alignment horizontal="center" vertical="center" shrinkToFit="1"/>
      <protection locked="0"/>
    </xf>
    <xf numFmtId="49" fontId="94" fillId="0" borderId="152" xfId="0" applyNumberFormat="1" applyFont="1" applyBorder="1" applyAlignment="1" applyProtection="1">
      <alignment horizontal="left" vertical="center" shrinkToFit="1"/>
      <protection locked="0"/>
    </xf>
    <xf numFmtId="49" fontId="94" fillId="0" borderId="150" xfId="0" applyNumberFormat="1" applyFont="1" applyBorder="1" applyAlignment="1" applyProtection="1">
      <alignment horizontal="left" vertical="center" shrinkToFit="1"/>
      <protection locked="0"/>
    </xf>
    <xf numFmtId="49" fontId="94" fillId="0" borderId="153" xfId="0" applyNumberFormat="1" applyFont="1" applyBorder="1" applyAlignment="1" applyProtection="1">
      <alignment horizontal="left" vertical="center" shrinkToFit="1"/>
      <protection locked="0"/>
    </xf>
    <xf numFmtId="185" fontId="80" fillId="0" borderId="152" xfId="0" applyNumberFormat="1" applyFont="1" applyBorder="1" applyAlignment="1" applyProtection="1">
      <alignment horizontal="right" vertical="center" shrinkToFit="1"/>
      <protection locked="0"/>
    </xf>
    <xf numFmtId="185" fontId="80" fillId="0" borderId="150" xfId="0" applyNumberFormat="1" applyFont="1" applyBorder="1" applyAlignment="1" applyProtection="1">
      <alignment horizontal="right" vertical="center" shrinkToFit="1"/>
      <protection locked="0"/>
    </xf>
    <xf numFmtId="185" fontId="80" fillId="0" borderId="153" xfId="0" applyNumberFormat="1" applyFont="1" applyBorder="1" applyAlignment="1" applyProtection="1">
      <alignment horizontal="right" vertical="center" shrinkToFit="1"/>
      <protection locked="0"/>
    </xf>
    <xf numFmtId="180" fontId="80" fillId="0" borderId="152" xfId="0" applyNumberFormat="1" applyFont="1" applyBorder="1" applyAlignment="1" applyProtection="1">
      <alignment horizontal="right" vertical="center" shrinkToFit="1"/>
      <protection locked="0"/>
    </xf>
    <xf numFmtId="180" fontId="80" fillId="0" borderId="153" xfId="0" applyNumberFormat="1" applyFont="1" applyBorder="1" applyAlignment="1" applyProtection="1">
      <alignment horizontal="right" vertical="center" shrinkToFit="1"/>
      <protection locked="0"/>
    </xf>
    <xf numFmtId="186" fontId="80" fillId="0" borderId="152" xfId="0" applyNumberFormat="1" applyFont="1" applyBorder="1" applyAlignment="1" applyProtection="1">
      <alignment horizontal="right" vertical="center" shrinkToFit="1"/>
      <protection hidden="1"/>
    </xf>
    <xf numFmtId="186" fontId="80" fillId="0" borderId="150" xfId="0" applyNumberFormat="1" applyFont="1" applyBorder="1" applyAlignment="1" applyProtection="1">
      <alignment horizontal="right" vertical="center" shrinkToFit="1"/>
      <protection hidden="1"/>
    </xf>
    <xf numFmtId="186" fontId="80" fillId="0" borderId="153" xfId="0" applyNumberFormat="1" applyFont="1" applyBorder="1" applyAlignment="1" applyProtection="1">
      <alignment horizontal="right" vertical="center" shrinkToFit="1"/>
      <protection hidden="1"/>
    </xf>
    <xf numFmtId="0" fontId="94" fillId="0" borderId="162" xfId="0" applyFont="1" applyBorder="1" applyAlignment="1" applyProtection="1">
      <alignment horizontal="center" vertical="center" shrinkToFit="1"/>
      <protection hidden="1"/>
    </xf>
    <xf numFmtId="0" fontId="94" fillId="0" borderId="160" xfId="0" applyFont="1" applyBorder="1" applyAlignment="1" applyProtection="1">
      <alignment horizontal="center" vertical="center" shrinkToFit="1"/>
      <protection hidden="1"/>
    </xf>
    <xf numFmtId="0" fontId="94" fillId="0" borderId="163" xfId="0" applyFont="1" applyBorder="1" applyAlignment="1" applyProtection="1">
      <alignment horizontal="center" vertical="center" shrinkToFit="1"/>
      <protection hidden="1"/>
    </xf>
    <xf numFmtId="49" fontId="94" fillId="0" borderId="162" xfId="0" applyNumberFormat="1" applyFont="1" applyBorder="1" applyAlignment="1" applyProtection="1">
      <alignment horizontal="center" vertical="center" shrinkToFit="1"/>
      <protection locked="0"/>
    </xf>
    <xf numFmtId="49" fontId="94" fillId="0" borderId="160" xfId="0" applyNumberFormat="1" applyFont="1" applyBorder="1" applyAlignment="1" applyProtection="1">
      <alignment horizontal="center" vertical="center" shrinkToFit="1"/>
      <protection locked="0"/>
    </xf>
    <xf numFmtId="49" fontId="94" fillId="0" borderId="163" xfId="0" applyNumberFormat="1" applyFont="1" applyBorder="1" applyAlignment="1" applyProtection="1">
      <alignment horizontal="center" vertical="center" shrinkToFit="1"/>
      <protection locked="0"/>
    </xf>
    <xf numFmtId="49" fontId="94" fillId="0" borderId="162" xfId="0" applyNumberFormat="1" applyFont="1" applyBorder="1" applyAlignment="1" applyProtection="1">
      <alignment horizontal="left" vertical="center" shrinkToFit="1"/>
      <protection locked="0"/>
    </xf>
    <xf numFmtId="49" fontId="94" fillId="0" borderId="160" xfId="0" applyNumberFormat="1" applyFont="1" applyBorder="1" applyAlignment="1" applyProtection="1">
      <alignment horizontal="left" vertical="center" shrinkToFit="1"/>
      <protection locked="0"/>
    </xf>
    <xf numFmtId="49" fontId="94" fillId="0" borderId="163" xfId="0" applyNumberFormat="1" applyFont="1" applyBorder="1" applyAlignment="1" applyProtection="1">
      <alignment horizontal="left" vertical="center" shrinkToFit="1"/>
      <protection locked="0"/>
    </xf>
    <xf numFmtId="185" fontId="80" fillId="0" borderId="162" xfId="0" applyNumberFormat="1" applyFont="1" applyBorder="1" applyAlignment="1" applyProtection="1">
      <alignment horizontal="right" vertical="center" shrinkToFit="1"/>
      <protection locked="0"/>
    </xf>
    <xf numFmtId="185" fontId="80" fillId="0" borderId="160" xfId="0" applyNumberFormat="1" applyFont="1" applyBorder="1" applyAlignment="1" applyProtection="1">
      <alignment horizontal="right" vertical="center" shrinkToFit="1"/>
      <protection locked="0"/>
    </xf>
    <xf numFmtId="185" fontId="80" fillId="0" borderId="163" xfId="0" applyNumberFormat="1" applyFont="1" applyBorder="1" applyAlignment="1" applyProtection="1">
      <alignment horizontal="right" vertical="center" shrinkToFit="1"/>
      <protection locked="0"/>
    </xf>
    <xf numFmtId="180" fontId="80" fillId="0" borderId="162" xfId="0" applyNumberFormat="1" applyFont="1" applyBorder="1" applyAlignment="1" applyProtection="1">
      <alignment horizontal="right" vertical="center" shrinkToFit="1"/>
      <protection locked="0"/>
    </xf>
    <xf numFmtId="180" fontId="80" fillId="0" borderId="163" xfId="0" applyNumberFormat="1" applyFont="1" applyBorder="1" applyAlignment="1" applyProtection="1">
      <alignment horizontal="right" vertical="center" shrinkToFit="1"/>
      <protection locked="0"/>
    </xf>
    <xf numFmtId="186" fontId="80" fillId="0" borderId="162" xfId="0" applyNumberFormat="1" applyFont="1" applyBorder="1" applyAlignment="1" applyProtection="1">
      <alignment horizontal="right" vertical="center" shrinkToFit="1"/>
      <protection hidden="1"/>
    </xf>
    <xf numFmtId="186" fontId="80" fillId="0" borderId="160" xfId="0" applyNumberFormat="1" applyFont="1" applyBorder="1" applyAlignment="1" applyProtection="1">
      <alignment horizontal="right" vertical="center" shrinkToFit="1"/>
      <protection hidden="1"/>
    </xf>
    <xf numFmtId="186" fontId="80" fillId="0" borderId="163" xfId="0" applyNumberFormat="1" applyFont="1" applyBorder="1" applyAlignment="1" applyProtection="1">
      <alignment horizontal="right" vertical="center" shrinkToFit="1"/>
      <protection hidden="1"/>
    </xf>
    <xf numFmtId="186" fontId="80" fillId="0" borderId="55" xfId="0" applyNumberFormat="1" applyFont="1" applyBorder="1" applyAlignment="1" applyProtection="1">
      <alignment horizontal="center" vertical="center" shrinkToFit="1"/>
      <protection hidden="1"/>
    </xf>
    <xf numFmtId="186" fontId="80" fillId="0" borderId="5" xfId="0" applyNumberFormat="1" applyFont="1" applyBorder="1" applyAlignment="1" applyProtection="1">
      <alignment horizontal="center" vertical="center" shrinkToFit="1"/>
      <protection hidden="1"/>
    </xf>
    <xf numFmtId="186" fontId="80" fillId="0" borderId="53" xfId="0" applyNumberFormat="1" applyFont="1" applyBorder="1" applyAlignment="1" applyProtection="1">
      <alignment horizontal="center" vertical="center" shrinkToFit="1"/>
      <protection hidden="1"/>
    </xf>
    <xf numFmtId="186" fontId="80" fillId="0" borderId="37" xfId="0" applyNumberFormat="1" applyFont="1" applyBorder="1" applyAlignment="1" applyProtection="1">
      <alignment horizontal="center" vertical="center" shrinkToFit="1"/>
      <protection hidden="1"/>
    </xf>
    <xf numFmtId="186" fontId="80" fillId="0" borderId="3" xfId="0" applyNumberFormat="1" applyFont="1" applyBorder="1" applyAlignment="1" applyProtection="1">
      <alignment horizontal="center" vertical="center" shrinkToFit="1"/>
      <protection hidden="1"/>
    </xf>
    <xf numFmtId="186" fontId="80" fillId="0" borderId="43" xfId="0" applyNumberFormat="1" applyFont="1" applyBorder="1" applyAlignment="1" applyProtection="1">
      <alignment horizontal="center" vertical="center" shrinkToFit="1"/>
      <protection hidden="1"/>
    </xf>
    <xf numFmtId="178" fontId="88" fillId="0" borderId="55" xfId="12" applyNumberFormat="1" applyFont="1" applyFill="1" applyBorder="1" applyAlignment="1" applyProtection="1">
      <alignment horizontal="center" vertical="center" shrinkToFit="1"/>
      <protection locked="0"/>
    </xf>
    <xf numFmtId="178" fontId="88" fillId="0" borderId="5" xfId="12" applyNumberFormat="1" applyFont="1" applyFill="1" applyBorder="1" applyAlignment="1" applyProtection="1">
      <alignment horizontal="center" vertical="center" shrinkToFit="1"/>
      <protection locked="0"/>
    </xf>
    <xf numFmtId="178" fontId="88" fillId="0" borderId="37" xfId="12" applyNumberFormat="1" applyFont="1" applyFill="1" applyBorder="1" applyAlignment="1" applyProtection="1">
      <alignment horizontal="center" vertical="center" shrinkToFit="1"/>
      <protection locked="0"/>
    </xf>
    <xf numFmtId="178" fontId="88" fillId="0" borderId="3" xfId="12" applyNumberFormat="1" applyFont="1" applyFill="1" applyBorder="1" applyAlignment="1" applyProtection="1">
      <alignment horizontal="center" vertical="center" shrinkToFit="1"/>
      <protection locked="0"/>
    </xf>
    <xf numFmtId="0" fontId="96" fillId="0" borderId="145" xfId="0" applyFont="1" applyBorder="1" applyAlignment="1" applyProtection="1">
      <alignment horizontal="center" vertical="center" shrinkToFit="1"/>
      <protection hidden="1"/>
    </xf>
    <xf numFmtId="0" fontId="96" fillId="0" borderId="168" xfId="0" applyFont="1" applyBorder="1" applyAlignment="1" applyProtection="1">
      <alignment horizontal="center" vertical="center" shrinkToFit="1"/>
      <protection hidden="1"/>
    </xf>
    <xf numFmtId="0" fontId="94" fillId="0" borderId="109" xfId="0" applyFont="1" applyBorder="1" applyAlignment="1" applyProtection="1">
      <alignment horizontal="center" vertical="center" shrinkToFit="1"/>
      <protection hidden="1"/>
    </xf>
    <xf numFmtId="0" fontId="94" fillId="0" borderId="110" xfId="0" applyFont="1" applyBorder="1" applyAlignment="1" applyProtection="1">
      <alignment horizontal="center" vertical="center" shrinkToFit="1"/>
      <protection hidden="1"/>
    </xf>
    <xf numFmtId="0" fontId="94" fillId="0" borderId="107" xfId="0" applyFont="1" applyBorder="1" applyAlignment="1" applyProtection="1">
      <alignment horizontal="center" vertical="center" shrinkToFit="1"/>
      <protection hidden="1"/>
    </xf>
    <xf numFmtId="49" fontId="94" fillId="0" borderId="109" xfId="0" applyNumberFormat="1" applyFont="1" applyBorder="1" applyAlignment="1" applyProtection="1">
      <alignment horizontal="center" vertical="center" shrinkToFit="1"/>
      <protection locked="0"/>
    </xf>
    <xf numFmtId="49" fontId="94" fillId="0" borderId="110" xfId="0" applyNumberFormat="1" applyFont="1" applyBorder="1" applyAlignment="1" applyProtection="1">
      <alignment horizontal="center" vertical="center" shrinkToFit="1"/>
      <protection locked="0"/>
    </xf>
    <xf numFmtId="49" fontId="94" fillId="0" borderId="107" xfId="0" applyNumberFormat="1" applyFont="1" applyBorder="1" applyAlignment="1" applyProtection="1">
      <alignment horizontal="center" vertical="center" shrinkToFit="1"/>
      <protection locked="0"/>
    </xf>
    <xf numFmtId="49" fontId="94" fillId="0" borderId="109" xfId="0" applyNumberFormat="1" applyFont="1" applyBorder="1" applyAlignment="1" applyProtection="1">
      <alignment horizontal="left" vertical="center" shrinkToFit="1"/>
      <protection locked="0"/>
    </xf>
    <xf numFmtId="49" fontId="94" fillId="0" borderId="110" xfId="0" applyNumberFormat="1" applyFont="1" applyBorder="1" applyAlignment="1" applyProtection="1">
      <alignment horizontal="left" vertical="center" shrinkToFit="1"/>
      <protection locked="0"/>
    </xf>
    <xf numFmtId="49" fontId="94" fillId="0" borderId="107" xfId="0" applyNumberFormat="1" applyFont="1" applyBorder="1" applyAlignment="1" applyProtection="1">
      <alignment horizontal="left" vertical="center" shrinkToFit="1"/>
      <protection locked="0"/>
    </xf>
    <xf numFmtId="185" fontId="80" fillId="0" borderId="109" xfId="0" applyNumberFormat="1" applyFont="1" applyBorder="1" applyAlignment="1" applyProtection="1">
      <alignment horizontal="right" vertical="center" shrinkToFit="1"/>
      <protection locked="0"/>
    </xf>
    <xf numFmtId="185" fontId="80" fillId="0" borderId="110" xfId="0" applyNumberFormat="1" applyFont="1" applyBorder="1" applyAlignment="1" applyProtection="1">
      <alignment horizontal="right" vertical="center" shrinkToFit="1"/>
      <protection locked="0"/>
    </xf>
    <xf numFmtId="185" fontId="80" fillId="0" borderId="107" xfId="0" applyNumberFormat="1" applyFont="1" applyBorder="1" applyAlignment="1" applyProtection="1">
      <alignment horizontal="right" vertical="center" shrinkToFit="1"/>
      <protection locked="0"/>
    </xf>
    <xf numFmtId="180" fontId="80" fillId="0" borderId="109" xfId="0" applyNumberFormat="1" applyFont="1" applyBorder="1" applyAlignment="1" applyProtection="1">
      <alignment horizontal="right" vertical="center" shrinkToFit="1"/>
      <protection locked="0"/>
    </xf>
    <xf numFmtId="180" fontId="80" fillId="0" borderId="107" xfId="0" applyNumberFormat="1" applyFont="1" applyBorder="1" applyAlignment="1" applyProtection="1">
      <alignment horizontal="right" vertical="center" shrinkToFit="1"/>
      <protection locked="0"/>
    </xf>
    <xf numFmtId="0" fontId="94" fillId="0" borderId="9" xfId="0" applyFont="1" applyBorder="1" applyAlignment="1" applyProtection="1">
      <alignment horizontal="center" vertical="center" shrinkToFit="1"/>
      <protection locked="0"/>
    </xf>
    <xf numFmtId="0" fontId="94" fillId="0" borderId="3" xfId="0" applyFont="1" applyBorder="1" applyAlignment="1" applyProtection="1">
      <alignment horizontal="center" vertical="center" shrinkToFit="1"/>
      <protection locked="0"/>
    </xf>
    <xf numFmtId="0" fontId="94" fillId="0" borderId="43" xfId="0" applyFont="1" applyBorder="1" applyAlignment="1" applyProtection="1">
      <alignment horizontal="center" vertical="center" shrinkToFit="1"/>
      <protection locked="0"/>
    </xf>
    <xf numFmtId="0" fontId="94" fillId="0" borderId="49" xfId="0" applyFont="1" applyBorder="1" applyAlignment="1" applyProtection="1">
      <alignment horizontal="center" vertical="center" shrinkToFit="1"/>
      <protection locked="0"/>
    </xf>
    <xf numFmtId="0" fontId="94" fillId="0" borderId="97" xfId="0" applyFont="1" applyBorder="1" applyAlignment="1" applyProtection="1">
      <alignment horizontal="center" vertical="center" shrinkToFit="1"/>
      <protection locked="0"/>
    </xf>
    <xf numFmtId="0" fontId="94" fillId="0" borderId="104" xfId="0" applyFont="1" applyBorder="1" applyAlignment="1" applyProtection="1">
      <alignment horizontal="center" vertical="center" shrinkToFit="1"/>
      <protection locked="0"/>
    </xf>
    <xf numFmtId="0" fontId="94" fillId="0" borderId="100" xfId="0" applyFont="1" applyBorder="1" applyAlignment="1" applyProtection="1">
      <alignment horizontal="center" vertical="center" shrinkToFit="1"/>
      <protection hidden="1"/>
    </xf>
    <xf numFmtId="0" fontId="94" fillId="0" borderId="19" xfId="0" applyFont="1" applyBorder="1" applyAlignment="1" applyProtection="1">
      <alignment horizontal="center" vertical="center" shrinkToFit="1"/>
      <protection hidden="1"/>
    </xf>
    <xf numFmtId="0" fontId="94" fillId="0" borderId="16" xfId="0" applyFont="1" applyBorder="1" applyAlignment="1" applyProtection="1">
      <alignment horizontal="center" vertical="center" shrinkToFit="1"/>
      <protection hidden="1"/>
    </xf>
    <xf numFmtId="49" fontId="94" fillId="0" borderId="100" xfId="0" applyNumberFormat="1" applyFont="1" applyBorder="1" applyAlignment="1" applyProtection="1">
      <alignment horizontal="center" vertical="center" shrinkToFit="1"/>
      <protection locked="0"/>
    </xf>
    <xf numFmtId="49" fontId="94" fillId="0" borderId="19" xfId="0" applyNumberFormat="1" applyFont="1" applyBorder="1" applyAlignment="1" applyProtection="1">
      <alignment horizontal="center" vertical="center" shrinkToFit="1"/>
      <protection locked="0"/>
    </xf>
    <xf numFmtId="49" fontId="94" fillId="0" borderId="16" xfId="0" applyNumberFormat="1" applyFont="1" applyBorder="1" applyAlignment="1" applyProtection="1">
      <alignment horizontal="center" vertical="center" shrinkToFit="1"/>
      <protection locked="0"/>
    </xf>
    <xf numFmtId="49" fontId="94" fillId="0" borderId="100" xfId="0" applyNumberFormat="1" applyFont="1" applyBorder="1" applyAlignment="1" applyProtection="1">
      <alignment horizontal="left" vertical="center" shrinkToFit="1"/>
      <protection locked="0"/>
    </xf>
    <xf numFmtId="49" fontId="94" fillId="0" borderId="19" xfId="0" applyNumberFormat="1" applyFont="1" applyBorder="1" applyAlignment="1" applyProtection="1">
      <alignment horizontal="left" vertical="center" shrinkToFit="1"/>
      <protection locked="0"/>
    </xf>
    <xf numFmtId="49" fontId="94" fillId="0" borderId="16" xfId="0" applyNumberFormat="1" applyFont="1" applyBorder="1" applyAlignment="1" applyProtection="1">
      <alignment horizontal="left" vertical="center" shrinkToFit="1"/>
      <protection locked="0"/>
    </xf>
    <xf numFmtId="185" fontId="80" fillId="0" borderId="100" xfId="0" applyNumberFormat="1" applyFont="1" applyBorder="1" applyAlignment="1" applyProtection="1">
      <alignment horizontal="right" vertical="center" shrinkToFit="1"/>
      <protection locked="0"/>
    </xf>
    <xf numFmtId="185" fontId="80" fillId="0" borderId="19" xfId="0" applyNumberFormat="1" applyFont="1" applyBorder="1" applyAlignment="1" applyProtection="1">
      <alignment horizontal="right" vertical="center" shrinkToFit="1"/>
      <protection locked="0"/>
    </xf>
    <xf numFmtId="185" fontId="80" fillId="0" borderId="16" xfId="0" applyNumberFormat="1" applyFont="1" applyBorder="1" applyAlignment="1" applyProtection="1">
      <alignment horizontal="right" vertical="center" shrinkToFit="1"/>
      <protection locked="0"/>
    </xf>
    <xf numFmtId="180" fontId="80" fillId="0" borderId="100" xfId="0" applyNumberFormat="1" applyFont="1" applyBorder="1" applyAlignment="1" applyProtection="1">
      <alignment horizontal="right" vertical="center" shrinkToFit="1"/>
      <protection locked="0"/>
    </xf>
    <xf numFmtId="180" fontId="80" fillId="0" borderId="16" xfId="0" applyNumberFormat="1" applyFont="1" applyBorder="1" applyAlignment="1" applyProtection="1">
      <alignment horizontal="right" vertical="center" shrinkToFit="1"/>
      <protection locked="0"/>
    </xf>
    <xf numFmtId="186" fontId="80" fillId="0" borderId="100" xfId="0" applyNumberFormat="1" applyFont="1" applyBorder="1" applyAlignment="1" applyProtection="1">
      <alignment horizontal="right" vertical="center" shrinkToFit="1"/>
      <protection hidden="1"/>
    </xf>
    <xf numFmtId="186" fontId="80" fillId="0" borderId="19" xfId="0" applyNumberFormat="1" applyFont="1" applyBorder="1" applyAlignment="1" applyProtection="1">
      <alignment horizontal="right" vertical="center" shrinkToFit="1"/>
      <protection hidden="1"/>
    </xf>
    <xf numFmtId="186" fontId="80" fillId="0" borderId="16" xfId="0" applyNumberFormat="1" applyFont="1" applyBorder="1" applyAlignment="1" applyProtection="1">
      <alignment horizontal="right" vertical="center" shrinkToFit="1"/>
      <protection hidden="1"/>
    </xf>
    <xf numFmtId="186" fontId="80" fillId="0" borderId="103" xfId="0" applyNumberFormat="1" applyFont="1" applyBorder="1" applyAlignment="1" applyProtection="1">
      <alignment horizontal="center" vertical="center" shrinkToFit="1"/>
      <protection hidden="1"/>
    </xf>
    <xf numFmtId="186" fontId="80" fillId="0" borderId="97" xfId="0" applyNumberFormat="1" applyFont="1" applyBorder="1" applyAlignment="1" applyProtection="1">
      <alignment horizontal="center" vertical="center" shrinkToFit="1"/>
      <protection hidden="1"/>
    </xf>
    <xf numFmtId="186" fontId="80" fillId="0" borderId="104" xfId="0" applyNumberFormat="1" applyFont="1" applyBorder="1" applyAlignment="1" applyProtection="1">
      <alignment horizontal="center" vertical="center" shrinkToFit="1"/>
      <protection hidden="1"/>
    </xf>
    <xf numFmtId="178" fontId="88" fillId="0" borderId="103" xfId="12" applyNumberFormat="1" applyFont="1" applyFill="1" applyBorder="1" applyAlignment="1" applyProtection="1">
      <alignment horizontal="center" vertical="center" shrinkToFit="1"/>
      <protection locked="0"/>
    </xf>
    <xf numFmtId="178" fontId="88" fillId="0" borderId="97" xfId="12" applyNumberFormat="1" applyFont="1" applyFill="1" applyBorder="1" applyAlignment="1" applyProtection="1">
      <alignment horizontal="center" vertical="center" shrinkToFit="1"/>
      <protection locked="0"/>
    </xf>
    <xf numFmtId="38" fontId="79" fillId="0" borderId="46" xfId="7" applyFont="1" applyBorder="1" applyProtection="1">
      <alignment vertical="center"/>
      <protection hidden="1"/>
    </xf>
    <xf numFmtId="38" fontId="79" fillId="0" borderId="47" xfId="7" applyFont="1" applyBorder="1" applyProtection="1">
      <alignment vertical="center"/>
      <protection hidden="1"/>
    </xf>
    <xf numFmtId="38" fontId="82" fillId="0" borderId="8" xfId="7" applyFont="1" applyBorder="1" applyProtection="1">
      <alignment vertical="center"/>
      <protection hidden="1"/>
    </xf>
    <xf numFmtId="38" fontId="82" fillId="0" borderId="5" xfId="7" applyFont="1" applyBorder="1" applyProtection="1">
      <alignment vertical="center"/>
      <protection hidden="1"/>
    </xf>
    <xf numFmtId="38" fontId="82" fillId="0" borderId="131" xfId="7" applyFont="1" applyBorder="1" applyProtection="1">
      <alignment vertical="center"/>
      <protection hidden="1"/>
    </xf>
    <xf numFmtId="38" fontId="82" fillId="0" borderId="20" xfId="7" applyFont="1" applyBorder="1" applyProtection="1">
      <alignment vertical="center"/>
      <protection hidden="1"/>
    </xf>
    <xf numFmtId="38" fontId="82" fillId="0" borderId="33" xfId="7" applyFont="1" applyBorder="1" applyProtection="1">
      <alignment vertical="center"/>
      <protection hidden="1"/>
    </xf>
    <xf numFmtId="38" fontId="82" fillId="0" borderId="36" xfId="7" applyFont="1" applyBorder="1" applyProtection="1">
      <alignment vertical="center"/>
      <protection hidden="1"/>
    </xf>
    <xf numFmtId="38" fontId="15" fillId="0" borderId="133" xfId="0" applyNumberFormat="1" applyFont="1" applyBorder="1" applyAlignment="1" applyProtection="1">
      <alignment horizontal="center" vertical="center"/>
      <protection hidden="1"/>
    </xf>
    <xf numFmtId="186" fontId="80" fillId="0" borderId="204" xfId="0" applyNumberFormat="1" applyFont="1" applyBorder="1" applyAlignment="1" applyProtection="1">
      <alignment horizontal="center" vertical="center" shrinkToFit="1"/>
      <protection hidden="1"/>
    </xf>
    <xf numFmtId="186" fontId="80" fillId="0" borderId="23" xfId="0" applyNumberFormat="1" applyFont="1" applyBorder="1" applyAlignment="1" applyProtection="1">
      <alignment horizontal="center" vertical="center" shrinkToFit="1"/>
      <protection hidden="1"/>
    </xf>
    <xf numFmtId="186" fontId="80" fillId="0" borderId="203" xfId="0" applyNumberFormat="1" applyFont="1" applyBorder="1" applyAlignment="1" applyProtection="1">
      <alignment horizontal="center" vertical="center" shrinkToFit="1"/>
      <protection hidden="1"/>
    </xf>
    <xf numFmtId="178" fontId="88" fillId="0" borderId="204" xfId="12" applyNumberFormat="1" applyFont="1" applyFill="1" applyBorder="1" applyAlignment="1" applyProtection="1">
      <alignment horizontal="center" vertical="center" shrinkToFit="1"/>
      <protection locked="0"/>
    </xf>
    <xf numFmtId="178" fontId="88" fillId="0" borderId="23" xfId="12" applyNumberFormat="1" applyFont="1" applyFill="1" applyBorder="1" applyAlignment="1" applyProtection="1">
      <alignment horizontal="center" vertical="center" shrinkToFit="1"/>
      <protection locked="0"/>
    </xf>
    <xf numFmtId="0" fontId="96" fillId="0" borderId="180" xfId="0" applyFont="1" applyBorder="1" applyAlignment="1" applyProtection="1">
      <alignment horizontal="center" vertical="center" shrinkToFit="1"/>
      <protection hidden="1"/>
    </xf>
    <xf numFmtId="0" fontId="15" fillId="0" borderId="81" xfId="0" applyFont="1" applyBorder="1" applyAlignment="1" applyProtection="1">
      <alignment horizontal="center" vertical="center"/>
      <protection hidden="1"/>
    </xf>
    <xf numFmtId="0" fontId="15" fillId="0" borderId="18" xfId="0" applyFont="1" applyBorder="1" applyAlignment="1" applyProtection="1">
      <alignment horizontal="center" vertical="center"/>
      <protection hidden="1"/>
    </xf>
    <xf numFmtId="38" fontId="33" fillId="0" borderId="15" xfId="0" applyNumberFormat="1" applyFont="1" applyBorder="1" applyProtection="1">
      <alignment vertical="center"/>
      <protection hidden="1"/>
    </xf>
    <xf numFmtId="38" fontId="34" fillId="0" borderId="15" xfId="0" applyNumberFormat="1" applyFont="1" applyBorder="1" applyProtection="1">
      <alignment vertical="center"/>
      <protection hidden="1"/>
    </xf>
    <xf numFmtId="0" fontId="14" fillId="0" borderId="98" xfId="0" applyFont="1" applyBorder="1" applyAlignment="1" applyProtection="1">
      <alignment horizontal="center" vertical="center"/>
      <protection hidden="1"/>
    </xf>
    <xf numFmtId="0" fontId="14" fillId="0" borderId="0" xfId="0" applyFont="1" applyAlignment="1" applyProtection="1">
      <alignment horizontal="center" vertical="center"/>
      <protection hidden="1"/>
    </xf>
    <xf numFmtId="0" fontId="14" fillId="0" borderId="10" xfId="0" applyFont="1" applyBorder="1" applyAlignment="1" applyProtection="1">
      <alignment horizontal="center" vertical="center"/>
      <protection hidden="1"/>
    </xf>
    <xf numFmtId="38" fontId="33" fillId="0" borderId="127" xfId="0" applyNumberFormat="1" applyFont="1" applyBorder="1" applyProtection="1">
      <alignment vertical="center"/>
      <protection hidden="1"/>
    </xf>
    <xf numFmtId="38" fontId="34" fillId="0" borderId="127" xfId="0" applyNumberFormat="1" applyFont="1" applyBorder="1" applyProtection="1">
      <alignment vertical="center"/>
      <protection hidden="1"/>
    </xf>
    <xf numFmtId="38" fontId="33" fillId="0" borderId="150" xfId="0" applyNumberFormat="1" applyFont="1" applyBorder="1" applyProtection="1">
      <alignment vertical="center"/>
      <protection hidden="1"/>
    </xf>
    <xf numFmtId="38" fontId="34" fillId="0" borderId="150" xfId="0" applyNumberFormat="1" applyFont="1" applyBorder="1" applyProtection="1">
      <alignment vertical="center"/>
      <protection hidden="1"/>
    </xf>
    <xf numFmtId="0" fontId="33" fillId="0" borderId="8" xfId="0" applyFont="1" applyBorder="1" applyAlignment="1" applyProtection="1">
      <alignment horizontal="center" vertical="center"/>
      <protection hidden="1"/>
    </xf>
    <xf numFmtId="0" fontId="33" fillId="0" borderId="5" xfId="0" applyFont="1" applyBorder="1" applyAlignment="1" applyProtection="1">
      <alignment horizontal="center" vertical="center"/>
      <protection hidden="1"/>
    </xf>
    <xf numFmtId="0" fontId="33" fillId="0" borderId="6" xfId="0" applyFont="1" applyBorder="1" applyAlignment="1" applyProtection="1">
      <alignment horizontal="center" vertical="center"/>
      <protection hidden="1"/>
    </xf>
    <xf numFmtId="183" fontId="33" fillId="0" borderId="167" xfId="0" applyNumberFormat="1" applyFont="1" applyBorder="1" applyProtection="1">
      <alignment vertical="center"/>
      <protection hidden="1"/>
    </xf>
    <xf numFmtId="183" fontId="33" fillId="0" borderId="150" xfId="0" applyNumberFormat="1" applyFont="1" applyBorder="1" applyProtection="1">
      <alignment vertical="center"/>
      <protection hidden="1"/>
    </xf>
    <xf numFmtId="0" fontId="93" fillId="0" borderId="77" xfId="0" applyFont="1" applyBorder="1" applyAlignment="1" applyProtection="1">
      <alignment horizontal="center" vertical="center" wrapText="1" shrinkToFit="1"/>
      <protection hidden="1"/>
    </xf>
    <xf numFmtId="0" fontId="93" fillId="0" borderId="5" xfId="0" applyFont="1" applyBorder="1" applyAlignment="1" applyProtection="1">
      <alignment horizontal="center" vertical="center" wrapText="1" shrinkToFit="1"/>
      <protection hidden="1"/>
    </xf>
    <xf numFmtId="0" fontId="93" fillId="0" borderId="6" xfId="0" applyFont="1" applyBorder="1" applyAlignment="1" applyProtection="1">
      <alignment horizontal="center" vertical="center" wrapText="1" shrinkToFit="1"/>
      <protection hidden="1"/>
    </xf>
    <xf numFmtId="0" fontId="93" fillId="0" borderId="98" xfId="0" applyFont="1" applyBorder="1" applyAlignment="1" applyProtection="1">
      <alignment horizontal="center" vertical="center" wrapText="1" shrinkToFit="1"/>
      <protection hidden="1"/>
    </xf>
    <xf numFmtId="0" fontId="93" fillId="0" borderId="0" xfId="0" applyFont="1" applyBorder="1" applyAlignment="1" applyProtection="1">
      <alignment horizontal="center" vertical="center" wrapText="1" shrinkToFit="1"/>
      <protection hidden="1"/>
    </xf>
    <xf numFmtId="0" fontId="93" fillId="0" borderId="10" xfId="0" applyFont="1" applyBorder="1" applyAlignment="1" applyProtection="1">
      <alignment horizontal="center" vertical="center" wrapText="1" shrinkToFit="1"/>
      <protection hidden="1"/>
    </xf>
    <xf numFmtId="0" fontId="93" fillId="0" borderId="205" xfId="0" applyFont="1" applyBorder="1" applyAlignment="1" applyProtection="1">
      <alignment horizontal="center" vertical="center" wrapText="1" shrinkToFit="1"/>
      <protection hidden="1"/>
    </xf>
    <xf numFmtId="0" fontId="93" fillId="0" borderId="23" xfId="0" applyFont="1" applyBorder="1" applyAlignment="1" applyProtection="1">
      <alignment horizontal="center" vertical="center" wrapText="1" shrinkToFit="1"/>
      <protection hidden="1"/>
    </xf>
    <xf numFmtId="0" fontId="93" fillId="0" borderId="165" xfId="0" applyFont="1" applyBorder="1" applyAlignment="1" applyProtection="1">
      <alignment horizontal="center" vertical="center" wrapText="1" shrinkToFit="1"/>
      <protection hidden="1"/>
    </xf>
    <xf numFmtId="183" fontId="33" fillId="0" borderId="170" xfId="0" applyNumberFormat="1" applyFont="1" applyBorder="1" applyProtection="1">
      <alignment vertical="center"/>
      <protection hidden="1"/>
    </xf>
    <xf numFmtId="183" fontId="33" fillId="0" borderId="127" xfId="0" applyNumberFormat="1" applyFont="1" applyBorder="1" applyProtection="1">
      <alignment vertical="center"/>
      <protection hidden="1"/>
    </xf>
    <xf numFmtId="183" fontId="33" fillId="0" borderId="8" xfId="0" applyNumberFormat="1" applyFont="1" applyBorder="1" applyProtection="1">
      <alignment vertical="center"/>
      <protection hidden="1"/>
    </xf>
    <xf numFmtId="183" fontId="33" fillId="0" borderId="5" xfId="0" applyNumberFormat="1" applyFont="1" applyBorder="1" applyProtection="1">
      <alignment vertical="center"/>
      <protection hidden="1"/>
    </xf>
    <xf numFmtId="0" fontId="93" fillId="0" borderId="96" xfId="0" applyFont="1" applyBorder="1" applyAlignment="1" applyProtection="1">
      <alignment horizontal="center" vertical="center" wrapText="1" shrinkToFit="1"/>
      <protection hidden="1"/>
    </xf>
    <xf numFmtId="0" fontId="93" fillId="0" borderId="97" xfId="0" applyFont="1" applyBorder="1" applyAlignment="1" applyProtection="1">
      <alignment horizontal="center" vertical="center" wrapText="1" shrinkToFit="1"/>
      <protection hidden="1"/>
    </xf>
    <xf numFmtId="0" fontId="93" fillId="0" borderId="50" xfId="0" applyFont="1" applyBorder="1" applyAlignment="1" applyProtection="1">
      <alignment horizontal="center" vertical="center" wrapText="1" shrinkToFit="1"/>
      <protection hidden="1"/>
    </xf>
    <xf numFmtId="0" fontId="93" fillId="0" borderId="99" xfId="0" applyFont="1" applyBorder="1" applyAlignment="1" applyProtection="1">
      <alignment horizontal="center" vertical="center" wrapText="1" shrinkToFit="1"/>
      <protection hidden="1"/>
    </xf>
    <xf numFmtId="0" fontId="93" fillId="0" borderId="3" xfId="0" applyFont="1" applyBorder="1" applyAlignment="1" applyProtection="1">
      <alignment horizontal="center" vertical="center" wrapText="1" shrinkToFit="1"/>
      <protection hidden="1"/>
    </xf>
    <xf numFmtId="0" fontId="93" fillId="0" borderId="4" xfId="0" applyFont="1" applyBorder="1" applyAlignment="1" applyProtection="1">
      <alignment horizontal="center" vertical="center" wrapText="1" shrinkToFit="1"/>
      <protection hidden="1"/>
    </xf>
    <xf numFmtId="0" fontId="96" fillId="0" borderId="166" xfId="0" applyFont="1" applyBorder="1" applyAlignment="1" applyProtection="1">
      <alignment horizontal="center" vertical="center" shrinkToFit="1"/>
      <protection hidden="1"/>
    </xf>
    <xf numFmtId="38" fontId="97" fillId="0" borderId="0" xfId="15" applyFont="1" applyFill="1" applyBorder="1" applyAlignment="1" applyProtection="1">
      <alignment horizontal="left" wrapText="1"/>
      <protection hidden="1"/>
    </xf>
    <xf numFmtId="38" fontId="97" fillId="0" borderId="0" xfId="15" applyFont="1" applyFill="1" applyBorder="1" applyAlignment="1" applyProtection="1">
      <alignment horizontal="left"/>
      <protection hidden="1"/>
    </xf>
    <xf numFmtId="38" fontId="97" fillId="0" borderId="23" xfId="15" applyFont="1" applyFill="1" applyBorder="1" applyAlignment="1" applyProtection="1">
      <alignment horizontal="left"/>
      <protection hidden="1"/>
    </xf>
    <xf numFmtId="0" fontId="10" fillId="5" borderId="68" xfId="0" applyFont="1" applyFill="1" applyBorder="1" applyAlignment="1" applyProtection="1">
      <alignment horizontal="center" vertical="center" wrapText="1"/>
      <protection hidden="1"/>
    </xf>
    <xf numFmtId="0" fontId="10" fillId="5" borderId="66" xfId="0" applyFont="1" applyFill="1" applyBorder="1" applyAlignment="1" applyProtection="1">
      <alignment horizontal="center" vertical="center" wrapText="1"/>
      <protection hidden="1"/>
    </xf>
    <xf numFmtId="0" fontId="10" fillId="5" borderId="89" xfId="0" applyFont="1" applyFill="1" applyBorder="1" applyAlignment="1" applyProtection="1">
      <alignment horizontal="center" vertical="center" wrapText="1"/>
      <protection hidden="1"/>
    </xf>
    <xf numFmtId="0" fontId="14" fillId="6" borderId="69" xfId="0" applyFont="1" applyFill="1" applyBorder="1" applyAlignment="1" applyProtection="1">
      <alignment horizontal="center" vertical="center"/>
      <protection hidden="1"/>
    </xf>
    <xf numFmtId="0" fontId="14" fillId="6" borderId="89" xfId="0" applyFont="1" applyFill="1" applyBorder="1" applyAlignment="1" applyProtection="1">
      <alignment horizontal="center" vertical="center"/>
      <protection hidden="1"/>
    </xf>
    <xf numFmtId="0" fontId="10" fillId="6" borderId="68" xfId="0" applyFont="1" applyFill="1" applyBorder="1" applyAlignment="1" applyProtection="1">
      <alignment horizontal="center" vertical="center" wrapText="1"/>
      <protection hidden="1"/>
    </xf>
    <xf numFmtId="0" fontId="10" fillId="6" borderId="66" xfId="0" applyFont="1" applyFill="1" applyBorder="1" applyAlignment="1" applyProtection="1">
      <alignment horizontal="center" vertical="center" wrapText="1"/>
      <protection hidden="1"/>
    </xf>
    <xf numFmtId="0" fontId="10" fillId="6" borderId="89" xfId="0" applyFont="1" applyFill="1" applyBorder="1" applyAlignment="1" applyProtection="1">
      <alignment horizontal="center" vertical="center" wrapText="1"/>
      <protection hidden="1"/>
    </xf>
    <xf numFmtId="0" fontId="15" fillId="6" borderId="68" xfId="0" applyFont="1" applyFill="1" applyBorder="1" applyAlignment="1" applyProtection="1">
      <alignment horizontal="center" vertical="center" wrapText="1"/>
      <protection hidden="1"/>
    </xf>
    <xf numFmtId="0" fontId="15" fillId="6" borderId="89" xfId="0" applyFont="1" applyFill="1" applyBorder="1" applyAlignment="1" applyProtection="1">
      <alignment horizontal="center" vertical="center" wrapText="1"/>
      <protection hidden="1"/>
    </xf>
    <xf numFmtId="38" fontId="97" fillId="0" borderId="23" xfId="15" applyFont="1" applyFill="1" applyBorder="1" applyAlignment="1" applyProtection="1">
      <alignment horizontal="left" wrapText="1"/>
      <protection hidden="1"/>
    </xf>
    <xf numFmtId="178" fontId="33" fillId="0" borderId="81" xfId="11" applyNumberFormat="1" applyFont="1" applyBorder="1" applyAlignment="1" applyProtection="1">
      <alignment horizontal="right" vertical="center" shrinkToFit="1"/>
      <protection hidden="1"/>
    </xf>
    <xf numFmtId="178" fontId="33" fillId="0" borderId="15" xfId="11" applyNumberFormat="1" applyFont="1" applyBorder="1" applyAlignment="1" applyProtection="1">
      <alignment horizontal="right" vertical="center" shrinkToFit="1"/>
      <protection hidden="1"/>
    </xf>
    <xf numFmtId="178" fontId="33" fillId="0" borderId="18" xfId="11" applyNumberFormat="1" applyFont="1" applyBorder="1" applyAlignment="1" applyProtection="1">
      <alignment horizontal="right" vertical="center" shrinkToFit="1"/>
      <protection hidden="1"/>
    </xf>
    <xf numFmtId="38" fontId="33" fillId="0" borderId="81" xfId="11" applyFont="1" applyBorder="1" applyAlignment="1" applyProtection="1">
      <alignment vertical="center" shrinkToFit="1"/>
      <protection locked="0"/>
    </xf>
    <xf numFmtId="38" fontId="33" fillId="0" borderId="15" xfId="11" applyFont="1" applyBorder="1" applyAlignment="1" applyProtection="1">
      <alignment vertical="center" shrinkToFit="1"/>
      <protection locked="0"/>
    </xf>
    <xf numFmtId="38" fontId="33" fillId="0" borderId="117" xfId="11" applyFont="1" applyBorder="1" applyAlignment="1" applyProtection="1">
      <alignment vertical="center" shrinkToFit="1"/>
      <protection locked="0"/>
    </xf>
    <xf numFmtId="38" fontId="33" fillId="0" borderId="11" xfId="11" applyFont="1" applyBorder="1" applyAlignment="1" applyProtection="1">
      <alignment vertical="center" shrinkToFit="1"/>
      <protection hidden="1"/>
    </xf>
    <xf numFmtId="38" fontId="33" fillId="0" borderId="0" xfId="11" applyFont="1" applyAlignment="1" applyProtection="1">
      <alignment vertical="center" shrinkToFit="1"/>
      <protection hidden="1"/>
    </xf>
    <xf numFmtId="38" fontId="33" fillId="0" borderId="78" xfId="11" applyFont="1" applyBorder="1" applyAlignment="1" applyProtection="1">
      <alignment vertical="center" shrinkToFit="1"/>
      <protection hidden="1"/>
    </xf>
    <xf numFmtId="0" fontId="13" fillId="5" borderId="30" xfId="0" applyFont="1" applyFill="1" applyBorder="1" applyAlignment="1" applyProtection="1">
      <alignment horizontal="right" vertical="center"/>
      <protection hidden="1"/>
    </xf>
    <xf numFmtId="180" fontId="33" fillId="0" borderId="84" xfId="11" applyNumberFormat="1" applyFont="1" applyBorder="1" applyAlignment="1" applyProtection="1">
      <alignment vertical="center" shrinkToFit="1"/>
      <protection hidden="1"/>
    </xf>
    <xf numFmtId="180" fontId="33" fillId="0" borderId="25" xfId="11" applyNumberFormat="1" applyFont="1" applyBorder="1" applyAlignment="1" applyProtection="1">
      <alignment vertical="center" shrinkToFit="1"/>
      <protection hidden="1"/>
    </xf>
    <xf numFmtId="180" fontId="33" fillId="0" borderId="1" xfId="11" applyNumberFormat="1" applyFont="1" applyBorder="1" applyAlignment="1" applyProtection="1">
      <alignment vertical="center" shrinkToFit="1"/>
      <protection hidden="1"/>
    </xf>
    <xf numFmtId="178" fontId="33" fillId="0" borderId="84" xfId="11" applyNumberFormat="1" applyFont="1" applyBorder="1" applyAlignment="1" applyProtection="1">
      <alignment vertical="center" shrinkToFit="1"/>
      <protection hidden="1"/>
    </xf>
    <xf numFmtId="178" fontId="33" fillId="0" borderId="2" xfId="11" applyNumberFormat="1" applyFont="1" applyBorder="1" applyAlignment="1" applyProtection="1">
      <alignment vertical="center" shrinkToFit="1"/>
      <protection hidden="1"/>
    </xf>
    <xf numFmtId="178" fontId="33" fillId="0" borderId="25" xfId="11" applyNumberFormat="1" applyFont="1" applyBorder="1" applyAlignment="1" applyProtection="1">
      <alignment vertical="center" shrinkToFit="1"/>
      <protection hidden="1"/>
    </xf>
    <xf numFmtId="178" fontId="33" fillId="0" borderId="85" xfId="11" applyNumberFormat="1" applyFont="1" applyBorder="1" applyAlignment="1" applyProtection="1">
      <alignment vertical="center" shrinkToFit="1"/>
      <protection hidden="1"/>
    </xf>
    <xf numFmtId="0" fontId="34" fillId="0" borderId="121" xfId="0" applyFont="1" applyBorder="1" applyAlignment="1" applyProtection="1">
      <alignment horizontal="center" vertical="center"/>
      <protection hidden="1"/>
    </xf>
    <xf numFmtId="0" fontId="34" fillId="0" borderId="122" xfId="0" applyFont="1" applyBorder="1" applyAlignment="1" applyProtection="1">
      <alignment horizontal="center" vertical="center"/>
      <protection hidden="1"/>
    </xf>
    <xf numFmtId="38" fontId="33" fillId="0" borderId="1" xfId="11" applyFont="1" applyBorder="1" applyAlignment="1" applyProtection="1">
      <alignment horizontal="right" vertical="center" shrinkToFit="1"/>
      <protection hidden="1"/>
    </xf>
    <xf numFmtId="38" fontId="33" fillId="0" borderId="7" xfId="11" applyFont="1" applyBorder="1" applyAlignment="1" applyProtection="1">
      <alignment horizontal="right" vertical="center" shrinkToFit="1"/>
      <protection hidden="1"/>
    </xf>
    <xf numFmtId="38" fontId="33" fillId="0" borderId="76" xfId="11" applyFont="1" applyBorder="1" applyAlignment="1" applyProtection="1">
      <alignment horizontal="right" vertical="center" shrinkToFit="1"/>
      <protection hidden="1"/>
    </xf>
    <xf numFmtId="38" fontId="54" fillId="0" borderId="39" xfId="12" applyFont="1" applyBorder="1" applyAlignment="1" applyProtection="1">
      <alignment horizontal="right" vertical="center" shrinkToFit="1"/>
      <protection hidden="1"/>
    </xf>
    <xf numFmtId="38" fontId="54" fillId="0" borderId="21" xfId="12" applyFont="1" applyBorder="1" applyAlignment="1" applyProtection="1">
      <alignment horizontal="right" vertical="center" shrinkToFit="1"/>
      <protection hidden="1"/>
    </xf>
    <xf numFmtId="38" fontId="54" fillId="0" borderId="38" xfId="12" applyFont="1" applyBorder="1" applyAlignment="1" applyProtection="1">
      <alignment horizontal="right" vertical="center" shrinkToFit="1"/>
      <protection hidden="1"/>
    </xf>
    <xf numFmtId="0" fontId="14" fillId="0" borderId="77" xfId="0" applyFont="1" applyBorder="1" applyAlignment="1" applyProtection="1">
      <alignment horizontal="center" vertical="center" shrinkToFit="1"/>
      <protection hidden="1"/>
    </xf>
    <xf numFmtId="0" fontId="14" fillId="0" borderId="5" xfId="0" applyFont="1" applyBorder="1" applyAlignment="1" applyProtection="1">
      <alignment horizontal="center" vertical="center" shrinkToFit="1"/>
      <protection hidden="1"/>
    </xf>
    <xf numFmtId="0" fontId="14" fillId="0" borderId="6" xfId="0" applyFont="1" applyBorder="1" applyAlignment="1" applyProtection="1">
      <alignment horizontal="center" vertical="center" shrinkToFit="1"/>
      <protection hidden="1"/>
    </xf>
    <xf numFmtId="0" fontId="13" fillId="6" borderId="5" xfId="0" applyFont="1" applyFill="1" applyBorder="1" applyAlignment="1" applyProtection="1">
      <alignment horizontal="right" vertical="center"/>
      <protection hidden="1"/>
    </xf>
    <xf numFmtId="0" fontId="13" fillId="6" borderId="6" xfId="0" applyFont="1" applyFill="1" applyBorder="1" applyAlignment="1" applyProtection="1">
      <alignment horizontal="right" vertical="center"/>
      <protection hidden="1"/>
    </xf>
    <xf numFmtId="38" fontId="33" fillId="0" borderId="11" xfId="11" applyFont="1" applyBorder="1" applyAlignment="1" applyProtection="1">
      <alignment horizontal="right" vertical="center" shrinkToFit="1"/>
      <protection locked="0"/>
    </xf>
    <xf numFmtId="38" fontId="33" fillId="0" borderId="0" xfId="11" applyFont="1" applyAlignment="1" applyProtection="1">
      <alignment horizontal="right" vertical="center" shrinkToFit="1"/>
      <protection locked="0"/>
    </xf>
    <xf numFmtId="38" fontId="33" fillId="0" borderId="78" xfId="11" applyFont="1" applyBorder="1" applyAlignment="1" applyProtection="1">
      <alignment horizontal="right" vertical="center" shrinkToFit="1"/>
      <protection locked="0"/>
    </xf>
    <xf numFmtId="0" fontId="13" fillId="5" borderId="79" xfId="0" applyFont="1" applyFill="1" applyBorder="1" applyAlignment="1" applyProtection="1">
      <alignment horizontal="right" vertical="center"/>
      <protection hidden="1"/>
    </xf>
    <xf numFmtId="0" fontId="13" fillId="5" borderId="47" xfId="0" applyFont="1" applyFill="1" applyBorder="1" applyAlignment="1" applyProtection="1">
      <alignment horizontal="right" vertical="center"/>
      <protection hidden="1"/>
    </xf>
    <xf numFmtId="0" fontId="13" fillId="5" borderId="48" xfId="0" applyFont="1" applyFill="1" applyBorder="1" applyAlignment="1" applyProtection="1">
      <alignment horizontal="right" vertical="center"/>
      <protection hidden="1"/>
    </xf>
    <xf numFmtId="38" fontId="57" fillId="0" borderId="46" xfId="11" applyFont="1" applyBorder="1" applyAlignment="1" applyProtection="1">
      <alignment vertical="center" shrinkToFit="1"/>
      <protection hidden="1"/>
    </xf>
    <xf numFmtId="38" fontId="57" fillId="0" borderId="47" xfId="11" applyFont="1" applyBorder="1" applyAlignment="1" applyProtection="1">
      <alignment vertical="center" shrinkToFit="1"/>
      <protection hidden="1"/>
    </xf>
    <xf numFmtId="38" fontId="57" fillId="0" borderId="80" xfId="11" applyFont="1" applyBorder="1" applyAlignment="1" applyProtection="1">
      <alignment vertical="center" shrinkToFit="1"/>
      <protection hidden="1"/>
    </xf>
    <xf numFmtId="0" fontId="15" fillId="0" borderId="0" xfId="0" applyFont="1" applyAlignment="1" applyProtection="1">
      <alignment horizontal="center" vertical="center"/>
      <protection hidden="1"/>
    </xf>
    <xf numFmtId="3" fontId="15" fillId="0" borderId="0" xfId="0" applyNumberFormat="1" applyFont="1" applyAlignment="1" applyProtection="1">
      <alignment horizontal="right" vertical="center"/>
      <protection hidden="1"/>
    </xf>
    <xf numFmtId="49" fontId="24" fillId="0" borderId="107" xfId="0" applyNumberFormat="1" applyFont="1" applyBorder="1" applyAlignment="1" applyProtection="1">
      <alignment horizontal="center" vertical="center" shrinkToFit="1"/>
      <protection locked="0"/>
    </xf>
    <xf numFmtId="49" fontId="24" fillId="0" borderId="108" xfId="0" applyNumberFormat="1" applyFont="1" applyBorder="1" applyAlignment="1" applyProtection="1">
      <alignment horizontal="center" vertical="center" shrinkToFit="1"/>
      <protection locked="0"/>
    </xf>
    <xf numFmtId="49" fontId="24" fillId="0" borderId="109" xfId="0" applyNumberFormat="1" applyFont="1" applyBorder="1" applyAlignment="1" applyProtection="1">
      <alignment horizontal="center" vertical="center" shrinkToFit="1"/>
      <protection locked="0"/>
    </xf>
    <xf numFmtId="49" fontId="24" fillId="0" borderId="110" xfId="0" applyNumberFormat="1" applyFont="1" applyBorder="1" applyAlignment="1" applyProtection="1">
      <alignment horizontal="center" vertical="center" shrinkToFit="1"/>
      <protection locked="0"/>
    </xf>
    <xf numFmtId="49" fontId="24" fillId="0" borderId="57" xfId="0" applyNumberFormat="1" applyFont="1" applyBorder="1" applyAlignment="1" applyProtection="1">
      <alignment vertical="center" shrinkToFit="1"/>
      <protection locked="0"/>
    </xf>
    <xf numFmtId="49" fontId="24" fillId="0" borderId="14" xfId="0" applyNumberFormat="1" applyFont="1" applyBorder="1" applyAlignment="1" applyProtection="1">
      <alignment vertical="center" shrinkToFit="1"/>
      <protection locked="0"/>
    </xf>
    <xf numFmtId="49" fontId="24" fillId="0" borderId="17" xfId="0" applyNumberFormat="1" applyFont="1" applyBorder="1" applyAlignment="1" applyProtection="1">
      <alignment vertical="center" shrinkToFit="1"/>
      <protection locked="0"/>
    </xf>
    <xf numFmtId="180" fontId="33" fillId="2" borderId="81" xfId="11" applyNumberFormat="1" applyFont="1" applyFill="1" applyBorder="1" applyAlignment="1" applyProtection="1">
      <alignment vertical="center" shrinkToFit="1"/>
      <protection locked="0"/>
    </xf>
    <xf numFmtId="180" fontId="33" fillId="2" borderId="15" xfId="11" applyNumberFormat="1" applyFont="1" applyFill="1" applyBorder="1" applyAlignment="1" applyProtection="1">
      <alignment vertical="center" shrinkToFit="1"/>
      <protection locked="0"/>
    </xf>
    <xf numFmtId="180" fontId="33" fillId="2" borderId="18" xfId="11" applyNumberFormat="1" applyFont="1" applyFill="1" applyBorder="1" applyAlignment="1" applyProtection="1">
      <alignment vertical="center" shrinkToFit="1"/>
      <protection locked="0"/>
    </xf>
    <xf numFmtId="180" fontId="33" fillId="0" borderId="81" xfId="11" applyNumberFormat="1" applyFont="1" applyBorder="1" applyAlignment="1" applyProtection="1">
      <alignment vertical="center" shrinkToFit="1"/>
      <protection locked="0"/>
    </xf>
    <xf numFmtId="180" fontId="33" fillId="0" borderId="15" xfId="11" applyNumberFormat="1" applyFont="1" applyBorder="1" applyAlignment="1" applyProtection="1">
      <alignment vertical="center" shrinkToFit="1"/>
      <protection locked="0"/>
    </xf>
    <xf numFmtId="180" fontId="33" fillId="0" borderId="18" xfId="11" applyNumberFormat="1" applyFont="1" applyBorder="1" applyAlignment="1" applyProtection="1">
      <alignment vertical="center" shrinkToFit="1"/>
      <protection locked="0"/>
    </xf>
    <xf numFmtId="49" fontId="24" fillId="0" borderId="56" xfId="0" applyNumberFormat="1" applyFont="1" applyBorder="1" applyAlignment="1" applyProtection="1">
      <alignment horizontal="center" vertical="center" shrinkToFit="1"/>
      <protection locked="0"/>
    </xf>
    <xf numFmtId="49" fontId="24" fillId="0" borderId="14" xfId="0" applyNumberFormat="1" applyFont="1" applyBorder="1" applyAlignment="1" applyProtection="1">
      <alignment horizontal="center" vertical="center" shrinkToFit="1"/>
      <protection locked="0"/>
    </xf>
    <xf numFmtId="38" fontId="33" fillId="0" borderId="62" xfId="11" applyFont="1" applyBorder="1" applyAlignment="1" applyProtection="1">
      <alignment vertical="center" shrinkToFit="1"/>
      <protection hidden="1"/>
    </xf>
    <xf numFmtId="38" fontId="33" fillId="0" borderId="13" xfId="11" applyFont="1" applyBorder="1" applyAlignment="1" applyProtection="1">
      <alignment vertical="center" shrinkToFit="1"/>
      <protection hidden="1"/>
    </xf>
    <xf numFmtId="38" fontId="33" fillId="0" borderId="63" xfId="11" applyFont="1" applyBorder="1" applyAlignment="1" applyProtection="1">
      <alignment vertical="center" shrinkToFit="1"/>
      <protection hidden="1"/>
    </xf>
    <xf numFmtId="180" fontId="33" fillId="2" borderId="57" xfId="11" applyNumberFormat="1" applyFont="1" applyFill="1" applyBorder="1" applyAlignment="1" applyProtection="1">
      <alignment vertical="center" shrinkToFit="1"/>
      <protection locked="0"/>
    </xf>
    <xf numFmtId="180" fontId="33" fillId="2" borderId="14" xfId="11" applyNumberFormat="1" applyFont="1" applyFill="1" applyBorder="1" applyAlignment="1" applyProtection="1">
      <alignment vertical="center" shrinkToFit="1"/>
      <protection locked="0"/>
    </xf>
    <xf numFmtId="180" fontId="33" fillId="2" borderId="17" xfId="11" applyNumberFormat="1" applyFont="1" applyFill="1" applyBorder="1" applyAlignment="1" applyProtection="1">
      <alignment vertical="center" shrinkToFit="1"/>
      <protection locked="0"/>
    </xf>
    <xf numFmtId="178" fontId="33" fillId="0" borderId="57" xfId="11" applyNumberFormat="1" applyFont="1" applyBorder="1" applyAlignment="1" applyProtection="1">
      <alignment horizontal="right" vertical="center" shrinkToFit="1"/>
      <protection hidden="1"/>
    </xf>
    <xf numFmtId="178" fontId="33" fillId="0" borderId="14" xfId="11" applyNumberFormat="1" applyFont="1" applyBorder="1" applyAlignment="1" applyProtection="1">
      <alignment horizontal="right" vertical="center" shrinkToFit="1"/>
      <protection hidden="1"/>
    </xf>
    <xf numFmtId="178" fontId="33" fillId="0" borderId="17" xfId="11" applyNumberFormat="1" applyFont="1" applyBorder="1" applyAlignment="1" applyProtection="1">
      <alignment horizontal="right" vertical="center" shrinkToFit="1"/>
      <protection hidden="1"/>
    </xf>
    <xf numFmtId="180" fontId="33" fillId="0" borderId="57" xfId="11" applyNumberFormat="1" applyFont="1" applyBorder="1" applyAlignment="1" applyProtection="1">
      <alignment vertical="center" shrinkToFit="1"/>
      <protection locked="0"/>
    </xf>
    <xf numFmtId="180" fontId="33" fillId="0" borderId="14" xfId="11" applyNumberFormat="1" applyFont="1" applyBorder="1" applyAlignment="1" applyProtection="1">
      <alignment vertical="center" shrinkToFit="1"/>
      <protection locked="0"/>
    </xf>
    <xf numFmtId="180" fontId="33" fillId="0" borderId="17" xfId="11" applyNumberFormat="1" applyFont="1" applyBorder="1" applyAlignment="1" applyProtection="1">
      <alignment vertical="center" shrinkToFit="1"/>
      <protection locked="0"/>
    </xf>
    <xf numFmtId="38" fontId="33" fillId="0" borderId="57" xfId="11" applyFont="1" applyBorder="1" applyAlignment="1" applyProtection="1">
      <alignment vertical="center" shrinkToFit="1"/>
      <protection locked="0"/>
    </xf>
    <xf numFmtId="38" fontId="33" fillId="0" borderId="14" xfId="11" applyFont="1" applyBorder="1" applyAlignment="1" applyProtection="1">
      <alignment vertical="center" shrinkToFit="1"/>
      <protection locked="0"/>
    </xf>
    <xf numFmtId="38" fontId="33" fillId="0" borderId="123" xfId="11" applyFont="1" applyBorder="1" applyAlignment="1" applyProtection="1">
      <alignment vertical="center" shrinkToFit="1"/>
      <protection locked="0"/>
    </xf>
    <xf numFmtId="38" fontId="33" fillId="0" borderId="90" xfId="11" applyFont="1" applyBorder="1" applyAlignment="1" applyProtection="1">
      <alignment vertical="center" shrinkToFit="1"/>
      <protection hidden="1"/>
    </xf>
    <xf numFmtId="38" fontId="33" fillId="0" borderId="19" xfId="11" applyFont="1" applyBorder="1" applyAlignment="1" applyProtection="1">
      <alignment vertical="center" shrinkToFit="1"/>
      <protection hidden="1"/>
    </xf>
    <xf numFmtId="38" fontId="33" fillId="0" borderId="91" xfId="11" applyFont="1" applyBorder="1" applyAlignment="1" applyProtection="1">
      <alignment vertical="center" shrinkToFit="1"/>
      <protection hidden="1"/>
    </xf>
    <xf numFmtId="180" fontId="33" fillId="2" borderId="100" xfId="11" applyNumberFormat="1" applyFont="1" applyFill="1" applyBorder="1" applyAlignment="1" applyProtection="1">
      <alignment vertical="center" shrinkToFit="1"/>
      <protection locked="0"/>
    </xf>
    <xf numFmtId="180" fontId="33" fillId="2" borderId="19" xfId="11" applyNumberFormat="1" applyFont="1" applyFill="1" applyBorder="1" applyAlignment="1" applyProtection="1">
      <alignment vertical="center" shrinkToFit="1"/>
      <protection locked="0"/>
    </xf>
    <xf numFmtId="180" fontId="33" fillId="2" borderId="16" xfId="11" applyNumberFormat="1" applyFont="1" applyFill="1" applyBorder="1" applyAlignment="1" applyProtection="1">
      <alignment vertical="center" shrinkToFit="1"/>
      <protection locked="0"/>
    </xf>
    <xf numFmtId="178" fontId="33" fillId="0" borderId="100" xfId="11" applyNumberFormat="1" applyFont="1" applyBorder="1" applyAlignment="1" applyProtection="1">
      <alignment horizontal="right" vertical="center" shrinkToFit="1"/>
      <protection hidden="1"/>
    </xf>
    <xf numFmtId="178" fontId="33" fillId="0" borderId="19" xfId="11" applyNumberFormat="1" applyFont="1" applyBorder="1" applyAlignment="1" applyProtection="1">
      <alignment horizontal="right" vertical="center" shrinkToFit="1"/>
      <protection hidden="1"/>
    </xf>
    <xf numFmtId="178" fontId="33" fillId="0" borderId="16" xfId="11" applyNumberFormat="1" applyFont="1" applyBorder="1" applyAlignment="1" applyProtection="1">
      <alignment horizontal="right" vertical="center" shrinkToFit="1"/>
      <protection hidden="1"/>
    </xf>
    <xf numFmtId="180" fontId="33" fillId="0" borderId="100" xfId="11" applyNumberFormat="1" applyFont="1" applyBorder="1" applyAlignment="1" applyProtection="1">
      <alignment vertical="center" shrinkToFit="1"/>
      <protection locked="0"/>
    </xf>
    <xf numFmtId="180" fontId="33" fillId="0" borderId="19" xfId="11" applyNumberFormat="1" applyFont="1" applyBorder="1" applyAlignment="1" applyProtection="1">
      <alignment vertical="center" shrinkToFit="1"/>
      <protection locked="0"/>
    </xf>
    <xf numFmtId="180" fontId="33" fillId="0" borderId="16" xfId="11" applyNumberFormat="1" applyFont="1" applyBorder="1" applyAlignment="1" applyProtection="1">
      <alignment vertical="center" shrinkToFit="1"/>
      <protection locked="0"/>
    </xf>
    <xf numFmtId="38" fontId="33" fillId="0" borderId="100" xfId="11" applyFont="1" applyBorder="1" applyAlignment="1" applyProtection="1">
      <alignment vertical="center" shrinkToFit="1"/>
      <protection locked="0"/>
    </xf>
    <xf numFmtId="38" fontId="33" fillId="0" borderId="19" xfId="11" applyFont="1" applyBorder="1" applyAlignment="1" applyProtection="1">
      <alignment vertical="center" shrinkToFit="1"/>
      <protection locked="0"/>
    </xf>
    <xf numFmtId="38" fontId="33" fillId="0" borderId="129" xfId="11" applyFont="1" applyBorder="1" applyAlignment="1" applyProtection="1">
      <alignment vertical="center" shrinkToFit="1"/>
      <protection locked="0"/>
    </xf>
    <xf numFmtId="0" fontId="14" fillId="0" borderId="96" xfId="0" applyFont="1" applyBorder="1" applyAlignment="1" applyProtection="1">
      <alignment horizontal="center" vertical="center" shrinkToFit="1"/>
      <protection hidden="1"/>
    </xf>
    <xf numFmtId="0" fontId="14" fillId="0" borderId="97" xfId="0" applyFont="1" applyBorder="1" applyAlignment="1" applyProtection="1">
      <alignment horizontal="center" vertical="center" shrinkToFit="1"/>
      <protection hidden="1"/>
    </xf>
    <xf numFmtId="0" fontId="14" fillId="0" borderId="50" xfId="0" applyFont="1" applyBorder="1" applyAlignment="1" applyProtection="1">
      <alignment horizontal="center" vertical="center" shrinkToFit="1"/>
      <protection hidden="1"/>
    </xf>
    <xf numFmtId="0" fontId="14" fillId="0" borderId="98" xfId="0" applyFont="1" applyBorder="1" applyAlignment="1" applyProtection="1">
      <alignment horizontal="center" vertical="center" shrinkToFit="1"/>
      <protection hidden="1"/>
    </xf>
    <xf numFmtId="0" fontId="14" fillId="0" borderId="0" xfId="0" applyFont="1" applyAlignment="1" applyProtection="1">
      <alignment horizontal="center" vertical="center" shrinkToFit="1"/>
      <protection hidden="1"/>
    </xf>
    <xf numFmtId="0" fontId="14" fillId="0" borderId="10" xfId="0" applyFont="1" applyBorder="1" applyAlignment="1" applyProtection="1">
      <alignment horizontal="center" vertical="center" shrinkToFit="1"/>
      <protection hidden="1"/>
    </xf>
    <xf numFmtId="0" fontId="14" fillId="0" borderId="99" xfId="0" applyFont="1" applyBorder="1" applyAlignment="1" applyProtection="1">
      <alignment horizontal="center" vertical="center" shrinkToFit="1"/>
      <protection hidden="1"/>
    </xf>
    <xf numFmtId="0" fontId="14" fillId="0" borderId="3" xfId="0" applyFont="1" applyBorder="1" applyAlignment="1" applyProtection="1">
      <alignment horizontal="center" vertical="center" shrinkToFit="1"/>
      <protection hidden="1"/>
    </xf>
    <xf numFmtId="0" fontId="14" fillId="0" borderId="4" xfId="0" applyFont="1" applyBorder="1" applyAlignment="1" applyProtection="1">
      <alignment horizontal="center" vertical="center" shrinkToFit="1"/>
      <protection hidden="1"/>
    </xf>
    <xf numFmtId="49" fontId="24" fillId="0" borderId="60" xfId="0" applyNumberFormat="1" applyFont="1" applyBorder="1" applyAlignment="1" applyProtection="1">
      <alignment horizontal="center" vertical="center" shrinkToFit="1"/>
      <protection locked="0"/>
    </xf>
    <xf numFmtId="49" fontId="24" fillId="0" borderId="19" xfId="0" applyNumberFormat="1" applyFont="1" applyBorder="1" applyAlignment="1" applyProtection="1">
      <alignment horizontal="center" vertical="center" shrinkToFit="1"/>
      <protection locked="0"/>
    </xf>
    <xf numFmtId="49" fontId="24" fillId="0" borderId="100" xfId="0" applyNumberFormat="1" applyFont="1" applyBorder="1" applyAlignment="1" applyProtection="1">
      <alignment vertical="center" shrinkToFit="1"/>
      <protection locked="0"/>
    </xf>
    <xf numFmtId="49" fontId="24" fillId="0" borderId="19" xfId="0" applyNumberFormat="1" applyFont="1" applyBorder="1" applyAlignment="1" applyProtection="1">
      <alignment vertical="center" shrinkToFit="1"/>
      <protection locked="0"/>
    </xf>
    <xf numFmtId="49" fontId="24" fillId="0" borderId="16" xfId="0" applyNumberFormat="1" applyFont="1" applyBorder="1" applyAlignment="1" applyProtection="1">
      <alignment vertical="center" shrinkToFit="1"/>
      <protection locked="0"/>
    </xf>
    <xf numFmtId="0" fontId="14" fillId="6" borderId="118" xfId="0" applyFont="1" applyFill="1" applyBorder="1" applyAlignment="1" applyProtection="1">
      <alignment horizontal="center" vertical="center"/>
      <protection hidden="1"/>
    </xf>
    <xf numFmtId="0" fontId="14" fillId="6" borderId="119" xfId="0" applyFont="1" applyFill="1" applyBorder="1" applyAlignment="1" applyProtection="1">
      <alignment horizontal="center" vertical="center"/>
      <protection hidden="1"/>
    </xf>
    <xf numFmtId="0" fontId="14" fillId="6" borderId="120" xfId="0" applyFont="1" applyFill="1" applyBorder="1" applyAlignment="1" applyProtection="1">
      <alignment horizontal="center" vertical="center"/>
      <protection hidden="1"/>
    </xf>
    <xf numFmtId="0" fontId="8" fillId="5" borderId="115" xfId="0" applyFont="1" applyFill="1" applyBorder="1" applyAlignment="1" applyProtection="1">
      <alignment horizontal="center" vertical="center" wrapText="1"/>
      <protection hidden="1"/>
    </xf>
    <xf numFmtId="0" fontId="8" fillId="5" borderId="22" xfId="0" applyFont="1" applyFill="1" applyBorder="1" applyAlignment="1" applyProtection="1">
      <alignment horizontal="center" vertical="center" wrapText="1"/>
      <protection hidden="1"/>
    </xf>
    <xf numFmtId="0" fontId="8" fillId="5" borderId="116" xfId="0" applyFont="1" applyFill="1" applyBorder="1" applyAlignment="1" applyProtection="1">
      <alignment horizontal="center" vertical="center" wrapText="1"/>
      <protection hidden="1"/>
    </xf>
    <xf numFmtId="0" fontId="8" fillId="5" borderId="95" xfId="0" applyFont="1" applyFill="1" applyBorder="1" applyAlignment="1" applyProtection="1">
      <alignment horizontal="center" vertical="center" wrapText="1"/>
      <protection hidden="1"/>
    </xf>
    <xf numFmtId="0" fontId="8" fillId="5" borderId="20" xfId="0" applyFont="1" applyFill="1" applyBorder="1" applyAlignment="1" applyProtection="1">
      <alignment horizontal="center" vertical="center" wrapText="1"/>
      <protection hidden="1"/>
    </xf>
    <xf numFmtId="0" fontId="8" fillId="5" borderId="94" xfId="0" applyFont="1" applyFill="1" applyBorder="1" applyAlignment="1" applyProtection="1">
      <alignment horizontal="center" vertical="center" wrapText="1"/>
      <protection hidden="1"/>
    </xf>
    <xf numFmtId="0" fontId="14" fillId="6" borderId="115" xfId="0" applyFont="1" applyFill="1" applyBorder="1" applyAlignment="1" applyProtection="1">
      <alignment horizontal="center" vertical="center" wrapText="1"/>
      <protection hidden="1"/>
    </xf>
    <xf numFmtId="0" fontId="14" fillId="6" borderId="22" xfId="0" applyFont="1" applyFill="1" applyBorder="1" applyAlignment="1" applyProtection="1">
      <alignment horizontal="center" vertical="center" wrapText="1"/>
      <protection hidden="1"/>
    </xf>
    <xf numFmtId="0" fontId="14" fillId="6" borderId="116" xfId="0" applyFont="1" applyFill="1" applyBorder="1" applyAlignment="1" applyProtection="1">
      <alignment horizontal="center" vertical="center" wrapText="1"/>
      <protection hidden="1"/>
    </xf>
    <xf numFmtId="0" fontId="14" fillId="5" borderId="115" xfId="0" applyFont="1" applyFill="1" applyBorder="1" applyAlignment="1" applyProtection="1">
      <alignment horizontal="center" vertical="center" wrapText="1"/>
      <protection hidden="1"/>
    </xf>
    <xf numFmtId="0" fontId="14" fillId="5" borderId="22" xfId="0" applyFont="1" applyFill="1" applyBorder="1" applyAlignment="1" applyProtection="1">
      <alignment horizontal="center" vertical="center" wrapText="1"/>
      <protection hidden="1"/>
    </xf>
    <xf numFmtId="0" fontId="14" fillId="5" borderId="116" xfId="0" applyFont="1" applyFill="1" applyBorder="1" applyAlignment="1" applyProtection="1">
      <alignment horizontal="center" vertical="center" wrapText="1"/>
      <protection hidden="1"/>
    </xf>
    <xf numFmtId="0" fontId="14" fillId="5" borderId="95" xfId="0" applyFont="1" applyFill="1" applyBorder="1" applyAlignment="1" applyProtection="1">
      <alignment horizontal="center" vertical="center" wrapText="1"/>
      <protection hidden="1"/>
    </xf>
    <xf numFmtId="0" fontId="14" fillId="5" borderId="20" xfId="0" applyFont="1" applyFill="1" applyBorder="1" applyAlignment="1" applyProtection="1">
      <alignment horizontal="center" vertical="center" wrapText="1"/>
      <protection hidden="1"/>
    </xf>
    <xf numFmtId="0" fontId="14" fillId="5" borderId="94" xfId="0" applyFont="1" applyFill="1" applyBorder="1" applyAlignment="1" applyProtection="1">
      <alignment horizontal="center" vertical="center" wrapText="1"/>
      <protection hidden="1"/>
    </xf>
    <xf numFmtId="0" fontId="14" fillId="6" borderId="125" xfId="0" applyFont="1" applyFill="1" applyBorder="1" applyAlignment="1" applyProtection="1">
      <alignment horizontal="center" vertical="center" wrapText="1"/>
      <protection hidden="1"/>
    </xf>
    <xf numFmtId="0" fontId="14" fillId="6" borderId="93" xfId="0" applyFont="1" applyFill="1" applyBorder="1" applyAlignment="1" applyProtection="1">
      <alignment horizontal="center" vertical="center" wrapText="1"/>
      <protection hidden="1"/>
    </xf>
    <xf numFmtId="0" fontId="15" fillId="5" borderId="130" xfId="0" applyFont="1" applyFill="1" applyBorder="1" applyAlignment="1" applyProtection="1">
      <alignment horizontal="center" vertical="center" wrapText="1"/>
      <protection hidden="1"/>
    </xf>
    <xf numFmtId="0" fontId="15" fillId="5" borderId="22" xfId="0" applyFont="1" applyFill="1" applyBorder="1" applyAlignment="1" applyProtection="1">
      <alignment horizontal="center" vertical="center" wrapText="1"/>
      <protection hidden="1"/>
    </xf>
    <xf numFmtId="0" fontId="15" fillId="5" borderId="132" xfId="0" applyFont="1" applyFill="1" applyBorder="1" applyAlignment="1" applyProtection="1">
      <alignment horizontal="center" vertical="center" wrapText="1"/>
      <protection hidden="1"/>
    </xf>
    <xf numFmtId="0" fontId="15" fillId="5" borderId="131" xfId="0" applyFont="1" applyFill="1" applyBorder="1" applyAlignment="1" applyProtection="1">
      <alignment horizontal="center" vertical="center" wrapText="1"/>
      <protection hidden="1"/>
    </xf>
    <xf numFmtId="0" fontId="15" fillId="5" borderId="20" xfId="0" applyFont="1" applyFill="1" applyBorder="1" applyAlignment="1" applyProtection="1">
      <alignment horizontal="center" vertical="center" wrapText="1"/>
      <protection hidden="1"/>
    </xf>
    <xf numFmtId="0" fontId="15" fillId="5" borderId="133" xfId="0" applyFont="1" applyFill="1" applyBorder="1" applyAlignment="1" applyProtection="1">
      <alignment horizontal="center" vertical="center" wrapText="1"/>
      <protection hidden="1"/>
    </xf>
    <xf numFmtId="0" fontId="14" fillId="6" borderId="126" xfId="0" applyFont="1" applyFill="1" applyBorder="1" applyAlignment="1" applyProtection="1">
      <alignment horizontal="center" vertical="center"/>
      <protection hidden="1"/>
    </xf>
    <xf numFmtId="0" fontId="14" fillId="6" borderId="127" xfId="0" applyFont="1" applyFill="1" applyBorder="1" applyAlignment="1" applyProtection="1">
      <alignment horizontal="center" vertical="center"/>
      <protection hidden="1"/>
    </xf>
    <xf numFmtId="0" fontId="14" fillId="6" borderId="128" xfId="0" applyFont="1" applyFill="1" applyBorder="1" applyAlignment="1" applyProtection="1">
      <alignment horizontal="center" vertical="center"/>
      <protection hidden="1"/>
    </xf>
    <xf numFmtId="0" fontId="14" fillId="6" borderId="1" xfId="0" applyFont="1" applyFill="1" applyBorder="1" applyAlignment="1" applyProtection="1">
      <alignment horizontal="left" vertical="center"/>
      <protection hidden="1"/>
    </xf>
    <xf numFmtId="0" fontId="14" fillId="6" borderId="7" xfId="0" applyFont="1" applyFill="1" applyBorder="1" applyAlignment="1" applyProtection="1">
      <alignment horizontal="left" vertical="center"/>
      <protection hidden="1"/>
    </xf>
    <xf numFmtId="0" fontId="14" fillId="6" borderId="2" xfId="0" applyFont="1" applyFill="1" applyBorder="1" applyAlignment="1" applyProtection="1">
      <alignment horizontal="left" vertical="center"/>
      <protection hidden="1"/>
    </xf>
    <xf numFmtId="0" fontId="21" fillId="2" borderId="1" xfId="0" applyFont="1" applyFill="1" applyBorder="1" applyAlignment="1" applyProtection="1">
      <alignment horizontal="center" vertical="center"/>
      <protection locked="0" hidden="1"/>
    </xf>
    <xf numFmtId="0" fontId="21" fillId="2" borderId="7" xfId="0" applyFont="1" applyFill="1" applyBorder="1" applyAlignment="1" applyProtection="1">
      <alignment horizontal="center" vertical="center"/>
      <protection locked="0" hidden="1"/>
    </xf>
    <xf numFmtId="0" fontId="21" fillId="2" borderId="2" xfId="0" applyFont="1" applyFill="1" applyBorder="1" applyAlignment="1" applyProtection="1">
      <alignment horizontal="center" vertical="center"/>
      <protection locked="0" hidden="1"/>
    </xf>
    <xf numFmtId="0" fontId="14" fillId="6" borderId="1" xfId="0" applyFont="1" applyFill="1" applyBorder="1" applyAlignment="1" applyProtection="1">
      <alignment horizontal="left" vertical="center" wrapText="1"/>
      <protection hidden="1"/>
    </xf>
    <xf numFmtId="0" fontId="14" fillId="6" borderId="7" xfId="0" applyFont="1" applyFill="1" applyBorder="1" applyAlignment="1" applyProtection="1">
      <alignment horizontal="left" vertical="center" wrapText="1"/>
      <protection hidden="1"/>
    </xf>
    <xf numFmtId="0" fontId="14" fillId="6" borderId="2" xfId="0" applyFont="1" applyFill="1" applyBorder="1" applyAlignment="1" applyProtection="1">
      <alignment horizontal="left" vertical="center" wrapText="1"/>
      <protection hidden="1"/>
    </xf>
    <xf numFmtId="0" fontId="21" fillId="2" borderId="1" xfId="0" applyFont="1" applyFill="1" applyBorder="1" applyAlignment="1" applyProtection="1">
      <alignment horizontal="center" vertical="center"/>
      <protection locked="0"/>
    </xf>
    <xf numFmtId="0" fontId="21" fillId="2" borderId="7" xfId="0" applyFont="1" applyFill="1" applyBorder="1" applyAlignment="1" applyProtection="1">
      <alignment horizontal="center" vertical="center"/>
      <protection locked="0"/>
    </xf>
    <xf numFmtId="0" fontId="21" fillId="2" borderId="2" xfId="0" applyFont="1" applyFill="1" applyBorder="1" applyAlignment="1" applyProtection="1">
      <alignment horizontal="center" vertical="center"/>
      <protection locked="0"/>
    </xf>
    <xf numFmtId="0" fontId="14" fillId="8" borderId="124" xfId="0" applyFont="1" applyFill="1" applyBorder="1" applyAlignment="1" applyProtection="1">
      <alignment horizontal="center" vertical="center"/>
      <protection hidden="1"/>
    </xf>
    <xf numFmtId="0" fontId="14" fillId="8" borderId="22" xfId="0" applyFont="1" applyFill="1" applyBorder="1" applyAlignment="1" applyProtection="1">
      <alignment horizontal="center" vertical="center"/>
      <protection hidden="1"/>
    </xf>
    <xf numFmtId="0" fontId="14" fillId="6" borderId="111" xfId="0" applyFont="1" applyFill="1" applyBorder="1" applyAlignment="1" applyProtection="1">
      <alignment horizontal="center" vertical="center" wrapText="1"/>
      <protection hidden="1"/>
    </xf>
    <xf numFmtId="0" fontId="14" fillId="6" borderId="112" xfId="0" applyFont="1" applyFill="1" applyBorder="1" applyAlignment="1" applyProtection="1">
      <alignment horizontal="center" vertical="center" wrapText="1"/>
      <protection hidden="1"/>
    </xf>
    <xf numFmtId="0" fontId="14" fillId="6" borderId="113" xfId="0" applyFont="1" applyFill="1" applyBorder="1" applyAlignment="1" applyProtection="1">
      <alignment horizontal="center" vertical="center" wrapText="1"/>
      <protection hidden="1"/>
    </xf>
    <xf numFmtId="0" fontId="14" fillId="6" borderId="114" xfId="0" applyFont="1" applyFill="1" applyBorder="1" applyAlignment="1" applyProtection="1">
      <alignment horizontal="center" vertical="center" wrapText="1"/>
      <protection hidden="1"/>
    </xf>
    <xf numFmtId="0" fontId="14" fillId="6" borderId="115" xfId="0" applyFont="1" applyFill="1" applyBorder="1" applyAlignment="1" applyProtection="1">
      <alignment horizontal="center" vertical="center" shrinkToFit="1"/>
      <protection hidden="1"/>
    </xf>
    <xf numFmtId="0" fontId="14" fillId="6" borderId="22" xfId="0" applyFont="1" applyFill="1" applyBorder="1" applyAlignment="1" applyProtection="1">
      <alignment horizontal="center" vertical="center" shrinkToFit="1"/>
      <protection hidden="1"/>
    </xf>
    <xf numFmtId="0" fontId="14" fillId="6" borderId="116" xfId="0" applyFont="1" applyFill="1" applyBorder="1" applyAlignment="1" applyProtection="1">
      <alignment horizontal="center" vertical="center" shrinkToFit="1"/>
      <protection hidden="1"/>
    </xf>
    <xf numFmtId="0" fontId="14" fillId="6" borderId="95" xfId="0" applyFont="1" applyFill="1" applyBorder="1" applyAlignment="1" applyProtection="1">
      <alignment horizontal="center" vertical="center" shrinkToFit="1"/>
      <protection hidden="1"/>
    </xf>
    <xf numFmtId="0" fontId="14" fillId="6" borderId="20" xfId="0" applyFont="1" applyFill="1" applyBorder="1" applyAlignment="1" applyProtection="1">
      <alignment horizontal="center" vertical="center" shrinkToFit="1"/>
      <protection hidden="1"/>
    </xf>
    <xf numFmtId="0" fontId="14" fillId="6" borderId="94" xfId="0" applyFont="1" applyFill="1" applyBorder="1" applyAlignment="1" applyProtection="1">
      <alignment horizontal="center" vertical="center" shrinkToFit="1"/>
      <protection hidden="1"/>
    </xf>
    <xf numFmtId="0" fontId="9" fillId="8" borderId="40" xfId="0" applyFont="1" applyFill="1" applyBorder="1" applyAlignment="1" applyProtection="1">
      <alignment horizontal="center" vertical="center"/>
      <protection hidden="1"/>
    </xf>
    <xf numFmtId="0" fontId="9" fillId="8" borderId="21" xfId="0" applyFont="1" applyFill="1" applyBorder="1" applyAlignment="1" applyProtection="1">
      <alignment horizontal="center" vertical="center"/>
      <protection hidden="1"/>
    </xf>
    <xf numFmtId="0" fontId="24" fillId="2" borderId="134" xfId="0" applyFont="1" applyFill="1" applyBorder="1" applyAlignment="1" applyProtection="1">
      <alignment horizontal="center" vertical="center"/>
      <protection hidden="1"/>
    </xf>
    <xf numFmtId="0" fontId="24" fillId="2" borderId="21" xfId="0" applyFont="1" applyFill="1" applyBorder="1" applyAlignment="1" applyProtection="1">
      <alignment horizontal="center" vertical="center"/>
      <protection hidden="1"/>
    </xf>
    <xf numFmtId="0" fontId="24" fillId="2" borderId="38" xfId="0" applyFont="1" applyFill="1" applyBorder="1" applyAlignment="1" applyProtection="1">
      <alignment horizontal="center" vertical="center"/>
      <protection hidden="1"/>
    </xf>
    <xf numFmtId="0" fontId="10" fillId="0" borderId="0" xfId="0" applyFont="1" applyAlignment="1" applyProtection="1">
      <alignment horizontal="center" vertical="center" shrinkToFit="1"/>
      <protection hidden="1"/>
    </xf>
    <xf numFmtId="0" fontId="14" fillId="8" borderId="125" xfId="0" applyFont="1" applyFill="1" applyBorder="1" applyAlignment="1" applyProtection="1">
      <alignment horizontal="center" vertical="center"/>
      <protection hidden="1"/>
    </xf>
    <xf numFmtId="178" fontId="88" fillId="0" borderId="55" xfId="12" applyNumberFormat="1" applyFont="1" applyFill="1" applyBorder="1" applyAlignment="1" applyProtection="1">
      <alignment horizontal="center" vertical="center" shrinkToFit="1"/>
      <protection hidden="1"/>
    </xf>
    <xf numFmtId="178" fontId="88" fillId="0" borderId="5" xfId="12" applyNumberFormat="1" applyFont="1" applyFill="1" applyBorder="1" applyAlignment="1" applyProtection="1">
      <alignment horizontal="center" vertical="center" shrinkToFit="1"/>
      <protection hidden="1"/>
    </xf>
    <xf numFmtId="178" fontId="88" fillId="0" borderId="204" xfId="12" applyNumberFormat="1" applyFont="1" applyFill="1" applyBorder="1" applyAlignment="1" applyProtection="1">
      <alignment horizontal="center" vertical="center" shrinkToFit="1"/>
      <protection hidden="1"/>
    </xf>
    <xf numFmtId="178" fontId="88" fillId="0" borderId="23" xfId="12" applyNumberFormat="1" applyFont="1" applyFill="1" applyBorder="1" applyAlignment="1" applyProtection="1">
      <alignment horizontal="center" vertical="center" shrinkToFit="1"/>
      <protection hidden="1"/>
    </xf>
    <xf numFmtId="49" fontId="94" fillId="0" borderId="162" xfId="0" applyNumberFormat="1" applyFont="1" applyBorder="1" applyAlignment="1" applyProtection="1">
      <alignment horizontal="center" vertical="center" shrinkToFit="1"/>
      <protection hidden="1"/>
    </xf>
    <xf numFmtId="49" fontId="94" fillId="0" borderId="160" xfId="0" applyNumberFormat="1" applyFont="1" applyBorder="1" applyAlignment="1" applyProtection="1">
      <alignment horizontal="center" vertical="center" shrinkToFit="1"/>
      <protection hidden="1"/>
    </xf>
    <xf numFmtId="49" fontId="94" fillId="0" borderId="163" xfId="0" applyNumberFormat="1" applyFont="1" applyBorder="1" applyAlignment="1" applyProtection="1">
      <alignment horizontal="center" vertical="center" shrinkToFit="1"/>
      <protection hidden="1"/>
    </xf>
    <xf numFmtId="49" fontId="94" fillId="0" borderId="162" xfId="0" applyNumberFormat="1" applyFont="1" applyBorder="1" applyAlignment="1" applyProtection="1">
      <alignment horizontal="left" vertical="center" shrinkToFit="1"/>
      <protection hidden="1"/>
    </xf>
    <xf numFmtId="49" fontId="94" fillId="0" borderId="160" xfId="0" applyNumberFormat="1" applyFont="1" applyBorder="1" applyAlignment="1" applyProtection="1">
      <alignment horizontal="left" vertical="center" shrinkToFit="1"/>
      <protection hidden="1"/>
    </xf>
    <xf numFmtId="49" fontId="94" fillId="0" borderId="163" xfId="0" applyNumberFormat="1" applyFont="1" applyBorder="1" applyAlignment="1" applyProtection="1">
      <alignment horizontal="left" vertical="center" shrinkToFit="1"/>
      <protection hidden="1"/>
    </xf>
    <xf numFmtId="185" fontId="80" fillId="0" borderId="162" xfId="0" applyNumberFormat="1" applyFont="1" applyBorder="1" applyAlignment="1" applyProtection="1">
      <alignment horizontal="right" vertical="center" shrinkToFit="1"/>
      <protection hidden="1"/>
    </xf>
    <xf numFmtId="185" fontId="80" fillId="0" borderId="160" xfId="0" applyNumberFormat="1" applyFont="1" applyBorder="1" applyAlignment="1" applyProtection="1">
      <alignment horizontal="right" vertical="center" shrinkToFit="1"/>
      <protection hidden="1"/>
    </xf>
    <xf numFmtId="185" fontId="80" fillId="0" borderId="163" xfId="0" applyNumberFormat="1" applyFont="1" applyBorder="1" applyAlignment="1" applyProtection="1">
      <alignment horizontal="right" vertical="center" shrinkToFit="1"/>
      <protection hidden="1"/>
    </xf>
    <xf numFmtId="180" fontId="80" fillId="0" borderId="162" xfId="0" applyNumberFormat="1" applyFont="1" applyBorder="1" applyAlignment="1" applyProtection="1">
      <alignment horizontal="right" vertical="center" shrinkToFit="1"/>
      <protection hidden="1"/>
    </xf>
    <xf numFmtId="180" fontId="80" fillId="0" borderId="163" xfId="0" applyNumberFormat="1" applyFont="1" applyBorder="1" applyAlignment="1" applyProtection="1">
      <alignment horizontal="right" vertical="center" shrinkToFit="1"/>
      <protection hidden="1"/>
    </xf>
    <xf numFmtId="0" fontId="94" fillId="0" borderId="8" xfId="0" applyFont="1" applyBorder="1" applyAlignment="1" applyProtection="1">
      <alignment horizontal="center" vertical="center" shrinkToFit="1"/>
      <protection hidden="1"/>
    </xf>
    <xf numFmtId="0" fontId="94" fillId="0" borderId="5" xfId="0" applyFont="1" applyBorder="1" applyAlignment="1" applyProtection="1">
      <alignment horizontal="center" vertical="center" shrinkToFit="1"/>
      <protection hidden="1"/>
    </xf>
    <xf numFmtId="0" fontId="94" fillId="0" borderId="53" xfId="0" applyFont="1" applyBorder="1" applyAlignment="1" applyProtection="1">
      <alignment horizontal="center" vertical="center" shrinkToFit="1"/>
      <protection hidden="1"/>
    </xf>
    <xf numFmtId="0" fontId="94" fillId="0" borderId="202" xfId="0" applyFont="1" applyBorder="1" applyAlignment="1" applyProtection="1">
      <alignment horizontal="center" vertical="center" shrinkToFit="1"/>
      <protection hidden="1"/>
    </xf>
    <xf numFmtId="0" fontId="94" fillId="0" borderId="23" xfId="0" applyFont="1" applyBorder="1" applyAlignment="1" applyProtection="1">
      <alignment horizontal="center" vertical="center" shrinkToFit="1"/>
      <protection hidden="1"/>
    </xf>
    <xf numFmtId="0" fontId="94" fillId="0" borderId="203" xfId="0" applyFont="1" applyBorder="1" applyAlignment="1" applyProtection="1">
      <alignment horizontal="center" vertical="center" shrinkToFit="1"/>
      <protection hidden="1"/>
    </xf>
    <xf numFmtId="49" fontId="94" fillId="0" borderId="152" xfId="0" applyNumberFormat="1" applyFont="1" applyBorder="1" applyAlignment="1" applyProtection="1">
      <alignment horizontal="center" vertical="center" shrinkToFit="1"/>
      <protection hidden="1"/>
    </xf>
    <xf numFmtId="49" fontId="94" fillId="0" borderId="150" xfId="0" applyNumberFormat="1" applyFont="1" applyBorder="1" applyAlignment="1" applyProtection="1">
      <alignment horizontal="center" vertical="center" shrinkToFit="1"/>
      <protection hidden="1"/>
    </xf>
    <xf numFmtId="49" fontId="94" fillId="0" borderId="153" xfId="0" applyNumberFormat="1" applyFont="1" applyBorder="1" applyAlignment="1" applyProtection="1">
      <alignment horizontal="center" vertical="center" shrinkToFit="1"/>
      <protection hidden="1"/>
    </xf>
    <xf numFmtId="49" fontId="94" fillId="0" borderId="152" xfId="0" applyNumberFormat="1" applyFont="1" applyBorder="1" applyAlignment="1" applyProtection="1">
      <alignment horizontal="left" vertical="center" shrinkToFit="1"/>
      <protection hidden="1"/>
    </xf>
    <xf numFmtId="49" fontId="94" fillId="0" borderId="150" xfId="0" applyNumberFormat="1" applyFont="1" applyBorder="1" applyAlignment="1" applyProtection="1">
      <alignment horizontal="left" vertical="center" shrinkToFit="1"/>
      <protection hidden="1"/>
    </xf>
    <xf numFmtId="49" fontId="94" fillId="0" borderId="153" xfId="0" applyNumberFormat="1" applyFont="1" applyBorder="1" applyAlignment="1" applyProtection="1">
      <alignment horizontal="left" vertical="center" shrinkToFit="1"/>
      <protection hidden="1"/>
    </xf>
    <xf numFmtId="185" fontId="80" fillId="0" borderId="152" xfId="0" applyNumberFormat="1" applyFont="1" applyBorder="1" applyAlignment="1" applyProtection="1">
      <alignment horizontal="right" vertical="center" shrinkToFit="1"/>
      <protection hidden="1"/>
    </xf>
    <xf numFmtId="185" fontId="80" fillId="0" borderId="150" xfId="0" applyNumberFormat="1" applyFont="1" applyBorder="1" applyAlignment="1" applyProtection="1">
      <alignment horizontal="right" vertical="center" shrinkToFit="1"/>
      <protection hidden="1"/>
    </xf>
    <xf numFmtId="185" fontId="80" fillId="0" borderId="153" xfId="0" applyNumberFormat="1" applyFont="1" applyBorder="1" applyAlignment="1" applyProtection="1">
      <alignment horizontal="right" vertical="center" shrinkToFit="1"/>
      <protection hidden="1"/>
    </xf>
    <xf numFmtId="180" fontId="80" fillId="0" borderId="152" xfId="0" applyNumberFormat="1" applyFont="1" applyBorder="1" applyAlignment="1" applyProtection="1">
      <alignment horizontal="right" vertical="center" shrinkToFit="1"/>
      <protection hidden="1"/>
    </xf>
    <xf numFmtId="180" fontId="80" fillId="0" borderId="153" xfId="0" applyNumberFormat="1" applyFont="1" applyBorder="1" applyAlignment="1" applyProtection="1">
      <alignment horizontal="right" vertical="center" shrinkToFit="1"/>
      <protection hidden="1"/>
    </xf>
    <xf numFmtId="0" fontId="94" fillId="0" borderId="9" xfId="0" applyFont="1" applyBorder="1" applyAlignment="1" applyProtection="1">
      <alignment horizontal="center" vertical="center" shrinkToFit="1"/>
      <protection hidden="1"/>
    </xf>
    <xf numFmtId="0" fontId="94" fillId="0" borderId="3" xfId="0" applyFont="1" applyBorder="1" applyAlignment="1" applyProtection="1">
      <alignment horizontal="center" vertical="center" shrinkToFit="1"/>
      <protection hidden="1"/>
    </xf>
    <xf numFmtId="0" fontId="94" fillId="0" borderId="43" xfId="0" applyFont="1" applyBorder="1" applyAlignment="1" applyProtection="1">
      <alignment horizontal="center" vertical="center" shrinkToFit="1"/>
      <protection hidden="1"/>
    </xf>
    <xf numFmtId="178" fontId="88" fillId="0" borderId="37" xfId="12" applyNumberFormat="1" applyFont="1" applyFill="1" applyBorder="1" applyAlignment="1" applyProtection="1">
      <alignment horizontal="center" vertical="center" shrinkToFit="1"/>
      <protection hidden="1"/>
    </xf>
    <xf numFmtId="178" fontId="88" fillId="0" borderId="3" xfId="12" applyNumberFormat="1" applyFont="1" applyFill="1" applyBorder="1" applyAlignment="1" applyProtection="1">
      <alignment horizontal="center" vertical="center" shrinkToFit="1"/>
      <protection hidden="1"/>
    </xf>
    <xf numFmtId="49" fontId="94" fillId="0" borderId="109" xfId="0" applyNumberFormat="1" applyFont="1" applyBorder="1" applyAlignment="1" applyProtection="1">
      <alignment horizontal="center" vertical="center" shrinkToFit="1"/>
      <protection hidden="1"/>
    </xf>
    <xf numFmtId="49" fontId="94" fillId="0" borderId="110" xfId="0" applyNumberFormat="1" applyFont="1" applyBorder="1" applyAlignment="1" applyProtection="1">
      <alignment horizontal="center" vertical="center" shrinkToFit="1"/>
      <protection hidden="1"/>
    </xf>
    <xf numFmtId="49" fontId="94" fillId="0" borderId="107" xfId="0" applyNumberFormat="1" applyFont="1" applyBorder="1" applyAlignment="1" applyProtection="1">
      <alignment horizontal="center" vertical="center" shrinkToFit="1"/>
      <protection hidden="1"/>
    </xf>
    <xf numFmtId="49" fontId="94" fillId="0" borderId="109" xfId="0" applyNumberFormat="1" applyFont="1" applyBorder="1" applyAlignment="1" applyProtection="1">
      <alignment horizontal="left" vertical="center" shrinkToFit="1"/>
      <protection hidden="1"/>
    </xf>
    <xf numFmtId="49" fontId="94" fillId="0" borderId="110" xfId="0" applyNumberFormat="1" applyFont="1" applyBorder="1" applyAlignment="1" applyProtection="1">
      <alignment horizontal="left" vertical="center" shrinkToFit="1"/>
      <protection hidden="1"/>
    </xf>
    <xf numFmtId="49" fontId="94" fillId="0" borderId="107" xfId="0" applyNumberFormat="1" applyFont="1" applyBorder="1" applyAlignment="1" applyProtection="1">
      <alignment horizontal="left" vertical="center" shrinkToFit="1"/>
      <protection hidden="1"/>
    </xf>
    <xf numFmtId="185" fontId="80" fillId="0" borderId="109" xfId="0" applyNumberFormat="1" applyFont="1" applyBorder="1" applyAlignment="1" applyProtection="1">
      <alignment horizontal="right" vertical="center" shrinkToFit="1"/>
      <protection hidden="1"/>
    </xf>
    <xf numFmtId="185" fontId="80" fillId="0" borderId="110" xfId="0" applyNumberFormat="1" applyFont="1" applyBorder="1" applyAlignment="1" applyProtection="1">
      <alignment horizontal="right" vertical="center" shrinkToFit="1"/>
      <protection hidden="1"/>
    </xf>
    <xf numFmtId="185" fontId="80" fillId="0" borderId="107" xfId="0" applyNumberFormat="1" applyFont="1" applyBorder="1" applyAlignment="1" applyProtection="1">
      <alignment horizontal="right" vertical="center" shrinkToFit="1"/>
      <protection hidden="1"/>
    </xf>
    <xf numFmtId="180" fontId="80" fillId="0" borderId="109" xfId="0" applyNumberFormat="1" applyFont="1" applyBorder="1" applyAlignment="1" applyProtection="1">
      <alignment horizontal="right" vertical="center" shrinkToFit="1"/>
      <protection hidden="1"/>
    </xf>
    <xf numFmtId="180" fontId="80" fillId="0" borderId="107" xfId="0" applyNumberFormat="1" applyFont="1" applyBorder="1" applyAlignment="1" applyProtection="1">
      <alignment horizontal="right" vertical="center" shrinkToFit="1"/>
      <protection hidden="1"/>
    </xf>
    <xf numFmtId="0" fontId="94" fillId="0" borderId="49" xfId="0" applyFont="1" applyBorder="1" applyAlignment="1" applyProtection="1">
      <alignment horizontal="center" vertical="center" shrinkToFit="1"/>
      <protection hidden="1"/>
    </xf>
    <xf numFmtId="0" fontId="94" fillId="0" borderId="97" xfId="0" applyFont="1" applyBorder="1" applyAlignment="1" applyProtection="1">
      <alignment horizontal="center" vertical="center" shrinkToFit="1"/>
      <protection hidden="1"/>
    </xf>
    <xf numFmtId="0" fontId="94" fillId="0" borderId="104" xfId="0" applyFont="1" applyBorder="1" applyAlignment="1" applyProtection="1">
      <alignment horizontal="center" vertical="center" shrinkToFit="1"/>
      <protection hidden="1"/>
    </xf>
    <xf numFmtId="49" fontId="94" fillId="0" borderId="100" xfId="0" applyNumberFormat="1" applyFont="1" applyBorder="1" applyAlignment="1" applyProtection="1">
      <alignment horizontal="center" vertical="center" shrinkToFit="1"/>
      <protection hidden="1"/>
    </xf>
    <xf numFmtId="49" fontId="94" fillId="0" borderId="19" xfId="0" applyNumberFormat="1" applyFont="1" applyBorder="1" applyAlignment="1" applyProtection="1">
      <alignment horizontal="center" vertical="center" shrinkToFit="1"/>
      <protection hidden="1"/>
    </xf>
    <xf numFmtId="49" fontId="94" fillId="0" borderId="16" xfId="0" applyNumberFormat="1" applyFont="1" applyBorder="1" applyAlignment="1" applyProtection="1">
      <alignment horizontal="center" vertical="center" shrinkToFit="1"/>
      <protection hidden="1"/>
    </xf>
    <xf numFmtId="49" fontId="94" fillId="0" borderId="100" xfId="0" applyNumberFormat="1" applyFont="1" applyBorder="1" applyAlignment="1" applyProtection="1">
      <alignment horizontal="left" vertical="center" shrinkToFit="1"/>
      <protection hidden="1"/>
    </xf>
    <xf numFmtId="49" fontId="94" fillId="0" borderId="19" xfId="0" applyNumberFormat="1" applyFont="1" applyBorder="1" applyAlignment="1" applyProtection="1">
      <alignment horizontal="left" vertical="center" shrinkToFit="1"/>
      <protection hidden="1"/>
    </xf>
    <xf numFmtId="49" fontId="94" fillId="0" borderId="16" xfId="0" applyNumberFormat="1" applyFont="1" applyBorder="1" applyAlignment="1" applyProtection="1">
      <alignment horizontal="left" vertical="center" shrinkToFit="1"/>
      <protection hidden="1"/>
    </xf>
    <xf numFmtId="185" fontId="80" fillId="0" borderId="100" xfId="0" applyNumberFormat="1" applyFont="1" applyBorder="1" applyAlignment="1" applyProtection="1">
      <alignment horizontal="right" vertical="center" shrinkToFit="1"/>
      <protection hidden="1"/>
    </xf>
    <xf numFmtId="185" fontId="80" fillId="0" borderId="19" xfId="0" applyNumberFormat="1" applyFont="1" applyBorder="1" applyAlignment="1" applyProtection="1">
      <alignment horizontal="right" vertical="center" shrinkToFit="1"/>
      <protection hidden="1"/>
    </xf>
    <xf numFmtId="185" fontId="80" fillId="0" borderId="16" xfId="0" applyNumberFormat="1" applyFont="1" applyBorder="1" applyAlignment="1" applyProtection="1">
      <alignment horizontal="right" vertical="center" shrinkToFit="1"/>
      <protection hidden="1"/>
    </xf>
    <xf numFmtId="180" fontId="80" fillId="0" borderId="100" xfId="0" applyNumberFormat="1" applyFont="1" applyBorder="1" applyAlignment="1" applyProtection="1">
      <alignment horizontal="right" vertical="center" shrinkToFit="1"/>
      <protection hidden="1"/>
    </xf>
    <xf numFmtId="180" fontId="80" fillId="0" borderId="16" xfId="0" applyNumberFormat="1" applyFont="1" applyBorder="1" applyAlignment="1" applyProtection="1">
      <alignment horizontal="right" vertical="center" shrinkToFit="1"/>
      <protection hidden="1"/>
    </xf>
    <xf numFmtId="178" fontId="88" fillId="0" borderId="103" xfId="12" applyNumberFormat="1" applyFont="1" applyFill="1" applyBorder="1" applyAlignment="1" applyProtection="1">
      <alignment horizontal="center" vertical="center" shrinkToFit="1"/>
      <protection hidden="1"/>
    </xf>
    <xf numFmtId="178" fontId="88" fillId="0" borderId="97" xfId="12" applyNumberFormat="1" applyFont="1" applyFill="1" applyBorder="1" applyAlignment="1" applyProtection="1">
      <alignment horizontal="center" vertical="center" shrinkToFit="1"/>
      <protection hidden="1"/>
    </xf>
    <xf numFmtId="38" fontId="33" fillId="0" borderId="57" xfId="0" applyNumberFormat="1" applyFont="1" applyBorder="1" applyAlignment="1" applyProtection="1">
      <alignment vertical="center"/>
      <protection hidden="1"/>
    </xf>
    <xf numFmtId="38" fontId="33" fillId="0" borderId="14" xfId="0" applyNumberFormat="1" applyFont="1" applyBorder="1" applyAlignment="1" applyProtection="1">
      <alignment vertical="center"/>
      <protection hidden="1"/>
    </xf>
    <xf numFmtId="38" fontId="34" fillId="0" borderId="58" xfId="0" applyNumberFormat="1" applyFont="1" applyBorder="1" applyAlignment="1" applyProtection="1">
      <alignment vertical="center"/>
      <protection hidden="1"/>
    </xf>
    <xf numFmtId="38" fontId="34" fillId="0" borderId="14" xfId="0" applyNumberFormat="1" applyFont="1" applyBorder="1" applyAlignment="1" applyProtection="1">
      <alignment vertical="center"/>
      <protection hidden="1"/>
    </xf>
    <xf numFmtId="0" fontId="33" fillId="0" borderId="107" xfId="0" applyFont="1" applyBorder="1" applyAlignment="1" applyProtection="1">
      <alignment horizontal="center" vertical="center"/>
      <protection hidden="1"/>
    </xf>
    <xf numFmtId="0" fontId="33" fillId="0" borderId="110" xfId="0" applyFont="1" applyBorder="1" applyAlignment="1" applyProtection="1">
      <alignment vertical="center"/>
      <protection hidden="1"/>
    </xf>
    <xf numFmtId="0" fontId="33" fillId="0" borderId="98" xfId="0" applyFont="1" applyBorder="1" applyAlignment="1" applyProtection="1">
      <alignment horizontal="center" vertical="center"/>
      <protection hidden="1"/>
    </xf>
    <xf numFmtId="0" fontId="33" fillId="0" borderId="0" xfId="0" applyFont="1" applyBorder="1" applyAlignment="1" applyProtection="1">
      <alignment horizontal="center" vertical="center"/>
      <protection hidden="1"/>
    </xf>
    <xf numFmtId="0" fontId="33" fillId="0" borderId="10" xfId="0" applyFont="1" applyBorder="1" applyAlignment="1" applyProtection="1">
      <alignment horizontal="center" vertical="center"/>
      <protection hidden="1"/>
    </xf>
    <xf numFmtId="0" fontId="33" fillId="0" borderId="99" xfId="0" applyFont="1" applyBorder="1" applyAlignment="1" applyProtection="1">
      <alignment horizontal="center" vertical="center"/>
      <protection hidden="1"/>
    </xf>
    <xf numFmtId="0" fontId="33" fillId="0" borderId="3" xfId="0" applyFont="1" applyBorder="1" applyAlignment="1" applyProtection="1">
      <alignment horizontal="center" vertical="center"/>
      <protection hidden="1"/>
    </xf>
    <xf numFmtId="0" fontId="33" fillId="0" borderId="4" xfId="0" applyFont="1" applyBorder="1" applyAlignment="1" applyProtection="1">
      <alignment horizontal="center" vertical="center"/>
      <protection hidden="1"/>
    </xf>
    <xf numFmtId="0" fontId="33" fillId="0" borderId="62" xfId="0" applyFont="1" applyBorder="1" applyAlignment="1" applyProtection="1">
      <alignment horizontal="center" vertical="center"/>
      <protection hidden="1"/>
    </xf>
    <xf numFmtId="0" fontId="33" fillId="0" borderId="147" xfId="0" applyFont="1" applyBorder="1" applyAlignment="1" applyProtection="1">
      <alignment horizontal="center" vertical="center"/>
      <protection hidden="1"/>
    </xf>
    <xf numFmtId="0" fontId="33" fillId="0" borderId="13" xfId="0" applyFont="1" applyBorder="1" applyAlignment="1" applyProtection="1">
      <alignment vertical="center"/>
      <protection hidden="1"/>
    </xf>
    <xf numFmtId="0" fontId="33" fillId="0" borderId="13" xfId="0" applyFont="1" applyBorder="1" applyAlignment="1" applyProtection="1">
      <alignment horizontal="center" vertical="center"/>
      <protection hidden="1"/>
    </xf>
    <xf numFmtId="38" fontId="79" fillId="0" borderId="11" xfId="0" applyNumberFormat="1" applyFont="1" applyBorder="1" applyAlignment="1" applyProtection="1">
      <alignment vertical="center"/>
      <protection hidden="1"/>
    </xf>
    <xf numFmtId="0" fontId="33" fillId="0" borderId="58" xfId="0" applyFont="1" applyBorder="1" applyAlignment="1" applyProtection="1">
      <alignment horizontal="center" vertical="center"/>
      <protection hidden="1"/>
    </xf>
    <xf numFmtId="0" fontId="33" fillId="0" borderId="17" xfId="0" applyFont="1" applyBorder="1" applyAlignment="1" applyProtection="1">
      <alignment horizontal="center" vertical="center"/>
      <protection hidden="1"/>
    </xf>
    <xf numFmtId="0" fontId="33" fillId="0" borderId="14" xfId="0" applyFont="1" applyBorder="1" applyAlignment="1" applyProtection="1">
      <alignment vertical="center"/>
      <protection hidden="1"/>
    </xf>
    <xf numFmtId="0" fontId="33" fillId="0" borderId="14"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0" borderId="17" xfId="0" applyFont="1" applyBorder="1" applyAlignment="1" applyProtection="1">
      <alignment horizontal="center" vertical="center"/>
      <protection hidden="1"/>
    </xf>
    <xf numFmtId="38" fontId="34" fillId="0" borderId="142" xfId="0" applyNumberFormat="1" applyFont="1" applyBorder="1" applyAlignment="1" applyProtection="1">
      <alignment vertical="center"/>
      <protection hidden="1"/>
    </xf>
    <xf numFmtId="0" fontId="33" fillId="0" borderId="82" xfId="0" applyFont="1" applyBorder="1" applyAlignment="1" applyProtection="1">
      <alignment horizontal="center" vertical="center"/>
      <protection hidden="1"/>
    </xf>
    <xf numFmtId="0" fontId="33" fillId="0" borderId="18" xfId="0" applyFont="1" applyBorder="1" applyAlignment="1" applyProtection="1">
      <alignment horizontal="center" vertical="center"/>
      <protection hidden="1"/>
    </xf>
    <xf numFmtId="0" fontId="33" fillId="0" borderId="15" xfId="0" applyFont="1" applyBorder="1" applyAlignment="1" applyProtection="1">
      <alignment vertical="center"/>
      <protection hidden="1"/>
    </xf>
    <xf numFmtId="0" fontId="33" fillId="0" borderId="15" xfId="0" applyFont="1" applyBorder="1" applyAlignment="1" applyProtection="1">
      <alignment horizontal="center" vertical="center"/>
      <protection hidden="1"/>
    </xf>
    <xf numFmtId="38" fontId="33" fillId="0" borderId="109" xfId="0" applyNumberFormat="1" applyFont="1" applyBorder="1" applyAlignment="1" applyProtection="1">
      <alignment vertical="center"/>
      <protection hidden="1"/>
    </xf>
    <xf numFmtId="38" fontId="79" fillId="0" borderId="49" xfId="0" applyNumberFormat="1" applyFont="1" applyBorder="1" applyAlignment="1" applyProtection="1">
      <alignment vertical="center"/>
      <protection hidden="1"/>
    </xf>
    <xf numFmtId="0" fontId="33" fillId="0" borderId="150" xfId="0" applyFont="1" applyBorder="1" applyAlignment="1" applyProtection="1">
      <alignment vertical="center"/>
      <protection hidden="1"/>
    </xf>
    <xf numFmtId="0" fontId="33" fillId="0" borderId="153" xfId="0" applyFont="1" applyBorder="1" applyAlignment="1" applyProtection="1">
      <alignment horizontal="center" vertical="center"/>
      <protection hidden="1"/>
    </xf>
    <xf numFmtId="38" fontId="34" fillId="0" borderId="5" xfId="0" applyNumberFormat="1" applyFont="1" applyBorder="1" applyAlignment="1" applyProtection="1">
      <alignment vertical="center"/>
      <protection hidden="1"/>
    </xf>
    <xf numFmtId="0" fontId="21" fillId="8" borderId="136" xfId="0" applyFont="1" applyFill="1" applyBorder="1" applyAlignment="1" applyProtection="1">
      <alignment horizontal="center" vertical="center"/>
      <protection hidden="1"/>
    </xf>
    <xf numFmtId="0" fontId="21" fillId="8" borderId="66" xfId="0" applyFont="1" applyFill="1" applyBorder="1" applyAlignment="1" applyProtection="1">
      <alignment horizontal="center" vertical="center"/>
      <protection hidden="1"/>
    </xf>
    <xf numFmtId="0" fontId="21" fillId="8" borderId="144" xfId="0" applyFont="1" applyFill="1" applyBorder="1" applyAlignment="1" applyProtection="1">
      <alignment horizontal="center" vertical="center"/>
      <protection hidden="1"/>
    </xf>
    <xf numFmtId="0" fontId="21" fillId="5" borderId="68" xfId="0" applyFont="1" applyFill="1" applyBorder="1" applyAlignment="1" applyProtection="1">
      <alignment horizontal="center" vertical="center"/>
      <protection hidden="1"/>
    </xf>
    <xf numFmtId="0" fontId="33" fillId="0" borderId="96" xfId="0" applyFont="1" applyBorder="1" applyAlignment="1" applyProtection="1">
      <alignment horizontal="center" vertical="center" shrinkToFit="1"/>
      <protection hidden="1"/>
    </xf>
    <xf numFmtId="0" fontId="33" fillId="0" borderId="97" xfId="0" applyFont="1" applyBorder="1" applyAlignment="1" applyProtection="1">
      <alignment horizontal="center" vertical="center" shrinkToFit="1"/>
      <protection hidden="1"/>
    </xf>
    <xf numFmtId="0" fontId="33" fillId="0" borderId="50" xfId="0" applyFont="1" applyBorder="1" applyAlignment="1" applyProtection="1">
      <alignment horizontal="center" vertical="center" shrinkToFit="1"/>
      <protection hidden="1"/>
    </xf>
    <xf numFmtId="0" fontId="33" fillId="0" borderId="98" xfId="0" applyFont="1" applyBorder="1" applyAlignment="1" applyProtection="1">
      <alignment horizontal="center" vertical="center" shrinkToFit="1"/>
      <protection hidden="1"/>
    </xf>
    <xf numFmtId="0" fontId="33" fillId="0" borderId="0" xfId="0" applyFont="1" applyAlignment="1" applyProtection="1">
      <alignment horizontal="center" vertical="center" shrinkToFit="1"/>
      <protection hidden="1"/>
    </xf>
    <xf numFmtId="0" fontId="33" fillId="0" borderId="10" xfId="0" applyFont="1" applyBorder="1" applyAlignment="1" applyProtection="1">
      <alignment horizontal="center" vertical="center" shrinkToFit="1"/>
      <protection hidden="1"/>
    </xf>
    <xf numFmtId="0" fontId="33" fillId="0" borderId="16" xfId="0" applyFont="1" applyBorder="1" applyAlignment="1" applyProtection="1">
      <alignment horizontal="center" vertical="center"/>
      <protection hidden="1"/>
    </xf>
    <xf numFmtId="38" fontId="34" fillId="0" borderId="97" xfId="0" applyNumberFormat="1" applyFont="1" applyBorder="1" applyAlignment="1" applyProtection="1">
      <alignment vertical="center"/>
      <protection hidden="1"/>
    </xf>
    <xf numFmtId="0" fontId="15" fillId="0" borderId="61" xfId="0" applyFont="1" applyBorder="1" applyAlignment="1" applyProtection="1">
      <alignment horizontal="center" vertical="center"/>
      <protection hidden="1"/>
    </xf>
    <xf numFmtId="0" fontId="15" fillId="0" borderId="147" xfId="0" applyFont="1" applyBorder="1" applyAlignment="1" applyProtection="1">
      <alignment horizontal="center" vertical="center"/>
      <protection hidden="1"/>
    </xf>
    <xf numFmtId="38" fontId="33" fillId="0" borderId="13" xfId="0" applyNumberFormat="1" applyFont="1" applyBorder="1" applyAlignment="1" applyProtection="1">
      <alignment vertical="center"/>
      <protection hidden="1"/>
    </xf>
    <xf numFmtId="38" fontId="34" fillId="0" borderId="0" xfId="0" applyNumberFormat="1" applyFont="1" applyBorder="1" applyAlignment="1" applyProtection="1">
      <alignment vertical="center"/>
      <protection hidden="1"/>
    </xf>
    <xf numFmtId="0" fontId="33" fillId="0" borderId="77" xfId="0" applyFont="1" applyBorder="1" applyAlignment="1" applyProtection="1">
      <alignment horizontal="center" vertical="center" wrapText="1"/>
      <protection hidden="1"/>
    </xf>
    <xf numFmtId="178" fontId="33" fillId="0" borderId="57" xfId="11" applyNumberFormat="1" applyFont="1" applyFill="1" applyBorder="1" applyAlignment="1" applyProtection="1">
      <alignment horizontal="center" vertical="center" shrinkToFit="1"/>
      <protection hidden="1"/>
    </xf>
    <xf numFmtId="178" fontId="33" fillId="0" borderId="14" xfId="11" applyNumberFormat="1" applyFont="1" applyFill="1" applyBorder="1" applyAlignment="1" applyProtection="1">
      <alignment horizontal="center" vertical="center" shrinkToFit="1"/>
      <protection hidden="1"/>
    </xf>
    <xf numFmtId="38" fontId="33" fillId="0" borderId="81" xfId="0" applyNumberFormat="1" applyFont="1" applyBorder="1" applyAlignment="1" applyProtection="1">
      <alignment vertical="center"/>
      <protection hidden="1"/>
    </xf>
    <xf numFmtId="38" fontId="33" fillId="0" borderId="15" xfId="0" applyNumberFormat="1" applyFont="1" applyBorder="1" applyAlignment="1" applyProtection="1">
      <alignment vertical="center"/>
      <protection hidden="1"/>
    </xf>
    <xf numFmtId="38" fontId="34" fillId="0" borderId="82" xfId="0" applyNumberFormat="1" applyFont="1" applyBorder="1" applyAlignment="1" applyProtection="1">
      <alignment vertical="center"/>
      <protection hidden="1"/>
    </xf>
    <xf numFmtId="38" fontId="34" fillId="0" borderId="15" xfId="0" applyNumberFormat="1" applyFont="1" applyBorder="1" applyAlignment="1" applyProtection="1">
      <alignment vertical="center"/>
      <protection hidden="1"/>
    </xf>
    <xf numFmtId="178" fontId="33" fillId="0" borderId="162" xfId="11" applyNumberFormat="1" applyFont="1" applyFill="1" applyBorder="1" applyAlignment="1" applyProtection="1">
      <alignment horizontal="center" vertical="center" shrinkToFit="1"/>
      <protection hidden="1"/>
    </xf>
    <xf numFmtId="178" fontId="33" fillId="0" borderId="160" xfId="11" applyNumberFormat="1" applyFont="1" applyFill="1" applyBorder="1" applyAlignment="1" applyProtection="1">
      <alignment horizontal="center" vertical="center" shrinkToFit="1"/>
      <protection hidden="1"/>
    </xf>
    <xf numFmtId="178" fontId="33" fillId="0" borderId="57" xfId="11" applyNumberFormat="1" applyFont="1" applyFill="1" applyBorder="1" applyAlignment="1" applyProtection="1">
      <alignment horizontal="right" vertical="center" shrinkToFit="1"/>
      <protection hidden="1"/>
    </xf>
    <xf numFmtId="178" fontId="33" fillId="0" borderId="14" xfId="11" applyNumberFormat="1" applyFont="1" applyFill="1" applyBorder="1" applyAlignment="1" applyProtection="1">
      <alignment horizontal="right" vertical="center" shrinkToFit="1"/>
      <protection hidden="1"/>
    </xf>
    <xf numFmtId="178" fontId="33" fillId="0" borderId="17" xfId="11" applyNumberFormat="1" applyFont="1" applyFill="1" applyBorder="1" applyAlignment="1" applyProtection="1">
      <alignment horizontal="right" vertical="center" shrinkToFit="1"/>
      <protection hidden="1"/>
    </xf>
    <xf numFmtId="0" fontId="21" fillId="8" borderId="69" xfId="0" applyFont="1" applyFill="1" applyBorder="1" applyAlignment="1" applyProtection="1">
      <alignment horizontal="center" vertical="center" wrapText="1"/>
      <protection hidden="1"/>
    </xf>
    <xf numFmtId="0" fontId="21" fillId="8" borderId="66" xfId="0" applyFont="1" applyFill="1" applyBorder="1" applyAlignment="1" applyProtection="1">
      <alignment horizontal="center" vertical="center" wrapText="1"/>
      <protection hidden="1"/>
    </xf>
    <xf numFmtId="0" fontId="21" fillId="8" borderId="144" xfId="0" applyFont="1" applyFill="1" applyBorder="1" applyAlignment="1" applyProtection="1">
      <alignment horizontal="center" vertical="center" wrapText="1"/>
      <protection hidden="1"/>
    </xf>
    <xf numFmtId="0" fontId="33" fillId="0" borderId="19" xfId="0" applyFont="1" applyBorder="1" applyAlignment="1" applyProtection="1">
      <alignment vertical="center"/>
      <protection hidden="1"/>
    </xf>
    <xf numFmtId="178" fontId="33" fillId="0" borderId="100" xfId="11" applyNumberFormat="1" applyFont="1" applyFill="1" applyBorder="1" applyAlignment="1" applyProtection="1">
      <alignment horizontal="center" vertical="center" shrinkToFit="1"/>
      <protection hidden="1"/>
    </xf>
    <xf numFmtId="178" fontId="33" fillId="0" borderId="19" xfId="11" applyNumberFormat="1" applyFont="1" applyFill="1" applyBorder="1" applyAlignment="1" applyProtection="1">
      <alignment horizontal="center" vertical="center" shrinkToFit="1"/>
      <protection hidden="1"/>
    </xf>
    <xf numFmtId="0" fontId="9" fillId="8" borderId="172" xfId="0" applyFont="1" applyFill="1" applyBorder="1" applyAlignment="1" applyProtection="1">
      <alignment horizontal="center" vertical="center"/>
      <protection hidden="1"/>
    </xf>
    <xf numFmtId="0" fontId="14" fillId="6" borderId="1" xfId="0" applyFont="1" applyFill="1" applyBorder="1" applyAlignment="1" applyProtection="1">
      <alignment vertical="center"/>
      <protection hidden="1"/>
    </xf>
    <xf numFmtId="0" fontId="14" fillId="6" borderId="7" xfId="0" applyFont="1" applyFill="1" applyBorder="1" applyAlignment="1" applyProtection="1">
      <alignment vertical="center"/>
      <protection hidden="1"/>
    </xf>
    <xf numFmtId="49" fontId="24" fillId="0" borderId="177" xfId="0" applyNumberFormat="1" applyFont="1" applyFill="1" applyBorder="1" applyAlignment="1" applyProtection="1">
      <alignment horizontal="center" vertical="center" shrinkToFit="1"/>
      <protection locked="0"/>
    </xf>
    <xf numFmtId="49" fontId="24" fillId="0" borderId="162" xfId="0" applyNumberFormat="1" applyFont="1" applyFill="1" applyBorder="1" applyAlignment="1" applyProtection="1">
      <alignment horizontal="center" vertical="center" shrinkToFit="1"/>
      <protection locked="0"/>
    </xf>
    <xf numFmtId="49" fontId="24" fillId="0" borderId="160" xfId="0" applyNumberFormat="1" applyFont="1" applyFill="1" applyBorder="1" applyAlignment="1" applyProtection="1">
      <alignment horizontal="center" vertical="center" shrinkToFit="1"/>
      <protection locked="0"/>
    </xf>
    <xf numFmtId="49" fontId="24" fillId="0" borderId="163" xfId="0" applyNumberFormat="1" applyFont="1" applyFill="1" applyBorder="1" applyAlignment="1" applyProtection="1">
      <alignment horizontal="center" vertical="center" shrinkToFit="1"/>
      <protection locked="0"/>
    </xf>
    <xf numFmtId="49" fontId="24" fillId="0" borderId="162" xfId="0" applyNumberFormat="1" applyFont="1" applyBorder="1" applyAlignment="1" applyProtection="1">
      <alignment vertical="center" shrinkToFit="1"/>
      <protection locked="0"/>
    </xf>
    <xf numFmtId="49" fontId="24" fillId="0" borderId="160" xfId="0" applyNumberFormat="1" applyFont="1" applyBorder="1" applyAlignment="1" applyProtection="1">
      <alignment vertical="center" shrinkToFit="1"/>
      <protection locked="0"/>
    </xf>
    <xf numFmtId="49" fontId="24" fillId="0" borderId="163" xfId="0" applyNumberFormat="1" applyFont="1" applyBorder="1" applyAlignment="1" applyProtection="1">
      <alignment vertical="center" shrinkToFit="1"/>
      <protection locked="0"/>
    </xf>
    <xf numFmtId="49" fontId="24" fillId="0" borderId="176" xfId="0" applyNumberFormat="1" applyFont="1" applyFill="1" applyBorder="1" applyAlignment="1" applyProtection="1">
      <alignment horizontal="center" vertical="center" shrinkToFit="1"/>
      <protection locked="0"/>
    </xf>
    <xf numFmtId="49" fontId="24" fillId="0" borderId="175" xfId="0" applyNumberFormat="1" applyFont="1" applyFill="1" applyBorder="1" applyAlignment="1" applyProtection="1">
      <alignment horizontal="center" vertical="center" shrinkToFit="1"/>
      <protection locked="0"/>
    </xf>
    <xf numFmtId="0" fontId="15" fillId="0" borderId="0" xfId="0" applyFont="1" applyFill="1" applyBorder="1" applyAlignment="1" applyProtection="1">
      <alignment horizontal="center" vertical="center"/>
      <protection hidden="1"/>
    </xf>
    <xf numFmtId="180" fontId="33" fillId="2" borderId="160" xfId="11" applyNumberFormat="1" applyFont="1" applyFill="1" applyBorder="1" applyAlignment="1" applyProtection="1">
      <alignment vertical="center" shrinkToFit="1"/>
      <protection locked="0"/>
    </xf>
    <xf numFmtId="180" fontId="33" fillId="2" borderId="163" xfId="11" applyNumberFormat="1" applyFont="1" applyFill="1" applyBorder="1" applyAlignment="1" applyProtection="1">
      <alignment vertical="center" shrinkToFit="1"/>
      <protection locked="0"/>
    </xf>
    <xf numFmtId="0" fontId="14" fillId="6" borderId="173" xfId="0" applyFont="1" applyFill="1" applyBorder="1" applyAlignment="1" applyProtection="1">
      <alignment horizontal="center" vertical="center" wrapText="1"/>
      <protection hidden="1"/>
    </xf>
    <xf numFmtId="0" fontId="14" fillId="6" borderId="174" xfId="0" applyFont="1" applyFill="1" applyBorder="1" applyAlignment="1" applyProtection="1">
      <alignment horizontal="center" vertical="center" wrapText="1"/>
      <protection hidden="1"/>
    </xf>
    <xf numFmtId="180" fontId="33" fillId="0" borderId="162" xfId="11" applyNumberFormat="1" applyFont="1" applyFill="1" applyBorder="1" applyAlignment="1" applyProtection="1">
      <alignment vertical="center" shrinkToFit="1"/>
      <protection locked="0"/>
    </xf>
    <xf numFmtId="180" fontId="33" fillId="0" borderId="160" xfId="11" applyNumberFormat="1" applyFont="1" applyFill="1" applyBorder="1" applyAlignment="1" applyProtection="1">
      <alignment vertical="center" shrinkToFit="1"/>
      <protection locked="0"/>
    </xf>
    <xf numFmtId="180" fontId="33" fillId="0" borderId="164" xfId="11" applyNumberFormat="1" applyFont="1" applyFill="1" applyBorder="1" applyAlignment="1" applyProtection="1">
      <alignment vertical="center" shrinkToFit="1"/>
      <protection locked="0"/>
    </xf>
    <xf numFmtId="180" fontId="33" fillId="0" borderId="57" xfId="11" applyNumberFormat="1" applyFont="1" applyFill="1" applyBorder="1" applyAlignment="1" applyProtection="1">
      <alignment vertical="center" shrinkToFit="1"/>
      <protection locked="0"/>
    </xf>
    <xf numFmtId="180" fontId="33" fillId="0" borderId="14" xfId="11" applyNumberFormat="1" applyFont="1" applyFill="1" applyBorder="1" applyAlignment="1" applyProtection="1">
      <alignment vertical="center" shrinkToFit="1"/>
      <protection locked="0"/>
    </xf>
    <xf numFmtId="180" fontId="33" fillId="0" borderId="59" xfId="11" applyNumberFormat="1" applyFont="1" applyFill="1" applyBorder="1" applyAlignment="1" applyProtection="1">
      <alignment vertical="center" shrinkToFit="1"/>
      <protection locked="0"/>
    </xf>
    <xf numFmtId="178" fontId="33" fillId="0" borderId="100" xfId="11" applyNumberFormat="1" applyFont="1" applyFill="1" applyBorder="1" applyAlignment="1" applyProtection="1">
      <alignment horizontal="right" vertical="center" shrinkToFit="1"/>
      <protection hidden="1"/>
    </xf>
    <xf numFmtId="178" fontId="33" fillId="0" borderId="19" xfId="11" applyNumberFormat="1" applyFont="1" applyFill="1" applyBorder="1" applyAlignment="1" applyProtection="1">
      <alignment horizontal="right" vertical="center" shrinkToFit="1"/>
      <protection hidden="1"/>
    </xf>
    <xf numFmtId="178" fontId="33" fillId="0" borderId="16" xfId="11" applyNumberFormat="1" applyFont="1" applyFill="1" applyBorder="1" applyAlignment="1" applyProtection="1">
      <alignment horizontal="right" vertical="center" shrinkToFit="1"/>
      <protection hidden="1"/>
    </xf>
    <xf numFmtId="180" fontId="33" fillId="0" borderId="100" xfId="11" applyNumberFormat="1" applyFont="1" applyFill="1" applyBorder="1" applyAlignment="1" applyProtection="1">
      <alignment vertical="center" shrinkToFit="1"/>
      <protection locked="0"/>
    </xf>
    <xf numFmtId="180" fontId="33" fillId="0" borderId="19" xfId="11" applyNumberFormat="1" applyFont="1" applyFill="1" applyBorder="1" applyAlignment="1" applyProtection="1">
      <alignment vertical="center" shrinkToFit="1"/>
      <protection locked="0"/>
    </xf>
    <xf numFmtId="180" fontId="33" fillId="0" borderId="91" xfId="11" applyNumberFormat="1" applyFont="1" applyFill="1" applyBorder="1" applyAlignment="1" applyProtection="1">
      <alignment vertical="center" shrinkToFit="1"/>
      <protection locked="0"/>
    </xf>
    <xf numFmtId="178" fontId="33" fillId="0" borderId="162" xfId="11" applyNumberFormat="1" applyFont="1" applyFill="1" applyBorder="1" applyAlignment="1" applyProtection="1">
      <alignment horizontal="right" vertical="center" shrinkToFit="1"/>
      <protection hidden="1"/>
    </xf>
    <xf numFmtId="178" fontId="33" fillId="0" borderId="160" xfId="11" applyNumberFormat="1" applyFont="1" applyFill="1" applyBorder="1" applyAlignment="1" applyProtection="1">
      <alignment horizontal="right" vertical="center" shrinkToFit="1"/>
      <protection hidden="1"/>
    </xf>
    <xf numFmtId="178" fontId="33" fillId="0" borderId="163" xfId="11" applyNumberFormat="1" applyFont="1" applyFill="1" applyBorder="1" applyAlignment="1" applyProtection="1">
      <alignment horizontal="right" vertical="center" shrinkToFit="1"/>
      <protection hidden="1"/>
    </xf>
    <xf numFmtId="180" fontId="33" fillId="2" borderId="162" xfId="11" applyNumberFormat="1" applyFont="1" applyFill="1" applyBorder="1" applyAlignment="1" applyProtection="1">
      <alignment vertical="center" shrinkToFit="1"/>
      <protection locked="0"/>
    </xf>
    <xf numFmtId="0" fontId="14" fillId="6" borderId="132" xfId="0" applyFont="1" applyFill="1" applyBorder="1" applyAlignment="1" applyProtection="1">
      <alignment horizontal="center" vertical="center" wrapText="1"/>
      <protection hidden="1"/>
    </xf>
    <xf numFmtId="0" fontId="14" fillId="6" borderId="133" xfId="0" applyFont="1" applyFill="1" applyBorder="1" applyAlignment="1" applyProtection="1">
      <alignment horizontal="center" vertical="center" wrapText="1"/>
      <protection hidden="1"/>
    </xf>
    <xf numFmtId="0" fontId="81" fillId="4" borderId="0" xfId="0" applyFont="1" applyFill="1" applyAlignment="1" applyProtection="1">
      <alignment horizontal="center" vertical="center" wrapText="1"/>
      <protection hidden="1"/>
    </xf>
    <xf numFmtId="38" fontId="33" fillId="0" borderId="81" xfId="11" applyFont="1" applyBorder="1" applyAlignment="1" applyProtection="1">
      <alignment vertical="center" shrinkToFit="1"/>
      <protection hidden="1"/>
    </xf>
    <xf numFmtId="38" fontId="33" fillId="0" borderId="15" xfId="11" applyFont="1" applyBorder="1" applyAlignment="1" applyProtection="1">
      <alignment vertical="center" shrinkToFit="1"/>
      <protection hidden="1"/>
    </xf>
    <xf numFmtId="38" fontId="33" fillId="0" borderId="117" xfId="11" applyFont="1" applyBorder="1" applyAlignment="1" applyProtection="1">
      <alignment vertical="center" shrinkToFit="1"/>
      <protection hidden="1"/>
    </xf>
    <xf numFmtId="38" fontId="33" fillId="0" borderId="11" xfId="11" applyFont="1" applyBorder="1" applyAlignment="1" applyProtection="1">
      <alignment horizontal="right" vertical="center" shrinkToFit="1"/>
      <protection hidden="1"/>
    </xf>
    <xf numFmtId="38" fontId="33" fillId="0" borderId="0" xfId="11" applyFont="1" applyAlignment="1" applyProtection="1">
      <alignment horizontal="right" vertical="center" shrinkToFit="1"/>
      <protection hidden="1"/>
    </xf>
    <xf numFmtId="38" fontId="33" fillId="0" borderId="78" xfId="11" applyFont="1" applyBorder="1" applyAlignment="1" applyProtection="1">
      <alignment horizontal="right" vertical="center" shrinkToFit="1"/>
      <protection hidden="1"/>
    </xf>
    <xf numFmtId="49" fontId="24" fillId="0" borderId="107" xfId="0" applyNumberFormat="1" applyFont="1" applyBorder="1" applyAlignment="1" applyProtection="1">
      <alignment horizontal="center" vertical="center" shrinkToFit="1"/>
      <protection hidden="1"/>
    </xf>
    <xf numFmtId="49" fontId="24" fillId="0" borderId="108" xfId="0" applyNumberFormat="1" applyFont="1" applyBorder="1" applyAlignment="1" applyProtection="1">
      <alignment horizontal="center" vertical="center" shrinkToFit="1"/>
      <protection hidden="1"/>
    </xf>
    <xf numFmtId="49" fontId="24" fillId="0" borderId="109" xfId="0" applyNumberFormat="1" applyFont="1" applyBorder="1" applyAlignment="1" applyProtection="1">
      <alignment horizontal="center" vertical="center" shrinkToFit="1"/>
      <protection hidden="1"/>
    </xf>
    <xf numFmtId="49" fontId="24" fillId="0" borderId="110" xfId="0" applyNumberFormat="1" applyFont="1" applyBorder="1" applyAlignment="1" applyProtection="1">
      <alignment horizontal="center" vertical="center" shrinkToFit="1"/>
      <protection hidden="1"/>
    </xf>
    <xf numFmtId="49" fontId="24" fillId="0" borderId="57" xfId="0" applyNumberFormat="1" applyFont="1" applyBorder="1" applyAlignment="1" applyProtection="1">
      <alignment vertical="center" shrinkToFit="1"/>
      <protection hidden="1"/>
    </xf>
    <xf numFmtId="49" fontId="24" fillId="0" borderId="14" xfId="0" applyNumberFormat="1" applyFont="1" applyBorder="1" applyAlignment="1" applyProtection="1">
      <alignment vertical="center" shrinkToFit="1"/>
      <protection hidden="1"/>
    </xf>
    <xf numFmtId="49" fontId="24" fillId="0" borderId="17" xfId="0" applyNumberFormat="1" applyFont="1" applyBorder="1" applyAlignment="1" applyProtection="1">
      <alignment vertical="center" shrinkToFit="1"/>
      <protection hidden="1"/>
    </xf>
    <xf numFmtId="180" fontId="33" fillId="2" borderId="81" xfId="11" applyNumberFormat="1" applyFont="1" applyFill="1" applyBorder="1" applyAlignment="1" applyProtection="1">
      <alignment vertical="center" shrinkToFit="1"/>
      <protection hidden="1"/>
    </xf>
    <xf numFmtId="180" fontId="33" fillId="2" borderId="15" xfId="11" applyNumberFormat="1" applyFont="1" applyFill="1" applyBorder="1" applyAlignment="1" applyProtection="1">
      <alignment vertical="center" shrinkToFit="1"/>
      <protection hidden="1"/>
    </xf>
    <xf numFmtId="180" fontId="33" fillId="2" borderId="18" xfId="11" applyNumberFormat="1" applyFont="1" applyFill="1" applyBorder="1" applyAlignment="1" applyProtection="1">
      <alignment vertical="center" shrinkToFit="1"/>
      <protection hidden="1"/>
    </xf>
    <xf numFmtId="180" fontId="33" fillId="0" borderId="81" xfId="11" applyNumberFormat="1" applyFont="1" applyBorder="1" applyAlignment="1" applyProtection="1">
      <alignment vertical="center" shrinkToFit="1"/>
      <protection hidden="1"/>
    </xf>
    <xf numFmtId="180" fontId="33" fillId="0" borderId="15" xfId="11" applyNumberFormat="1" applyFont="1" applyBorder="1" applyAlignment="1" applyProtection="1">
      <alignment vertical="center" shrinkToFit="1"/>
      <protection hidden="1"/>
    </xf>
    <xf numFmtId="180" fontId="33" fillId="0" borderId="18" xfId="11" applyNumberFormat="1" applyFont="1" applyBorder="1" applyAlignment="1" applyProtection="1">
      <alignment vertical="center" shrinkToFit="1"/>
      <protection hidden="1"/>
    </xf>
    <xf numFmtId="49" fontId="24" fillId="0" borderId="17" xfId="0" applyNumberFormat="1" applyFont="1" applyBorder="1" applyAlignment="1" applyProtection="1">
      <alignment horizontal="center" vertical="center" shrinkToFit="1"/>
      <protection hidden="1"/>
    </xf>
    <xf numFmtId="49" fontId="24" fillId="0" borderId="56" xfId="0" applyNumberFormat="1" applyFont="1" applyBorder="1" applyAlignment="1" applyProtection="1">
      <alignment horizontal="center" vertical="center" shrinkToFit="1"/>
      <protection hidden="1"/>
    </xf>
    <xf numFmtId="49" fontId="24" fillId="0" borderId="57" xfId="0" applyNumberFormat="1" applyFont="1" applyBorder="1" applyAlignment="1" applyProtection="1">
      <alignment horizontal="center" vertical="center" shrinkToFit="1"/>
      <protection hidden="1"/>
    </xf>
    <xf numFmtId="49" fontId="24" fillId="0" borderId="14" xfId="0" applyNumberFormat="1" applyFont="1" applyBorder="1" applyAlignment="1" applyProtection="1">
      <alignment horizontal="center" vertical="center" shrinkToFit="1"/>
      <protection hidden="1"/>
    </xf>
    <xf numFmtId="180" fontId="33" fillId="2" borderId="57" xfId="11" applyNumberFormat="1" applyFont="1" applyFill="1" applyBorder="1" applyAlignment="1" applyProtection="1">
      <alignment vertical="center" shrinkToFit="1"/>
      <protection hidden="1"/>
    </xf>
    <xf numFmtId="180" fontId="33" fillId="2" borderId="14" xfId="11" applyNumberFormat="1" applyFont="1" applyFill="1" applyBorder="1" applyAlignment="1" applyProtection="1">
      <alignment vertical="center" shrinkToFit="1"/>
      <protection hidden="1"/>
    </xf>
    <xf numFmtId="180" fontId="33" fillId="2" borderId="17" xfId="11" applyNumberFormat="1" applyFont="1" applyFill="1" applyBorder="1" applyAlignment="1" applyProtection="1">
      <alignment vertical="center" shrinkToFit="1"/>
      <protection hidden="1"/>
    </xf>
    <xf numFmtId="180" fontId="33" fillId="0" borderId="57" xfId="11" applyNumberFormat="1" applyFont="1" applyBorder="1" applyAlignment="1" applyProtection="1">
      <alignment vertical="center" shrinkToFit="1"/>
      <protection hidden="1"/>
    </xf>
    <xf numFmtId="180" fontId="33" fillId="0" borderId="14" xfId="11" applyNumberFormat="1" applyFont="1" applyBorder="1" applyAlignment="1" applyProtection="1">
      <alignment vertical="center" shrinkToFit="1"/>
      <protection hidden="1"/>
    </xf>
    <xf numFmtId="180" fontId="33" fillId="0" borderId="17" xfId="11" applyNumberFormat="1" applyFont="1" applyBorder="1" applyAlignment="1" applyProtection="1">
      <alignment vertical="center" shrinkToFit="1"/>
      <protection hidden="1"/>
    </xf>
    <xf numFmtId="38" fontId="33" fillId="0" borderId="57" xfId="11" applyFont="1" applyBorder="1" applyAlignment="1" applyProtection="1">
      <alignment vertical="center" shrinkToFit="1"/>
      <protection hidden="1"/>
    </xf>
    <xf numFmtId="38" fontId="33" fillId="0" borderId="14" xfId="11" applyFont="1" applyBorder="1" applyAlignment="1" applyProtection="1">
      <alignment vertical="center" shrinkToFit="1"/>
      <protection hidden="1"/>
    </xf>
    <xf numFmtId="38" fontId="33" fillId="0" borderId="123" xfId="11" applyFont="1" applyBorder="1" applyAlignment="1" applyProtection="1">
      <alignment vertical="center" shrinkToFit="1"/>
      <protection hidden="1"/>
    </xf>
    <xf numFmtId="180" fontId="33" fillId="2" borderId="100" xfId="11" applyNumberFormat="1" applyFont="1" applyFill="1" applyBorder="1" applyAlignment="1" applyProtection="1">
      <alignment vertical="center" shrinkToFit="1"/>
      <protection hidden="1"/>
    </xf>
    <xf numFmtId="180" fontId="33" fillId="2" borderId="19" xfId="11" applyNumberFormat="1" applyFont="1" applyFill="1" applyBorder="1" applyAlignment="1" applyProtection="1">
      <alignment vertical="center" shrinkToFit="1"/>
      <protection hidden="1"/>
    </xf>
    <xf numFmtId="180" fontId="33" fillId="2" borderId="16" xfId="11" applyNumberFormat="1" applyFont="1" applyFill="1" applyBorder="1" applyAlignment="1" applyProtection="1">
      <alignment vertical="center" shrinkToFit="1"/>
      <protection hidden="1"/>
    </xf>
    <xf numFmtId="180" fontId="33" fillId="0" borderId="100" xfId="11" applyNumberFormat="1" applyFont="1" applyBorder="1" applyAlignment="1" applyProtection="1">
      <alignment vertical="center" shrinkToFit="1"/>
      <protection hidden="1"/>
    </xf>
    <xf numFmtId="180" fontId="33" fillId="0" borderId="19" xfId="11" applyNumberFormat="1" applyFont="1" applyBorder="1" applyAlignment="1" applyProtection="1">
      <alignment vertical="center" shrinkToFit="1"/>
      <protection hidden="1"/>
    </xf>
    <xf numFmtId="180" fontId="33" fillId="0" borderId="16" xfId="11" applyNumberFormat="1" applyFont="1" applyBorder="1" applyAlignment="1" applyProtection="1">
      <alignment vertical="center" shrinkToFit="1"/>
      <protection hidden="1"/>
    </xf>
    <xf numFmtId="38" fontId="33" fillId="0" borderId="100" xfId="11" applyFont="1" applyBorder="1" applyAlignment="1" applyProtection="1">
      <alignment vertical="center" shrinkToFit="1"/>
      <protection hidden="1"/>
    </xf>
    <xf numFmtId="38" fontId="33" fillId="0" borderId="129" xfId="11" applyFont="1" applyBorder="1" applyAlignment="1" applyProtection="1">
      <alignment vertical="center" shrinkToFit="1"/>
      <protection hidden="1"/>
    </xf>
    <xf numFmtId="49" fontId="24" fillId="0" borderId="16" xfId="0" applyNumberFormat="1" applyFont="1" applyBorder="1" applyAlignment="1" applyProtection="1">
      <alignment horizontal="center" vertical="center" shrinkToFit="1"/>
      <protection hidden="1"/>
    </xf>
    <xf numFmtId="49" fontId="24" fillId="0" borderId="60" xfId="0" applyNumberFormat="1" applyFont="1" applyBorder="1" applyAlignment="1" applyProtection="1">
      <alignment horizontal="center" vertical="center" shrinkToFit="1"/>
      <protection hidden="1"/>
    </xf>
    <xf numFmtId="49" fontId="24" fillId="0" borderId="100" xfId="0" applyNumberFormat="1" applyFont="1" applyBorder="1" applyAlignment="1" applyProtection="1">
      <alignment horizontal="center" vertical="center" shrinkToFit="1"/>
      <protection hidden="1"/>
    </xf>
    <xf numFmtId="49" fontId="24" fillId="0" borderId="19" xfId="0" applyNumberFormat="1" applyFont="1" applyBorder="1" applyAlignment="1" applyProtection="1">
      <alignment horizontal="center" vertical="center" shrinkToFit="1"/>
      <protection hidden="1"/>
    </xf>
    <xf numFmtId="49" fontId="24" fillId="0" borderId="100" xfId="0" applyNumberFormat="1" applyFont="1" applyBorder="1" applyAlignment="1" applyProtection="1">
      <alignment vertical="center" shrinkToFit="1"/>
      <protection hidden="1"/>
    </xf>
    <xf numFmtId="49" fontId="24" fillId="0" borderId="19" xfId="0" applyNumberFormat="1" applyFont="1" applyBorder="1" applyAlignment="1" applyProtection="1">
      <alignment vertical="center" shrinkToFit="1"/>
      <protection hidden="1"/>
    </xf>
    <xf numFmtId="49" fontId="24" fillId="0" borderId="16" xfId="0" applyNumberFormat="1" applyFont="1" applyBorder="1" applyAlignment="1" applyProtection="1">
      <alignment vertical="center" shrinkToFit="1"/>
      <protection hidden="1"/>
    </xf>
    <xf numFmtId="0" fontId="21" fillId="2" borderId="1" xfId="0" applyFont="1" applyFill="1" applyBorder="1" applyAlignment="1" applyProtection="1">
      <alignment horizontal="center" vertical="center"/>
      <protection hidden="1"/>
    </xf>
    <xf numFmtId="0" fontId="21" fillId="2" borderId="7" xfId="0" applyFont="1" applyFill="1" applyBorder="1" applyAlignment="1" applyProtection="1">
      <alignment horizontal="center" vertical="center"/>
      <protection hidden="1"/>
    </xf>
    <xf numFmtId="0" fontId="21" fillId="2" borderId="2" xfId="0" applyFont="1" applyFill="1" applyBorder="1" applyAlignment="1" applyProtection="1">
      <alignment horizontal="center" vertical="center"/>
      <protection hidden="1"/>
    </xf>
    <xf numFmtId="3" fontId="28" fillId="5" borderId="79" xfId="0" applyNumberFormat="1" applyFont="1" applyFill="1" applyBorder="1" applyAlignment="1" applyProtection="1">
      <alignment horizontal="right" vertical="center" shrinkToFit="1"/>
      <protection hidden="1"/>
    </xf>
    <xf numFmtId="3" fontId="28" fillId="5" borderId="47" xfId="0" applyNumberFormat="1" applyFont="1" applyFill="1" applyBorder="1" applyAlignment="1" applyProtection="1">
      <alignment horizontal="right" vertical="center" shrinkToFit="1"/>
      <protection hidden="1"/>
    </xf>
    <xf numFmtId="3" fontId="28" fillId="5" borderId="48" xfId="0" applyNumberFormat="1" applyFont="1" applyFill="1" applyBorder="1" applyAlignment="1" applyProtection="1">
      <alignment horizontal="right" vertical="center" shrinkToFit="1"/>
      <protection hidden="1"/>
    </xf>
    <xf numFmtId="3" fontId="79" fillId="0" borderId="46" xfId="0" applyNumberFormat="1" applyFont="1" applyFill="1" applyBorder="1" applyAlignment="1" applyProtection="1">
      <alignment vertical="center" shrinkToFit="1"/>
      <protection hidden="1"/>
    </xf>
    <xf numFmtId="3" fontId="79" fillId="0" borderId="47" xfId="0" applyNumberFormat="1" applyFont="1" applyFill="1" applyBorder="1" applyAlignment="1" applyProtection="1">
      <alignment vertical="center" shrinkToFit="1"/>
      <protection hidden="1"/>
    </xf>
    <xf numFmtId="0" fontId="21" fillId="5" borderId="136" xfId="0" applyFont="1" applyFill="1" applyBorder="1" applyAlignment="1" applyProtection="1">
      <alignment horizontal="center" vertical="center"/>
      <protection hidden="1"/>
    </xf>
    <xf numFmtId="0" fontId="21" fillId="5" borderId="89" xfId="0" applyFont="1" applyFill="1" applyBorder="1" applyAlignment="1" applyProtection="1">
      <alignment horizontal="center" vertical="center"/>
      <protection hidden="1"/>
    </xf>
    <xf numFmtId="182" fontId="33" fillId="0" borderId="187" xfId="0" applyNumberFormat="1" applyFont="1" applyFill="1" applyBorder="1" applyAlignment="1" applyProtection="1">
      <alignment vertical="center"/>
      <protection hidden="1"/>
    </xf>
    <xf numFmtId="182" fontId="33" fillId="0" borderId="188" xfId="0" applyNumberFormat="1" applyFont="1" applyFill="1" applyBorder="1" applyAlignment="1" applyProtection="1">
      <alignment vertical="center"/>
      <protection hidden="1"/>
    </xf>
    <xf numFmtId="182" fontId="33" fillId="0" borderId="189" xfId="0" applyNumberFormat="1" applyFont="1" applyFill="1" applyBorder="1" applyAlignment="1" applyProtection="1">
      <alignment vertical="center"/>
      <protection hidden="1"/>
    </xf>
    <xf numFmtId="38" fontId="33" fillId="0" borderId="100" xfId="0" applyNumberFormat="1" applyFont="1" applyBorder="1" applyAlignment="1" applyProtection="1">
      <alignment vertical="center"/>
      <protection hidden="1"/>
    </xf>
    <xf numFmtId="38" fontId="34" fillId="0" borderId="190" xfId="0" applyNumberFormat="1" applyFont="1" applyBorder="1" applyAlignment="1" applyProtection="1">
      <alignment vertical="center"/>
      <protection hidden="1"/>
    </xf>
    <xf numFmtId="38" fontId="34" fillId="0" borderId="188" xfId="0" applyNumberFormat="1" applyFont="1" applyBorder="1" applyAlignment="1" applyProtection="1">
      <alignment vertical="center"/>
      <protection hidden="1"/>
    </xf>
    <xf numFmtId="38" fontId="82" fillId="0" borderId="97" xfId="0" applyNumberFormat="1" applyFont="1" applyFill="1" applyBorder="1" applyAlignment="1" applyProtection="1">
      <alignment vertical="center"/>
      <protection hidden="1"/>
    </xf>
    <xf numFmtId="0" fontId="24" fillId="2" borderId="57" xfId="0" applyFont="1" applyFill="1" applyBorder="1" applyAlignment="1" applyProtection="1">
      <alignment horizontal="center" vertical="center"/>
      <protection locked="0"/>
    </xf>
    <xf numFmtId="0" fontId="24" fillId="2" borderId="14" xfId="0" applyFont="1" applyFill="1" applyBorder="1" applyAlignment="1" applyProtection="1">
      <alignment horizontal="center" vertical="center"/>
      <protection locked="0"/>
    </xf>
    <xf numFmtId="0" fontId="24" fillId="2" borderId="17" xfId="0" applyFont="1" applyFill="1" applyBorder="1" applyAlignment="1" applyProtection="1">
      <alignment horizontal="center" vertical="center"/>
      <protection locked="0"/>
    </xf>
    <xf numFmtId="0" fontId="24" fillId="2" borderId="162" xfId="0" applyFont="1" applyFill="1" applyBorder="1" applyAlignment="1" applyProtection="1">
      <alignment horizontal="center" vertical="center"/>
      <protection locked="0"/>
    </xf>
    <xf numFmtId="0" fontId="24" fillId="2" borderId="160" xfId="0" applyFont="1" applyFill="1" applyBorder="1" applyAlignment="1" applyProtection="1">
      <alignment horizontal="center" vertical="center"/>
      <protection locked="0"/>
    </xf>
    <xf numFmtId="0" fontId="24" fillId="2" borderId="163" xfId="0" applyFont="1" applyFill="1" applyBorder="1" applyAlignment="1" applyProtection="1">
      <alignment horizontal="center" vertical="center"/>
      <protection locked="0"/>
    </xf>
    <xf numFmtId="0" fontId="24" fillId="2" borderId="61" xfId="0" applyFont="1" applyFill="1" applyBorder="1" applyAlignment="1" applyProtection="1">
      <alignment horizontal="center" vertical="center"/>
      <protection locked="0"/>
    </xf>
    <xf numFmtId="0" fontId="24" fillId="2" borderId="13" xfId="0" applyFont="1" applyFill="1" applyBorder="1" applyAlignment="1" applyProtection="1">
      <alignment horizontal="center" vertical="center"/>
      <protection locked="0"/>
    </xf>
    <xf numFmtId="0" fontId="24" fillId="2" borderId="147" xfId="0" applyFont="1" applyFill="1" applyBorder="1" applyAlignment="1" applyProtection="1">
      <alignment horizontal="center" vertical="center"/>
      <protection locked="0"/>
    </xf>
    <xf numFmtId="49" fontId="24" fillId="0" borderId="61" xfId="0" applyNumberFormat="1" applyFont="1" applyFill="1" applyBorder="1" applyAlignment="1" applyProtection="1">
      <alignment horizontal="center" vertical="center" shrinkToFit="1"/>
      <protection locked="0"/>
    </xf>
    <xf numFmtId="49" fontId="24" fillId="0" borderId="13" xfId="0" applyNumberFormat="1" applyFont="1" applyFill="1" applyBorder="1" applyAlignment="1" applyProtection="1">
      <alignment horizontal="center" vertical="center" shrinkToFit="1"/>
      <protection locked="0"/>
    </xf>
    <xf numFmtId="49" fontId="24" fillId="0" borderId="147" xfId="0" applyNumberFormat="1" applyFont="1" applyFill="1" applyBorder="1" applyAlignment="1" applyProtection="1">
      <alignment horizontal="center" vertical="center" shrinkToFit="1"/>
      <protection locked="0"/>
    </xf>
    <xf numFmtId="178" fontId="24" fillId="0" borderId="61" xfId="12" applyNumberFormat="1" applyFont="1" applyFill="1" applyBorder="1" applyAlignment="1" applyProtection="1">
      <alignment horizontal="right" vertical="center" shrinkToFit="1"/>
      <protection locked="0"/>
    </xf>
    <xf numFmtId="178" fontId="24" fillId="0" borderId="13" xfId="12" applyNumberFormat="1" applyFont="1" applyFill="1" applyBorder="1" applyAlignment="1" applyProtection="1">
      <alignment horizontal="right" vertical="center" shrinkToFit="1"/>
      <protection locked="0"/>
    </xf>
    <xf numFmtId="178" fontId="24" fillId="0" borderId="57" xfId="12" applyNumberFormat="1" applyFont="1" applyFill="1" applyBorder="1" applyAlignment="1" applyProtection="1">
      <alignment horizontal="right" vertical="center" shrinkToFit="1"/>
      <protection locked="0"/>
    </xf>
    <xf numFmtId="178" fontId="24" fillId="0" borderId="14" xfId="12" applyNumberFormat="1" applyFont="1" applyFill="1" applyBorder="1" applyAlignment="1" applyProtection="1">
      <alignment horizontal="right" vertical="center" shrinkToFit="1"/>
      <protection locked="0"/>
    </xf>
    <xf numFmtId="38" fontId="98" fillId="0" borderId="0" xfId="15" applyFont="1" applyFill="1" applyBorder="1" applyAlignment="1" applyProtection="1">
      <alignment horizontal="left" wrapText="1"/>
      <protection hidden="1"/>
    </xf>
    <xf numFmtId="38" fontId="98" fillId="0" borderId="0" xfId="15" applyFont="1" applyFill="1" applyBorder="1" applyAlignment="1" applyProtection="1">
      <alignment horizontal="left"/>
      <protection hidden="1"/>
    </xf>
    <xf numFmtId="38" fontId="98" fillId="0" borderId="23" xfId="15" applyFont="1" applyFill="1" applyBorder="1" applyAlignment="1" applyProtection="1">
      <alignment horizontal="left"/>
      <protection hidden="1"/>
    </xf>
    <xf numFmtId="0" fontId="14" fillId="5" borderId="66" xfId="0" applyFont="1" applyFill="1" applyBorder="1" applyAlignment="1" applyProtection="1">
      <alignment horizontal="center" vertical="center"/>
      <protection hidden="1"/>
    </xf>
    <xf numFmtId="0" fontId="24" fillId="0" borderId="100" xfId="0" applyFont="1" applyFill="1" applyBorder="1" applyAlignment="1" applyProtection="1">
      <alignment horizontal="center" vertical="center"/>
      <protection hidden="1"/>
    </xf>
    <xf numFmtId="0" fontId="24" fillId="0" borderId="19" xfId="0" applyFont="1" applyFill="1" applyBorder="1" applyAlignment="1" applyProtection="1">
      <alignment horizontal="center" vertical="center"/>
      <protection hidden="1"/>
    </xf>
    <xf numFmtId="0" fontId="24" fillId="0" borderId="16" xfId="0" applyFont="1" applyFill="1" applyBorder="1" applyAlignment="1" applyProtection="1">
      <alignment horizontal="center" vertical="center"/>
      <protection hidden="1"/>
    </xf>
    <xf numFmtId="0" fontId="24" fillId="0" borderId="162" xfId="0" applyFont="1" applyFill="1" applyBorder="1" applyAlignment="1" applyProtection="1">
      <alignment horizontal="center" vertical="center"/>
      <protection hidden="1"/>
    </xf>
    <xf numFmtId="0" fontId="24" fillId="0" borderId="160" xfId="0" applyFont="1" applyFill="1" applyBorder="1" applyAlignment="1" applyProtection="1">
      <alignment horizontal="center" vertical="center"/>
      <protection hidden="1"/>
    </xf>
    <xf numFmtId="0" fontId="24" fillId="0" borderId="163" xfId="0" applyFont="1" applyFill="1" applyBorder="1" applyAlignment="1" applyProtection="1">
      <alignment horizontal="center" vertical="center"/>
      <protection hidden="1"/>
    </xf>
    <xf numFmtId="38" fontId="34" fillId="0" borderId="90" xfId="0" applyNumberFormat="1" applyFont="1" applyBorder="1" applyAlignment="1" applyProtection="1">
      <alignment vertical="center"/>
      <protection hidden="1"/>
    </xf>
    <xf numFmtId="38" fontId="82" fillId="0" borderId="23" xfId="0" applyNumberFormat="1" applyFont="1" applyFill="1" applyBorder="1" applyAlignment="1" applyProtection="1">
      <alignment vertical="center"/>
      <protection hidden="1"/>
    </xf>
    <xf numFmtId="49" fontId="24" fillId="0" borderId="161" xfId="0" applyNumberFormat="1" applyFont="1" applyBorder="1" applyAlignment="1" applyProtection="1">
      <alignment horizontal="center" vertical="center" shrinkToFit="1"/>
      <protection locked="0"/>
    </xf>
    <xf numFmtId="0" fontId="24" fillId="0" borderId="60" xfId="0" applyFont="1" applyBorder="1" applyAlignment="1" applyProtection="1">
      <alignment horizontal="center" vertical="center"/>
      <protection locked="0"/>
    </xf>
    <xf numFmtId="0" fontId="24" fillId="0" borderId="184" xfId="0" applyFont="1" applyBorder="1" applyAlignment="1" applyProtection="1">
      <alignment horizontal="center" vertical="center"/>
      <protection locked="0"/>
    </xf>
    <xf numFmtId="0" fontId="24" fillId="0" borderId="161" xfId="0" applyFont="1" applyBorder="1" applyAlignment="1" applyProtection="1">
      <alignment horizontal="center" vertical="center"/>
      <protection locked="0"/>
    </xf>
    <xf numFmtId="0" fontId="24" fillId="0" borderId="185" xfId="0" applyFont="1" applyBorder="1" applyAlignment="1" applyProtection="1">
      <alignment horizontal="center" vertical="center"/>
      <protection locked="0"/>
    </xf>
    <xf numFmtId="38" fontId="33" fillId="0" borderId="162" xfId="0" applyNumberFormat="1" applyFont="1" applyBorder="1" applyAlignment="1" applyProtection="1">
      <alignment vertical="center"/>
      <protection hidden="1"/>
    </xf>
    <xf numFmtId="38" fontId="33" fillId="0" borderId="160" xfId="0" applyNumberFormat="1" applyFont="1" applyBorder="1" applyAlignment="1" applyProtection="1">
      <alignment vertical="center"/>
      <protection hidden="1"/>
    </xf>
    <xf numFmtId="38" fontId="34" fillId="0" borderId="178" xfId="0" applyNumberFormat="1" applyFont="1" applyBorder="1" applyAlignment="1" applyProtection="1">
      <alignment vertical="center"/>
      <protection hidden="1"/>
    </xf>
    <xf numFmtId="38" fontId="34" fillId="0" borderId="160" xfId="0" applyNumberFormat="1" applyFont="1" applyBorder="1" applyAlignment="1" applyProtection="1">
      <alignment vertical="center"/>
      <protection hidden="1"/>
    </xf>
    <xf numFmtId="178" fontId="24" fillId="0" borderId="162" xfId="12" applyNumberFormat="1" applyFont="1" applyFill="1" applyBorder="1" applyAlignment="1" applyProtection="1">
      <alignment horizontal="right" vertical="center" shrinkToFit="1"/>
      <protection locked="0"/>
    </xf>
    <xf numFmtId="178" fontId="24" fillId="0" borderId="160" xfId="12" applyNumberFormat="1" applyFont="1" applyFill="1" applyBorder="1" applyAlignment="1" applyProtection="1">
      <alignment horizontal="right" vertical="center" shrinkToFit="1"/>
      <protection locked="0"/>
    </xf>
    <xf numFmtId="0" fontId="24" fillId="0" borderId="196" xfId="0" applyFont="1" applyFill="1" applyBorder="1" applyAlignment="1" applyProtection="1">
      <alignment horizontal="center" vertical="center" shrinkToFit="1"/>
      <protection locked="0"/>
    </xf>
    <xf numFmtId="0" fontId="24" fillId="0" borderId="147" xfId="0" applyFont="1" applyFill="1" applyBorder="1" applyAlignment="1" applyProtection="1">
      <alignment horizontal="center" vertical="center" shrinkToFit="1"/>
      <protection locked="0"/>
    </xf>
    <xf numFmtId="0" fontId="24" fillId="0" borderId="186" xfId="0" applyFont="1" applyFill="1" applyBorder="1" applyAlignment="1" applyProtection="1">
      <alignment horizontal="center" vertical="center" shrinkToFit="1"/>
      <protection locked="0"/>
    </xf>
    <xf numFmtId="0" fontId="24" fillId="0" borderId="17" xfId="0" applyFont="1" applyFill="1" applyBorder="1" applyAlignment="1" applyProtection="1">
      <alignment horizontal="center" vertical="center" shrinkToFit="1"/>
      <protection locked="0"/>
    </xf>
    <xf numFmtId="0" fontId="24" fillId="0" borderId="57" xfId="0" applyFont="1" applyFill="1" applyBorder="1" applyAlignment="1" applyProtection="1">
      <alignment horizontal="center" vertical="center" shrinkToFit="1"/>
      <protection locked="0"/>
    </xf>
    <xf numFmtId="0" fontId="14" fillId="6" borderId="136" xfId="0" applyFont="1" applyFill="1" applyBorder="1" applyAlignment="1" applyProtection="1">
      <alignment horizontal="center" vertical="center"/>
      <protection hidden="1"/>
    </xf>
    <xf numFmtId="0" fontId="24" fillId="0" borderId="61" xfId="0" applyFont="1" applyFill="1" applyBorder="1" applyAlignment="1" applyProtection="1">
      <alignment horizontal="center" vertical="center" shrinkToFit="1"/>
      <protection locked="0"/>
    </xf>
    <xf numFmtId="0" fontId="14" fillId="6" borderId="182" xfId="0" applyFont="1" applyFill="1" applyBorder="1" applyAlignment="1" applyProtection="1">
      <alignment horizontal="center" vertical="center" wrapText="1"/>
      <protection hidden="1"/>
    </xf>
    <xf numFmtId="0" fontId="14" fillId="6" borderId="67" xfId="0" applyFont="1" applyFill="1" applyBorder="1" applyAlignment="1" applyProtection="1">
      <alignment horizontal="center" vertical="center"/>
      <protection hidden="1"/>
    </xf>
    <xf numFmtId="0" fontId="14" fillId="6" borderId="183" xfId="0" applyFont="1" applyFill="1" applyBorder="1" applyAlignment="1" applyProtection="1">
      <alignment horizontal="center" vertical="center"/>
      <protection hidden="1"/>
    </xf>
    <xf numFmtId="0" fontId="24" fillId="0" borderId="175" xfId="0" applyFont="1" applyFill="1" applyBorder="1" applyAlignment="1" applyProtection="1">
      <alignment horizontal="center" vertical="center" shrinkToFit="1"/>
      <protection locked="0"/>
    </xf>
    <xf numFmtId="0" fontId="24" fillId="0" borderId="60" xfId="0" applyFont="1" applyFill="1" applyBorder="1" applyAlignment="1" applyProtection="1">
      <alignment horizontal="center" vertical="center" shrinkToFit="1"/>
      <protection locked="0"/>
    </xf>
    <xf numFmtId="0" fontId="24" fillId="0" borderId="177" xfId="0" applyFont="1" applyFill="1" applyBorder="1" applyAlignment="1" applyProtection="1">
      <alignment horizontal="center" vertical="center" shrinkToFit="1"/>
      <protection locked="0"/>
    </xf>
    <xf numFmtId="0" fontId="24" fillId="0" borderId="161" xfId="0" applyFont="1" applyFill="1" applyBorder="1" applyAlignment="1" applyProtection="1">
      <alignment horizontal="center" vertical="center" shrinkToFit="1"/>
      <protection locked="0"/>
    </xf>
    <xf numFmtId="0" fontId="24" fillId="0" borderId="181" xfId="0" applyFont="1" applyFill="1" applyBorder="1" applyAlignment="1" applyProtection="1">
      <alignment horizontal="center" vertical="center" shrinkToFit="1"/>
      <protection locked="0"/>
    </xf>
    <xf numFmtId="0" fontId="24" fillId="0" borderId="163" xfId="0" applyFont="1" applyFill="1" applyBorder="1" applyAlignment="1" applyProtection="1">
      <alignment horizontal="center" vertical="center" shrinkToFit="1"/>
      <protection locked="0"/>
    </xf>
    <xf numFmtId="0" fontId="33" fillId="0" borderId="98" xfId="0" applyFont="1" applyFill="1" applyBorder="1" applyAlignment="1" applyProtection="1">
      <alignment horizontal="center" vertical="center"/>
      <protection hidden="1"/>
    </xf>
    <xf numFmtId="0" fontId="33" fillId="0" borderId="0" xfId="0" applyFont="1" applyFill="1" applyBorder="1" applyAlignment="1" applyProtection="1">
      <alignment horizontal="center" vertical="center"/>
      <protection hidden="1"/>
    </xf>
    <xf numFmtId="0" fontId="33" fillId="0" borderId="181" xfId="0" applyFont="1" applyFill="1" applyBorder="1" applyAlignment="1" applyProtection="1">
      <alignment horizontal="center" vertical="center"/>
      <protection hidden="1"/>
    </xf>
    <xf numFmtId="0" fontId="33" fillId="0" borderId="160" xfId="0" applyFont="1" applyFill="1" applyBorder="1" applyAlignment="1" applyProtection="1">
      <alignment horizontal="center" vertical="center"/>
      <protection hidden="1"/>
    </xf>
    <xf numFmtId="0" fontId="33" fillId="0" borderId="179" xfId="0" applyFont="1" applyFill="1" applyBorder="1" applyAlignment="1" applyProtection="1">
      <alignment horizontal="center" vertical="center"/>
      <protection hidden="1"/>
    </xf>
    <xf numFmtId="0" fontId="14" fillId="0" borderId="78" xfId="0" applyFont="1" applyFill="1" applyBorder="1" applyAlignment="1" applyProtection="1">
      <alignment horizontal="center" vertical="center"/>
      <protection hidden="1"/>
    </xf>
    <xf numFmtId="0" fontId="14" fillId="0" borderId="180" xfId="0" applyFont="1" applyFill="1" applyBorder="1" applyAlignment="1" applyProtection="1">
      <alignment horizontal="center" vertical="center"/>
      <protection hidden="1"/>
    </xf>
    <xf numFmtId="0" fontId="33" fillId="0" borderId="178" xfId="0" applyFont="1" applyBorder="1" applyAlignment="1" applyProtection="1">
      <alignment horizontal="center" vertical="center"/>
      <protection hidden="1"/>
    </xf>
    <xf numFmtId="0" fontId="33" fillId="0" borderId="160" xfId="0" applyFont="1" applyBorder="1" applyAlignment="1" applyProtection="1">
      <alignment horizontal="center" vertical="center"/>
      <protection hidden="1"/>
    </xf>
    <xf numFmtId="0" fontId="33" fillId="0" borderId="163" xfId="0" applyFont="1" applyBorder="1" applyAlignment="1" applyProtection="1">
      <alignment horizontal="center" vertical="center"/>
      <protection hidden="1"/>
    </xf>
    <xf numFmtId="0" fontId="15" fillId="0" borderId="162" xfId="0" applyFont="1" applyBorder="1" applyAlignment="1" applyProtection="1">
      <alignment horizontal="center" vertical="center"/>
      <protection hidden="1"/>
    </xf>
    <xf numFmtId="0" fontId="15" fillId="0" borderId="163" xfId="0" applyFont="1" applyBorder="1" applyAlignment="1" applyProtection="1">
      <alignment horizontal="center" vertical="center"/>
      <protection hidden="1"/>
    </xf>
    <xf numFmtId="0" fontId="24" fillId="0" borderId="162" xfId="0" applyFont="1" applyFill="1" applyBorder="1" applyAlignment="1" applyProtection="1">
      <alignment horizontal="center" vertical="center" shrinkToFit="1"/>
      <protection locked="0"/>
    </xf>
    <xf numFmtId="180" fontId="33" fillId="0" borderId="162" xfId="11" applyNumberFormat="1" applyFont="1" applyFill="1" applyBorder="1" applyAlignment="1" applyProtection="1">
      <alignment vertical="center" shrinkToFit="1"/>
      <protection hidden="1"/>
    </xf>
    <xf numFmtId="180" fontId="33" fillId="0" borderId="160" xfId="11" applyNumberFormat="1" applyFont="1" applyFill="1" applyBorder="1" applyAlignment="1" applyProtection="1">
      <alignment vertical="center" shrinkToFit="1"/>
      <protection hidden="1"/>
    </xf>
    <xf numFmtId="180" fontId="33" fillId="0" borderId="164" xfId="11" applyNumberFormat="1" applyFont="1" applyFill="1" applyBorder="1" applyAlignment="1" applyProtection="1">
      <alignment vertical="center" shrinkToFit="1"/>
      <protection hidden="1"/>
    </xf>
    <xf numFmtId="180" fontId="33" fillId="0" borderId="57" xfId="11" applyNumberFormat="1" applyFont="1" applyFill="1" applyBorder="1" applyAlignment="1" applyProtection="1">
      <alignment vertical="center" shrinkToFit="1"/>
      <protection hidden="1"/>
    </xf>
    <xf numFmtId="180" fontId="33" fillId="0" borderId="14" xfId="11" applyNumberFormat="1" applyFont="1" applyFill="1" applyBorder="1" applyAlignment="1" applyProtection="1">
      <alignment vertical="center" shrinkToFit="1"/>
      <protection hidden="1"/>
    </xf>
    <xf numFmtId="180" fontId="33" fillId="0" borderId="59" xfId="11" applyNumberFormat="1" applyFont="1" applyFill="1" applyBorder="1" applyAlignment="1" applyProtection="1">
      <alignment vertical="center" shrinkToFit="1"/>
      <protection hidden="1"/>
    </xf>
    <xf numFmtId="49" fontId="24" fillId="0" borderId="177" xfId="0" applyNumberFormat="1" applyFont="1" applyFill="1" applyBorder="1" applyAlignment="1" applyProtection="1">
      <alignment horizontal="center" vertical="center" shrinkToFit="1"/>
      <protection hidden="1"/>
    </xf>
    <xf numFmtId="49" fontId="24" fillId="0" borderId="163" xfId="0" applyNumberFormat="1" applyFont="1" applyFill="1" applyBorder="1" applyAlignment="1" applyProtection="1">
      <alignment horizontal="center" vertical="center" shrinkToFit="1"/>
      <protection hidden="1"/>
    </xf>
    <xf numFmtId="49" fontId="24" fillId="0" borderId="162" xfId="0" applyNumberFormat="1" applyFont="1" applyFill="1" applyBorder="1" applyAlignment="1" applyProtection="1">
      <alignment horizontal="center" vertical="center" shrinkToFit="1"/>
      <protection hidden="1"/>
    </xf>
    <xf numFmtId="49" fontId="24" fillId="0" borderId="160" xfId="0" applyNumberFormat="1" applyFont="1" applyFill="1" applyBorder="1" applyAlignment="1" applyProtection="1">
      <alignment horizontal="center" vertical="center" shrinkToFit="1"/>
      <protection hidden="1"/>
    </xf>
    <xf numFmtId="49" fontId="24" fillId="0" borderId="162" xfId="0" applyNumberFormat="1" applyFont="1" applyBorder="1" applyAlignment="1" applyProtection="1">
      <alignment vertical="center" shrinkToFit="1"/>
      <protection hidden="1"/>
    </xf>
    <xf numFmtId="49" fontId="24" fillId="0" borderId="160" xfId="0" applyNumberFormat="1" applyFont="1" applyBorder="1" applyAlignment="1" applyProtection="1">
      <alignment vertical="center" shrinkToFit="1"/>
      <protection hidden="1"/>
    </xf>
    <xf numFmtId="49" fontId="24" fillId="0" borderId="163" xfId="0" applyNumberFormat="1" applyFont="1" applyBorder="1" applyAlignment="1" applyProtection="1">
      <alignment vertical="center" shrinkToFit="1"/>
      <protection hidden="1"/>
    </xf>
    <xf numFmtId="49" fontId="24" fillId="0" borderId="176" xfId="0" applyNumberFormat="1" applyFont="1" applyFill="1" applyBorder="1" applyAlignment="1" applyProtection="1">
      <alignment horizontal="center" vertical="center" shrinkToFit="1"/>
      <protection hidden="1"/>
    </xf>
    <xf numFmtId="49" fontId="24" fillId="0" borderId="17" xfId="0" applyNumberFormat="1" applyFont="1" applyFill="1" applyBorder="1" applyAlignment="1" applyProtection="1">
      <alignment horizontal="center" vertical="center" shrinkToFit="1"/>
      <protection hidden="1"/>
    </xf>
    <xf numFmtId="49" fontId="24" fillId="0" borderId="57" xfId="0" applyNumberFormat="1" applyFont="1" applyFill="1" applyBorder="1" applyAlignment="1" applyProtection="1">
      <alignment horizontal="center" vertical="center" shrinkToFit="1"/>
      <protection hidden="1"/>
    </xf>
    <xf numFmtId="49" fontId="24" fillId="0" borderId="14" xfId="0" applyNumberFormat="1" applyFont="1" applyFill="1" applyBorder="1" applyAlignment="1" applyProtection="1">
      <alignment horizontal="center" vertical="center" shrinkToFit="1"/>
      <protection hidden="1"/>
    </xf>
    <xf numFmtId="180" fontId="33" fillId="2" borderId="162" xfId="11" applyNumberFormat="1" applyFont="1" applyFill="1" applyBorder="1" applyAlignment="1" applyProtection="1">
      <alignment vertical="center" shrinkToFit="1"/>
      <protection hidden="1"/>
    </xf>
    <xf numFmtId="180" fontId="33" fillId="2" borderId="160" xfId="11" applyNumberFormat="1" applyFont="1" applyFill="1" applyBorder="1" applyAlignment="1" applyProtection="1">
      <alignment vertical="center" shrinkToFit="1"/>
      <protection hidden="1"/>
    </xf>
    <xf numFmtId="180" fontId="33" fillId="2" borderId="163" xfId="11" applyNumberFormat="1" applyFont="1" applyFill="1" applyBorder="1" applyAlignment="1" applyProtection="1">
      <alignment vertical="center" shrinkToFit="1"/>
      <protection hidden="1"/>
    </xf>
    <xf numFmtId="49" fontId="24" fillId="0" borderId="175" xfId="0" applyNumberFormat="1" applyFont="1" applyFill="1" applyBorder="1" applyAlignment="1" applyProtection="1">
      <alignment horizontal="center" vertical="center" shrinkToFit="1"/>
      <protection hidden="1"/>
    </xf>
    <xf numFmtId="49" fontId="24" fillId="0" borderId="16" xfId="0" applyNumberFormat="1" applyFont="1" applyFill="1" applyBorder="1" applyAlignment="1" applyProtection="1">
      <alignment horizontal="center" vertical="center" shrinkToFit="1"/>
      <protection hidden="1"/>
    </xf>
    <xf numFmtId="49" fontId="24" fillId="0" borderId="100" xfId="0" applyNumberFormat="1" applyFont="1" applyFill="1" applyBorder="1" applyAlignment="1" applyProtection="1">
      <alignment horizontal="center" vertical="center" shrinkToFit="1"/>
      <protection hidden="1"/>
    </xf>
    <xf numFmtId="49" fontId="24" fillId="0" borderId="19" xfId="0" applyNumberFormat="1" applyFont="1" applyFill="1" applyBorder="1" applyAlignment="1" applyProtection="1">
      <alignment horizontal="center" vertical="center" shrinkToFit="1"/>
      <protection hidden="1"/>
    </xf>
    <xf numFmtId="180" fontId="33" fillId="0" borderId="100" xfId="11" applyNumberFormat="1" applyFont="1" applyFill="1" applyBorder="1" applyAlignment="1" applyProtection="1">
      <alignment vertical="center" shrinkToFit="1"/>
      <protection hidden="1"/>
    </xf>
    <xf numFmtId="180" fontId="33" fillId="0" borderId="19" xfId="11" applyNumberFormat="1" applyFont="1" applyFill="1" applyBorder="1" applyAlignment="1" applyProtection="1">
      <alignment vertical="center" shrinkToFit="1"/>
      <protection hidden="1"/>
    </xf>
    <xf numFmtId="180" fontId="33" fillId="0" borderId="91" xfId="11" applyNumberFormat="1" applyFont="1" applyFill="1" applyBorder="1" applyAlignment="1" applyProtection="1">
      <alignment vertical="center" shrinkToFit="1"/>
      <protection hidden="1"/>
    </xf>
    <xf numFmtId="0" fontId="75" fillId="0" borderId="0" xfId="0" applyFont="1" applyFill="1" applyBorder="1" applyAlignment="1" applyProtection="1">
      <alignment horizontal="right" vertical="center"/>
      <protection hidden="1"/>
    </xf>
    <xf numFmtId="0" fontId="76" fillId="0" borderId="3" xfId="0" applyFont="1" applyFill="1" applyBorder="1" applyAlignment="1" applyProtection="1">
      <alignment vertical="center" shrinkToFit="1"/>
      <protection hidden="1"/>
    </xf>
    <xf numFmtId="0" fontId="74" fillId="0" borderId="3" xfId="0" applyFont="1" applyFill="1" applyBorder="1" applyAlignment="1" applyProtection="1">
      <alignment horizontal="center" vertical="center" textRotation="255"/>
      <protection hidden="1"/>
    </xf>
    <xf numFmtId="49" fontId="69" fillId="7" borderId="0" xfId="0" applyNumberFormat="1" applyFont="1" applyFill="1" applyBorder="1" applyAlignment="1" applyProtection="1">
      <alignment vertical="top"/>
      <protection hidden="1"/>
    </xf>
    <xf numFmtId="49" fontId="69" fillId="7" borderId="0" xfId="0" applyNumberFormat="1" applyFont="1" applyFill="1" applyBorder="1" applyAlignment="1" applyProtection="1">
      <alignment vertical="top" wrapText="1"/>
      <protection hidden="1"/>
    </xf>
    <xf numFmtId="49" fontId="40" fillId="7" borderId="0" xfId="0" applyNumberFormat="1" applyFont="1" applyFill="1" applyBorder="1" applyAlignment="1" applyProtection="1">
      <alignment horizontal="left" vertical="center"/>
      <protection hidden="1"/>
    </xf>
    <xf numFmtId="182" fontId="90" fillId="0" borderId="0" xfId="73" applyNumberFormat="1" applyFont="1" applyAlignment="1" applyProtection="1">
      <alignment horizontal="right" vertical="center" shrinkToFit="1"/>
      <protection hidden="1"/>
    </xf>
    <xf numFmtId="183" fontId="40" fillId="0" borderId="0" xfId="73" applyNumberFormat="1" applyFont="1" applyFill="1" applyBorder="1" applyAlignment="1" applyProtection="1">
      <alignment horizontal="center" vertical="center"/>
      <protection hidden="1"/>
    </xf>
    <xf numFmtId="183" fontId="40" fillId="0" borderId="0" xfId="0" applyNumberFormat="1" applyFont="1" applyFill="1" applyBorder="1" applyAlignment="1" applyProtection="1">
      <alignment horizontal="center" vertical="center"/>
      <protection hidden="1"/>
    </xf>
    <xf numFmtId="49" fontId="87" fillId="7" borderId="0" xfId="0" applyNumberFormat="1" applyFont="1" applyFill="1" applyAlignment="1" applyProtection="1">
      <alignment horizontal="center" vertical="center"/>
      <protection hidden="1"/>
    </xf>
    <xf numFmtId="49" fontId="40" fillId="7" borderId="0" xfId="73" applyNumberFormat="1" applyFont="1" applyFill="1" applyAlignment="1" applyProtection="1">
      <alignment horizontal="center" vertical="center"/>
      <protection hidden="1"/>
    </xf>
    <xf numFmtId="0" fontId="42" fillId="7" borderId="0" xfId="0" applyFont="1" applyFill="1" applyBorder="1" applyAlignment="1" applyProtection="1">
      <alignment horizontal="center" vertical="center" wrapText="1"/>
      <protection hidden="1"/>
    </xf>
    <xf numFmtId="49" fontId="40" fillId="7" borderId="0" xfId="0" applyNumberFormat="1" applyFont="1" applyFill="1" applyBorder="1" applyAlignment="1" applyProtection="1">
      <alignment vertical="center" wrapText="1"/>
      <protection hidden="1"/>
    </xf>
    <xf numFmtId="49" fontId="69" fillId="7" borderId="0" xfId="0" applyNumberFormat="1" applyFont="1" applyFill="1" applyBorder="1" applyAlignment="1" applyProtection="1">
      <alignment vertical="top" wrapText="1" shrinkToFit="1"/>
      <protection hidden="1"/>
    </xf>
    <xf numFmtId="49" fontId="69" fillId="7" borderId="0" xfId="0" applyNumberFormat="1" applyFont="1" applyFill="1" applyAlignment="1" applyProtection="1">
      <alignment vertical="top" wrapText="1"/>
      <protection hidden="1"/>
    </xf>
    <xf numFmtId="0" fontId="24" fillId="0" borderId="181" xfId="0" applyFont="1" applyFill="1" applyBorder="1" applyAlignment="1" applyProtection="1">
      <alignment horizontal="center" vertical="center" shrinkToFit="1"/>
      <protection hidden="1"/>
    </xf>
    <xf numFmtId="0" fontId="24" fillId="0" borderId="163" xfId="0" applyFont="1" applyFill="1" applyBorder="1" applyAlignment="1" applyProtection="1">
      <alignment horizontal="center" vertical="center" shrinkToFit="1"/>
      <protection hidden="1"/>
    </xf>
    <xf numFmtId="0" fontId="24" fillId="0" borderId="162" xfId="0" applyFont="1" applyFill="1" applyBorder="1" applyAlignment="1" applyProtection="1">
      <alignment horizontal="center" vertical="center" shrinkToFit="1"/>
      <protection hidden="1"/>
    </xf>
    <xf numFmtId="0" fontId="24" fillId="2" borderId="162" xfId="0" applyFont="1" applyFill="1" applyBorder="1" applyAlignment="1" applyProtection="1">
      <alignment horizontal="center" vertical="center"/>
      <protection hidden="1"/>
    </xf>
    <xf numFmtId="0" fontId="24" fillId="2" borderId="160" xfId="0" applyFont="1" applyFill="1" applyBorder="1" applyAlignment="1" applyProtection="1">
      <alignment horizontal="center" vertical="center"/>
      <protection hidden="1"/>
    </xf>
    <xf numFmtId="0" fontId="24" fillId="2" borderId="163" xfId="0" applyFont="1" applyFill="1" applyBorder="1" applyAlignment="1" applyProtection="1">
      <alignment horizontal="center" vertical="center"/>
      <protection hidden="1"/>
    </xf>
    <xf numFmtId="178" fontId="24" fillId="0" borderId="162" xfId="12" applyNumberFormat="1" applyFont="1" applyFill="1" applyBorder="1" applyAlignment="1" applyProtection="1">
      <alignment horizontal="right" vertical="center" shrinkToFit="1"/>
      <protection hidden="1"/>
    </xf>
    <xf numFmtId="178" fontId="24" fillId="0" borderId="160" xfId="12" applyNumberFormat="1" applyFont="1" applyFill="1" applyBorder="1" applyAlignment="1" applyProtection="1">
      <alignment horizontal="right" vertical="center" shrinkToFit="1"/>
      <protection hidden="1"/>
    </xf>
    <xf numFmtId="0" fontId="24" fillId="0" borderId="186" xfId="0" applyFont="1" applyFill="1" applyBorder="1" applyAlignment="1" applyProtection="1">
      <alignment horizontal="center" vertical="center" shrinkToFit="1"/>
      <protection hidden="1"/>
    </xf>
    <xf numFmtId="0" fontId="24" fillId="0" borderId="17" xfId="0" applyFont="1" applyFill="1" applyBorder="1" applyAlignment="1" applyProtection="1">
      <alignment horizontal="center" vertical="center" shrinkToFit="1"/>
      <protection hidden="1"/>
    </xf>
    <xf numFmtId="0" fontId="24" fillId="0" borderId="57" xfId="0" applyFont="1" applyFill="1" applyBorder="1" applyAlignment="1" applyProtection="1">
      <alignment horizontal="center" vertical="center" shrinkToFit="1"/>
      <protection hidden="1"/>
    </xf>
    <xf numFmtId="0" fontId="24" fillId="2" borderId="57" xfId="0" applyFont="1" applyFill="1" applyBorder="1" applyAlignment="1" applyProtection="1">
      <alignment horizontal="center" vertical="center"/>
      <protection hidden="1"/>
    </xf>
    <xf numFmtId="0" fontId="24" fillId="2" borderId="14" xfId="0" applyFont="1" applyFill="1" applyBorder="1" applyAlignment="1" applyProtection="1">
      <alignment horizontal="center" vertical="center"/>
      <protection hidden="1"/>
    </xf>
    <xf numFmtId="0" fontId="24" fillId="2" borderId="17" xfId="0" applyFont="1" applyFill="1" applyBorder="1" applyAlignment="1" applyProtection="1">
      <alignment horizontal="center" vertical="center"/>
      <protection hidden="1"/>
    </xf>
    <xf numFmtId="178" fontId="24" fillId="0" borderId="57" xfId="12" applyNumberFormat="1" applyFont="1" applyFill="1" applyBorder="1" applyAlignment="1" applyProtection="1">
      <alignment horizontal="right" vertical="center" shrinkToFit="1"/>
      <protection hidden="1"/>
    </xf>
    <xf numFmtId="178" fontId="24" fillId="0" borderId="14" xfId="12" applyNumberFormat="1" applyFont="1" applyFill="1" applyBorder="1" applyAlignment="1" applyProtection="1">
      <alignment horizontal="right" vertical="center" shrinkToFit="1"/>
      <protection hidden="1"/>
    </xf>
    <xf numFmtId="0" fontId="24" fillId="0" borderId="196" xfId="0" applyFont="1" applyFill="1" applyBorder="1" applyAlignment="1" applyProtection="1">
      <alignment horizontal="center" vertical="center" shrinkToFit="1"/>
      <protection hidden="1"/>
    </xf>
    <xf numFmtId="0" fontId="24" fillId="0" borderId="147" xfId="0" applyFont="1" applyFill="1" applyBorder="1" applyAlignment="1" applyProtection="1">
      <alignment horizontal="center" vertical="center" shrinkToFit="1"/>
      <protection hidden="1"/>
    </xf>
    <xf numFmtId="0" fontId="24" fillId="0" borderId="61" xfId="0" applyFont="1" applyFill="1" applyBorder="1" applyAlignment="1" applyProtection="1">
      <alignment horizontal="center" vertical="center" shrinkToFit="1"/>
      <protection hidden="1"/>
    </xf>
    <xf numFmtId="0" fontId="24" fillId="2" borderId="61" xfId="0" applyFont="1" applyFill="1" applyBorder="1" applyAlignment="1" applyProtection="1">
      <alignment horizontal="center" vertical="center"/>
      <protection hidden="1"/>
    </xf>
    <xf numFmtId="0" fontId="24" fillId="2" borderId="13" xfId="0" applyFont="1" applyFill="1" applyBorder="1" applyAlignment="1" applyProtection="1">
      <alignment horizontal="center" vertical="center"/>
      <protection hidden="1"/>
    </xf>
    <xf numFmtId="0" fontId="24" fillId="2" borderId="147" xfId="0" applyFont="1" applyFill="1" applyBorder="1" applyAlignment="1" applyProtection="1">
      <alignment horizontal="center" vertical="center"/>
      <protection hidden="1"/>
    </xf>
    <xf numFmtId="49" fontId="24" fillId="0" borderId="61" xfId="0" applyNumberFormat="1" applyFont="1" applyFill="1" applyBorder="1" applyAlignment="1" applyProtection="1">
      <alignment horizontal="center" vertical="center" shrinkToFit="1"/>
      <protection hidden="1"/>
    </xf>
    <xf numFmtId="49" fontId="24" fillId="0" borderId="13" xfId="0" applyNumberFormat="1" applyFont="1" applyFill="1" applyBorder="1" applyAlignment="1" applyProtection="1">
      <alignment horizontal="center" vertical="center" shrinkToFit="1"/>
      <protection hidden="1"/>
    </xf>
    <xf numFmtId="49" fontId="24" fillId="0" borderId="147" xfId="0" applyNumberFormat="1" applyFont="1" applyFill="1" applyBorder="1" applyAlignment="1" applyProtection="1">
      <alignment horizontal="center" vertical="center" shrinkToFit="1"/>
      <protection hidden="1"/>
    </xf>
    <xf numFmtId="178" fontId="24" fillId="0" borderId="61" xfId="12" applyNumberFormat="1" applyFont="1" applyFill="1" applyBorder="1" applyAlignment="1" applyProtection="1">
      <alignment horizontal="right" vertical="center" shrinkToFit="1"/>
      <protection hidden="1"/>
    </xf>
    <xf numFmtId="178" fontId="24" fillId="0" borderId="13" xfId="12" applyNumberFormat="1" applyFont="1" applyFill="1" applyBorder="1" applyAlignment="1" applyProtection="1">
      <alignment horizontal="right" vertical="center" shrinkToFit="1"/>
      <protection hidden="1"/>
    </xf>
    <xf numFmtId="0" fontId="24" fillId="0" borderId="175" xfId="0" applyFont="1" applyFill="1" applyBorder="1" applyAlignment="1" applyProtection="1">
      <alignment horizontal="center" vertical="center" shrinkToFit="1"/>
      <protection hidden="1"/>
    </xf>
    <xf numFmtId="0" fontId="24" fillId="0" borderId="60" xfId="0" applyFont="1" applyFill="1" applyBorder="1" applyAlignment="1" applyProtection="1">
      <alignment horizontal="center" vertical="center" shrinkToFit="1"/>
      <protection hidden="1"/>
    </xf>
    <xf numFmtId="0" fontId="24" fillId="0" borderId="60" xfId="0" applyFont="1" applyBorder="1" applyAlignment="1" applyProtection="1">
      <alignment horizontal="center" vertical="center"/>
      <protection hidden="1"/>
    </xf>
    <xf numFmtId="0" fontId="24" fillId="0" borderId="184" xfId="0" applyFont="1" applyBorder="1" applyAlignment="1" applyProtection="1">
      <alignment horizontal="center" vertical="center"/>
      <protection hidden="1"/>
    </xf>
    <xf numFmtId="0" fontId="24" fillId="0" borderId="177" xfId="0" applyFont="1" applyFill="1" applyBorder="1" applyAlignment="1" applyProtection="1">
      <alignment horizontal="center" vertical="center" shrinkToFit="1"/>
      <protection hidden="1"/>
    </xf>
    <xf numFmtId="0" fontId="24" fillId="0" borderId="161" xfId="0" applyFont="1" applyFill="1" applyBorder="1" applyAlignment="1" applyProtection="1">
      <alignment horizontal="center" vertical="center" shrinkToFit="1"/>
      <protection hidden="1"/>
    </xf>
    <xf numFmtId="49" fontId="24" fillId="0" borderId="161" xfId="0" applyNumberFormat="1" applyFont="1" applyBorder="1" applyAlignment="1" applyProtection="1">
      <alignment horizontal="center" vertical="center" shrinkToFit="1"/>
      <protection hidden="1"/>
    </xf>
    <xf numFmtId="0" fontId="24" fillId="0" borderId="161" xfId="0" applyFont="1" applyBorder="1" applyAlignment="1" applyProtection="1">
      <alignment horizontal="center" vertical="center"/>
      <protection hidden="1"/>
    </xf>
    <xf numFmtId="0" fontId="24" fillId="0" borderId="185" xfId="0" applyFont="1" applyBorder="1" applyAlignment="1" applyProtection="1">
      <alignment horizontal="center" vertical="center"/>
      <protection hidden="1"/>
    </xf>
  </cellXfs>
  <cellStyles count="77">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4"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5" xr:uid="{00000000-0005-0000-0000-000016000000}"/>
    <cellStyle name="標準" xfId="0" builtinId="0"/>
    <cellStyle name="標準 10" xfId="76"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3" xr:uid="{00000000-0005-0000-0000-00004A000000}"/>
    <cellStyle name="標準 7_【H26建材(補正)】申請書式（個人集合）0325" xfId="71" xr:uid="{00000000-0005-0000-0000-00004B000000}"/>
    <cellStyle name="標準 8" xfId="72" xr:uid="{00000000-0005-0000-0000-00004C000000}"/>
  </cellStyles>
  <dxfs count="78">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0000"/>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9" name="正方形/長方形 8">
          <a:extLst>
            <a:ext uri="{FF2B5EF4-FFF2-40B4-BE49-F238E27FC236}">
              <a16:creationId xmlns:a16="http://schemas.microsoft.com/office/drawing/2014/main" id="{1AA0DD9A-3175-442B-9A5C-34F4D4390377}"/>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1" name="正方形/長方形 10">
          <a:extLst>
            <a:ext uri="{FF2B5EF4-FFF2-40B4-BE49-F238E27FC236}">
              <a16:creationId xmlns:a16="http://schemas.microsoft.com/office/drawing/2014/main" id="{EDA1D5D9-E909-4ADF-8B22-423CFB8B8295}"/>
            </a:ext>
          </a:extLst>
        </xdr:cNvPr>
        <xdr:cNvSpPr/>
      </xdr:nvSpPr>
      <xdr:spPr>
        <a:xfrm>
          <a:off x="6750844" y="2263587"/>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85</xdr:row>
      <xdr:rowOff>-1</xdr:rowOff>
    </xdr:from>
    <xdr:to>
      <xdr:col>28</xdr:col>
      <xdr:colOff>22412</xdr:colOff>
      <xdr:row>85</xdr:row>
      <xdr:rowOff>226218</xdr:rowOff>
    </xdr:to>
    <xdr:sp macro="" textlink="">
      <xdr:nvSpPr>
        <xdr:cNvPr id="12" name="正方形/長方形 11">
          <a:extLst>
            <a:ext uri="{FF2B5EF4-FFF2-40B4-BE49-F238E27FC236}">
              <a16:creationId xmlns:a16="http://schemas.microsoft.com/office/drawing/2014/main" id="{CA09BD60-3C0A-4D7D-B931-1BD60634ECC8}"/>
            </a:ext>
          </a:extLst>
        </xdr:cNvPr>
        <xdr:cNvSpPr/>
      </xdr:nvSpPr>
      <xdr:spPr>
        <a:xfrm>
          <a:off x="1178719" y="17859374"/>
          <a:ext cx="1832162" cy="2262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85</xdr:row>
      <xdr:rowOff>11205</xdr:rowOff>
    </xdr:from>
    <xdr:to>
      <xdr:col>56</xdr:col>
      <xdr:colOff>0</xdr:colOff>
      <xdr:row>85</xdr:row>
      <xdr:rowOff>261937</xdr:rowOff>
    </xdr:to>
    <xdr:sp macro="" textlink="">
      <xdr:nvSpPr>
        <xdr:cNvPr id="13" name="正方形/長方形 12">
          <a:extLst>
            <a:ext uri="{FF2B5EF4-FFF2-40B4-BE49-F238E27FC236}">
              <a16:creationId xmlns:a16="http://schemas.microsoft.com/office/drawing/2014/main" id="{C8925F68-E353-4DC8-BA6A-7722FC2AEA39}"/>
            </a:ext>
          </a:extLst>
        </xdr:cNvPr>
        <xdr:cNvSpPr/>
      </xdr:nvSpPr>
      <xdr:spPr>
        <a:xfrm>
          <a:off x="2988470" y="17870580"/>
          <a:ext cx="3000374" cy="2507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55</xdr:col>
      <xdr:colOff>95248</xdr:colOff>
      <xdr:row>85</xdr:row>
      <xdr:rowOff>16807</xdr:rowOff>
    </xdr:from>
    <xdr:to>
      <xdr:col>91</xdr:col>
      <xdr:colOff>145676</xdr:colOff>
      <xdr:row>85</xdr:row>
      <xdr:rowOff>238124</xdr:rowOff>
    </xdr:to>
    <xdr:sp macro="" textlink="">
      <xdr:nvSpPr>
        <xdr:cNvPr id="14" name="正方形/長方形 13">
          <a:extLst>
            <a:ext uri="{FF2B5EF4-FFF2-40B4-BE49-F238E27FC236}">
              <a16:creationId xmlns:a16="http://schemas.microsoft.com/office/drawing/2014/main" id="{9E87E742-3C1F-4BB1-93D5-5A0E318AAB20}"/>
            </a:ext>
          </a:extLst>
        </xdr:cNvPr>
        <xdr:cNvSpPr/>
      </xdr:nvSpPr>
      <xdr:spPr>
        <a:xfrm>
          <a:off x="5976936" y="17876182"/>
          <a:ext cx="3908053" cy="2213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2380</xdr:colOff>
      <xdr:row>21</xdr:row>
      <xdr:rowOff>9526</xdr:rowOff>
    </xdr:from>
    <xdr:to>
      <xdr:col>62</xdr:col>
      <xdr:colOff>95250</xdr:colOff>
      <xdr:row>21</xdr:row>
      <xdr:rowOff>223838</xdr:rowOff>
    </xdr:to>
    <xdr:sp macro="" textlink="">
      <xdr:nvSpPr>
        <xdr:cNvPr id="10" name="正方形/長方形 9">
          <a:extLst>
            <a:ext uri="{FF2B5EF4-FFF2-40B4-BE49-F238E27FC236}">
              <a16:creationId xmlns:a16="http://schemas.microsoft.com/office/drawing/2014/main" id="{C0EFB3C8-B621-4A67-B06D-3A45155801AD}"/>
            </a:ext>
          </a:extLst>
        </xdr:cNvPr>
        <xdr:cNvSpPr/>
      </xdr:nvSpPr>
      <xdr:spPr>
        <a:xfrm>
          <a:off x="5755480" y="5105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5" name="正方形/長方形 14">
          <a:extLst>
            <a:ext uri="{FF2B5EF4-FFF2-40B4-BE49-F238E27FC236}">
              <a16:creationId xmlns:a16="http://schemas.microsoft.com/office/drawing/2014/main" id="{D98A8AB9-2B5D-4F84-A1B4-4D3B13E1AD8E}"/>
            </a:ext>
          </a:extLst>
        </xdr:cNvPr>
        <xdr:cNvSpPr/>
      </xdr:nvSpPr>
      <xdr:spPr>
        <a:xfrm>
          <a:off x="6603206" y="5097274"/>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58</xdr:row>
      <xdr:rowOff>212912</xdr:rowOff>
    </xdr:from>
    <xdr:to>
      <xdr:col>28</xdr:col>
      <xdr:colOff>22412</xdr:colOff>
      <xdr:row>59</xdr:row>
      <xdr:rowOff>212912</xdr:rowOff>
    </xdr:to>
    <xdr:sp macro="" textlink="">
      <xdr:nvSpPr>
        <xdr:cNvPr id="16" name="正方形/長方形 15">
          <a:extLst>
            <a:ext uri="{FF2B5EF4-FFF2-40B4-BE49-F238E27FC236}">
              <a16:creationId xmlns:a16="http://schemas.microsoft.com/office/drawing/2014/main" id="{BEDD2D45-0398-41CC-9AD8-AFD76ABF003B}"/>
            </a:ext>
          </a:extLst>
        </xdr:cNvPr>
        <xdr:cNvSpPr/>
      </xdr:nvSpPr>
      <xdr:spPr>
        <a:xfrm>
          <a:off x="1152525" y="17738912"/>
          <a:ext cx="1794062"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0</xdr:colOff>
      <xdr:row>59</xdr:row>
      <xdr:rowOff>0</xdr:rowOff>
    </xdr:from>
    <xdr:to>
      <xdr:col>55</xdr:col>
      <xdr:colOff>95248</xdr:colOff>
      <xdr:row>59</xdr:row>
      <xdr:rowOff>226218</xdr:rowOff>
    </xdr:to>
    <xdr:sp macro="" textlink="">
      <xdr:nvSpPr>
        <xdr:cNvPr id="17" name="正方形/長方形 16">
          <a:extLst>
            <a:ext uri="{FF2B5EF4-FFF2-40B4-BE49-F238E27FC236}">
              <a16:creationId xmlns:a16="http://schemas.microsoft.com/office/drawing/2014/main" id="{E5065D13-0F60-492E-A8EF-C5519A42D444}"/>
            </a:ext>
          </a:extLst>
        </xdr:cNvPr>
        <xdr:cNvSpPr/>
      </xdr:nvSpPr>
      <xdr:spPr>
        <a:xfrm>
          <a:off x="2924175" y="17811750"/>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56</xdr:col>
      <xdr:colOff>11906</xdr:colOff>
      <xdr:row>59</xdr:row>
      <xdr:rowOff>11206</xdr:rowOff>
    </xdr:from>
    <xdr:to>
      <xdr:col>91</xdr:col>
      <xdr:colOff>145677</xdr:colOff>
      <xdr:row>59</xdr:row>
      <xdr:rowOff>202406</xdr:rowOff>
    </xdr:to>
    <xdr:sp macro="" textlink="">
      <xdr:nvSpPr>
        <xdr:cNvPr id="18" name="正方形/長方形 17">
          <a:extLst>
            <a:ext uri="{FF2B5EF4-FFF2-40B4-BE49-F238E27FC236}">
              <a16:creationId xmlns:a16="http://schemas.microsoft.com/office/drawing/2014/main" id="{66C5197E-888E-4025-8420-116F491CCBC5}"/>
            </a:ext>
          </a:extLst>
        </xdr:cNvPr>
        <xdr:cNvSpPr/>
      </xdr:nvSpPr>
      <xdr:spPr>
        <a:xfrm>
          <a:off x="5869781" y="17822956"/>
          <a:ext cx="3800896" cy="191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96</xdr:col>
      <xdr:colOff>67469</xdr:colOff>
      <xdr:row>1</xdr:row>
      <xdr:rowOff>47625</xdr:rowOff>
    </xdr:from>
    <xdr:to>
      <xdr:col>149</xdr:col>
      <xdr:colOff>79376</xdr:colOff>
      <xdr:row>5</xdr:row>
      <xdr:rowOff>163778</xdr:rowOff>
    </xdr:to>
    <xdr:sp macro="" textlink="">
      <xdr:nvSpPr>
        <xdr:cNvPr id="19" name="吹き出し: 四角形 18">
          <a:extLst>
            <a:ext uri="{FF2B5EF4-FFF2-40B4-BE49-F238E27FC236}">
              <a16:creationId xmlns:a16="http://schemas.microsoft.com/office/drawing/2014/main" id="{088146D7-C626-4987-8D21-F8D332FE3BBD}"/>
            </a:ext>
          </a:extLst>
        </xdr:cNvPr>
        <xdr:cNvSpPr/>
      </xdr:nvSpPr>
      <xdr:spPr>
        <a:xfrm>
          <a:off x="10402094" y="273844"/>
          <a:ext cx="5691188" cy="830528"/>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・書類の作成日（押印した日付）を記入してください。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p>
      </xdr:txBody>
    </xdr:sp>
    <xdr:clientData/>
  </xdr:twoCellAnchor>
  <xdr:oneCellAnchor>
    <xdr:from>
      <xdr:col>96</xdr:col>
      <xdr:colOff>23813</xdr:colOff>
      <xdr:row>11</xdr:row>
      <xdr:rowOff>318609</xdr:rowOff>
    </xdr:from>
    <xdr:ext cx="5734844" cy="1259319"/>
    <xdr:sp macro="" textlink="">
      <xdr:nvSpPr>
        <xdr:cNvPr id="20" name="吹き出し: 四角形 19">
          <a:extLst>
            <a:ext uri="{FF2B5EF4-FFF2-40B4-BE49-F238E27FC236}">
              <a16:creationId xmlns:a16="http://schemas.microsoft.com/office/drawing/2014/main" id="{17691341-215C-469C-92A1-608B20F689FE}"/>
            </a:ext>
          </a:extLst>
        </xdr:cNvPr>
        <xdr:cNvSpPr/>
      </xdr:nvSpPr>
      <xdr:spPr>
        <a:xfrm>
          <a:off x="10358438" y="2580797"/>
          <a:ext cx="5734844" cy="1259319"/>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・氏名は住民票のとおりに記入してください。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・登録印を押印してください。</a:t>
          </a:r>
        </a:p>
      </xdr:txBody>
    </xdr:sp>
    <xdr:clientData/>
  </xdr:oneCellAnchor>
  <xdr:oneCellAnchor>
    <xdr:from>
      <xdr:col>96</xdr:col>
      <xdr:colOff>44979</xdr:colOff>
      <xdr:row>21</xdr:row>
      <xdr:rowOff>259076</xdr:rowOff>
    </xdr:from>
    <xdr:ext cx="5737491" cy="1259319"/>
    <xdr:sp macro="" textlink="">
      <xdr:nvSpPr>
        <xdr:cNvPr id="21" name="吹き出し: 四角形 20">
          <a:extLst>
            <a:ext uri="{FF2B5EF4-FFF2-40B4-BE49-F238E27FC236}">
              <a16:creationId xmlns:a16="http://schemas.microsoft.com/office/drawing/2014/main" id="{D34551F8-99DA-4DA9-81C8-E0B91A48556E}"/>
            </a:ext>
          </a:extLst>
        </xdr:cNvPr>
        <xdr:cNvSpPr/>
      </xdr:nvSpPr>
      <xdr:spPr>
        <a:xfrm>
          <a:off x="10379604" y="5331139"/>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・代表者氏名は役職名から記入し、代表者印を押印してください。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35718</xdr:colOff>
      <xdr:row>52</xdr:row>
      <xdr:rowOff>11907</xdr:rowOff>
    </xdr:from>
    <xdr:ext cx="5779067" cy="1492716"/>
    <xdr:sp macro="" textlink="">
      <xdr:nvSpPr>
        <xdr:cNvPr id="22" name="吹き出し: 四角形 21">
          <a:extLst>
            <a:ext uri="{FF2B5EF4-FFF2-40B4-BE49-F238E27FC236}">
              <a16:creationId xmlns:a16="http://schemas.microsoft.com/office/drawing/2014/main" id="{2388411C-9FDC-436B-B1D0-33F42805CC66}"/>
            </a:ext>
          </a:extLst>
        </xdr:cNvPr>
        <xdr:cNvSpPr/>
      </xdr:nvSpPr>
      <xdr:spPr>
        <a:xfrm>
          <a:off x="10370343" y="16132970"/>
          <a:ext cx="5779067"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・申請者の情報を記入してください。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・電話番号（携帯番号でも可）は必ず記入してください。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アドレスを必ず記入して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35718</xdr:colOff>
      <xdr:row>58</xdr:row>
      <xdr:rowOff>284986</xdr:rowOff>
    </xdr:from>
    <xdr:ext cx="5779068" cy="1025922"/>
    <xdr:sp macro="" textlink="">
      <xdr:nvSpPr>
        <xdr:cNvPr id="23" name="吹き出し: 四角形 22">
          <a:extLst>
            <a:ext uri="{FF2B5EF4-FFF2-40B4-BE49-F238E27FC236}">
              <a16:creationId xmlns:a16="http://schemas.microsoft.com/office/drawing/2014/main" id="{1BF8FDA7-60BB-45CB-AE9D-AC3C4A87CA22}"/>
            </a:ext>
          </a:extLst>
        </xdr:cNvPr>
        <xdr:cNvSpPr/>
      </xdr:nvSpPr>
      <xdr:spPr>
        <a:xfrm>
          <a:off x="10370343" y="18453924"/>
          <a:ext cx="5779068" cy="1025922"/>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・改修工事をする住宅の住所を住居表示にて記入してください。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・他の補助金への申請がある場合は、その補助金名称を記入して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59530</xdr:colOff>
      <xdr:row>73</xdr:row>
      <xdr:rowOff>180856</xdr:rowOff>
    </xdr:from>
    <xdr:ext cx="5819889" cy="559127"/>
    <xdr:sp macro="" textlink="">
      <xdr:nvSpPr>
        <xdr:cNvPr id="24" name="吹き出し: 四角形 23">
          <a:extLst>
            <a:ext uri="{FF2B5EF4-FFF2-40B4-BE49-F238E27FC236}">
              <a16:creationId xmlns:a16="http://schemas.microsoft.com/office/drawing/2014/main" id="{852C95A6-B95C-45A6-B447-0E74F89DA2B9}"/>
            </a:ext>
          </a:extLst>
        </xdr:cNvPr>
        <xdr:cNvSpPr/>
      </xdr:nvSpPr>
      <xdr:spPr>
        <a:xfrm>
          <a:off x="10394155" y="24517231"/>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申請額（</a:t>
          </a:r>
          <a:r>
            <a:rPr kumimoji="1" lang="en-US" altLang="ja-JP" sz="1400">
              <a:solidFill>
                <a:srgbClr val="FF0000"/>
              </a:solidFill>
              <a:latin typeface="HGｺﾞｼｯｸM" panose="020B0609000000000000" pitchFamily="49" charset="-128"/>
              <a:ea typeface="HGｺﾞｼｯｸM" panose="020B0609000000000000" pitchFamily="49" charset="-128"/>
            </a:rPr>
            <a:t>E</a:t>
          </a:r>
          <a:r>
            <a:rPr kumimoji="1" lang="ja-JP" altLang="en-US" sz="1400">
              <a:solidFill>
                <a:srgbClr val="FF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35718</xdr:colOff>
      <xdr:row>77</xdr:row>
      <xdr:rowOff>53855</xdr:rowOff>
    </xdr:from>
    <xdr:ext cx="5860711" cy="559127"/>
    <xdr:sp macro="" textlink="">
      <xdr:nvSpPr>
        <xdr:cNvPr id="25" name="吹き出し: 四角形 24">
          <a:extLst>
            <a:ext uri="{FF2B5EF4-FFF2-40B4-BE49-F238E27FC236}">
              <a16:creationId xmlns:a16="http://schemas.microsoft.com/office/drawing/2014/main" id="{9CD6FE61-C063-498E-BB9C-5DED442FD391}"/>
            </a:ext>
          </a:extLst>
        </xdr:cNvPr>
        <xdr:cNvSpPr/>
      </xdr:nvSpPr>
      <xdr:spPr>
        <a:xfrm>
          <a:off x="10370343" y="25795168"/>
          <a:ext cx="586071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・申請内容に係る一連の工事予定期間を記入してください。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実績報告書の提出期限までの期間で記入してください。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95250</xdr:colOff>
      <xdr:row>83</xdr:row>
      <xdr:rowOff>126056</xdr:rowOff>
    </xdr:from>
    <xdr:ext cx="5955960" cy="1726114"/>
    <xdr:sp macro="" textlink="">
      <xdr:nvSpPr>
        <xdr:cNvPr id="26" name="吹き出し: 四角形 25">
          <a:extLst>
            <a:ext uri="{FF2B5EF4-FFF2-40B4-BE49-F238E27FC236}">
              <a16:creationId xmlns:a16="http://schemas.microsoft.com/office/drawing/2014/main" id="{013739EA-46CE-4254-A3DE-B2F938E13D31}"/>
            </a:ext>
          </a:extLst>
        </xdr:cNvPr>
        <xdr:cNvSpPr/>
      </xdr:nvSpPr>
      <xdr:spPr>
        <a:xfrm>
          <a:off x="10429875" y="27677119"/>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47622</xdr:colOff>
      <xdr:row>100</xdr:row>
      <xdr:rowOff>100346</xdr:rowOff>
    </xdr:from>
    <xdr:ext cx="6023997" cy="559127"/>
    <xdr:sp macro="" textlink="">
      <xdr:nvSpPr>
        <xdr:cNvPr id="27" name="吹き出し: 四角形 26">
          <a:extLst>
            <a:ext uri="{FF2B5EF4-FFF2-40B4-BE49-F238E27FC236}">
              <a16:creationId xmlns:a16="http://schemas.microsoft.com/office/drawing/2014/main" id="{64CCA274-1EF9-4D1F-8960-6DD7AD2D7BB8}"/>
            </a:ext>
          </a:extLst>
        </xdr:cNvPr>
        <xdr:cNvSpPr/>
      </xdr:nvSpPr>
      <xdr:spPr>
        <a:xfrm>
          <a:off x="10382247" y="32282940"/>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・申請書の提出をもって同意したとみなしますので、誓約内容に</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ついて熟読の上、ご提出ください。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11906</xdr:colOff>
      <xdr:row>127</xdr:row>
      <xdr:rowOff>126154</xdr:rowOff>
    </xdr:from>
    <xdr:ext cx="5389563" cy="1726114"/>
    <xdr:sp macro="" textlink="">
      <xdr:nvSpPr>
        <xdr:cNvPr id="28" name="吹き出し: 四角形 27">
          <a:extLst>
            <a:ext uri="{FF2B5EF4-FFF2-40B4-BE49-F238E27FC236}">
              <a16:creationId xmlns:a16="http://schemas.microsoft.com/office/drawing/2014/main" id="{809D7570-9455-400F-B848-DA801788925A}"/>
            </a:ext>
          </a:extLst>
        </xdr:cNvPr>
        <xdr:cNvSpPr/>
      </xdr:nvSpPr>
      <xdr:spPr>
        <a:xfrm>
          <a:off x="10346531" y="45858060"/>
          <a:ext cx="5389563" cy="1726114"/>
        </a:xfrm>
        <a:prstGeom prst="wedgeRectCallout">
          <a:avLst>
            <a:gd name="adj1" fmla="val -57149"/>
            <a:gd name="adj2" fmla="val 1724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・役員名簿は法人申請の場合のみ提出してください。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ja-JP" altLang="en-US" sz="1400" b="0" u="sng">
              <a:solidFill>
                <a:srgbClr val="FF0000"/>
              </a:solidFill>
              <a:latin typeface="HGｺﾞｼｯｸM" panose="020B0609000000000000" pitchFamily="49" charset="-128"/>
              <a:ea typeface="HGｺﾞｼｯｸM" panose="020B0609000000000000" pitchFamily="49" charset="-128"/>
            </a:rPr>
            <a:t>個人申請の場合は不要です</a:t>
          </a:r>
          <a:r>
            <a:rPr kumimoji="1" lang="ja-JP" altLang="en-US" sz="1400">
              <a:solidFill>
                <a:srgbClr val="FF0000"/>
              </a:solidFill>
              <a:latin typeface="HGｺﾞｼｯｸM" panose="020B0609000000000000" pitchFamily="49" charset="-128"/>
              <a:ea typeface="HGｺﾞｼｯｸM" panose="020B0609000000000000" pitchFamily="49" charset="-128"/>
            </a:rPr>
            <a:t>。</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・交付申請書の作成日と同日を記入してください。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（自動計算で転記されます。）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・役員全員分の必要情報を記入してください。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44</xdr:col>
      <xdr:colOff>90363</xdr:colOff>
      <xdr:row>12</xdr:row>
      <xdr:rowOff>347573</xdr:rowOff>
    </xdr:from>
    <xdr:ext cx="8454921" cy="2759730"/>
    <xdr:sp macro="" textlink="">
      <xdr:nvSpPr>
        <xdr:cNvPr id="2" name="吹き出し: 四角形 1">
          <a:extLst>
            <a:ext uri="{FF2B5EF4-FFF2-40B4-BE49-F238E27FC236}">
              <a16:creationId xmlns:a16="http://schemas.microsoft.com/office/drawing/2014/main" id="{9BB761B9-626A-4FBB-8FFF-CF78424640CB}"/>
            </a:ext>
          </a:extLst>
        </xdr:cNvPr>
        <xdr:cNvSpPr/>
      </xdr:nvSpPr>
      <xdr:spPr>
        <a:xfrm>
          <a:off x="12064649" y="3395573"/>
          <a:ext cx="8454921" cy="2759730"/>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・「明細書」のシートを先に記入してください。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・断熱パネル、断熱材、窓、玄関ドア、調湿建材については、明細書で算出された</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建材ごとの補助対象経費が、見積書による補助対象経費より高い場合は、</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見積書による補助対象経費が上限になりますので、該当する建材の補助対象経費の</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欄に見積書による補助対象経費を記入してください。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rgbClr val="FF0000"/>
              </a:solidFill>
              <a:latin typeface="HGｺﾞｼｯｸM" panose="020B0609000000000000" pitchFamily="49" charset="-128"/>
              <a:ea typeface="HGｺﾞｼｯｸM" panose="020B0609000000000000" pitchFamily="49" charset="-128"/>
            </a:rPr>
            <a:t>※</a:t>
          </a:r>
          <a:r>
            <a:rPr kumimoji="1" lang="ja-JP" altLang="en-US" sz="1600">
              <a:solidFill>
                <a:srgbClr val="FF0000"/>
              </a:solidFill>
              <a:latin typeface="HGｺﾞｼｯｸM" panose="020B0609000000000000" pitchFamily="49" charset="-128"/>
              <a:ea typeface="HGｺﾞｼｯｸM" panose="020B0609000000000000" pitchFamily="49" charset="-128"/>
            </a:rPr>
            <a:t>詳細は</a:t>
          </a:r>
          <a:r>
            <a:rPr kumimoji="1" lang="ja-JP" altLang="en-US" sz="16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16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43</xdr:col>
      <xdr:colOff>244928</xdr:colOff>
      <xdr:row>19</xdr:row>
      <xdr:rowOff>221745</xdr:rowOff>
    </xdr:from>
    <xdr:to>
      <xdr:col>76</xdr:col>
      <xdr:colOff>136072</xdr:colOff>
      <xdr:row>34</xdr:row>
      <xdr:rowOff>299351</xdr:rowOff>
    </xdr:to>
    <xdr:grpSp>
      <xdr:nvGrpSpPr>
        <xdr:cNvPr id="8" name="グループ化 7">
          <a:extLst>
            <a:ext uri="{FF2B5EF4-FFF2-40B4-BE49-F238E27FC236}">
              <a16:creationId xmlns:a16="http://schemas.microsoft.com/office/drawing/2014/main" id="{3C7D1902-88BB-425E-85DF-7C08D79513F7}"/>
            </a:ext>
          </a:extLst>
        </xdr:cNvPr>
        <xdr:cNvGrpSpPr/>
      </xdr:nvGrpSpPr>
      <xdr:grpSpPr>
        <a:xfrm>
          <a:off x="11947071" y="6793995"/>
          <a:ext cx="10504715" cy="5765392"/>
          <a:chOff x="11947071" y="6263322"/>
          <a:chExt cx="10504715" cy="5765392"/>
        </a:xfrm>
      </xdr:grpSpPr>
      <xdr:sp macro="" textlink="">
        <xdr:nvSpPr>
          <xdr:cNvPr id="4" name="正方形/長方形 3">
            <a:extLst>
              <a:ext uri="{FF2B5EF4-FFF2-40B4-BE49-F238E27FC236}">
                <a16:creationId xmlns:a16="http://schemas.microsoft.com/office/drawing/2014/main" id="{2A9E49FE-12F4-4C05-8606-B54C6DA6EB77}"/>
              </a:ext>
            </a:extLst>
          </xdr:cNvPr>
          <xdr:cNvSpPr/>
        </xdr:nvSpPr>
        <xdr:spPr>
          <a:xfrm>
            <a:off x="12064045" y="6263322"/>
            <a:ext cx="10387741" cy="576539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　注）見積書による補助対象経費、補助対象外経費の詳細は公募要領のＰ</a:t>
            </a:r>
            <a:r>
              <a:rPr kumimoji="1" lang="en-US" altLang="ja-JP" sz="1600">
                <a:solidFill>
                  <a:srgbClr val="FF0000"/>
                </a:solidFill>
                <a:latin typeface="HGｺﾞｼｯｸM" panose="020B0609000000000000" pitchFamily="49" charset="-128"/>
                <a:ea typeface="HGｺﾞｼｯｸM" panose="020B0609000000000000" pitchFamily="49" charset="-128"/>
              </a:rPr>
              <a:t>.</a:t>
            </a:r>
            <a:r>
              <a:rPr kumimoji="1" lang="ja-JP" altLang="en-US" sz="1600">
                <a:solidFill>
                  <a:srgbClr val="FF0000"/>
                </a:solidFill>
                <a:latin typeface="HGｺﾞｼｯｸM" panose="020B0609000000000000" pitchFamily="49" charset="-128"/>
                <a:ea typeface="HGｺﾞｼｯｸM" panose="020B0609000000000000" pitchFamily="49" charset="-128"/>
              </a:rPr>
              <a:t>９・１０を</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600">
                <a:solidFill>
                  <a:srgbClr val="FF0000"/>
                </a:solidFill>
                <a:latin typeface="HGｺﾞｼｯｸM" panose="020B0609000000000000" pitchFamily="49" charset="-128"/>
                <a:ea typeface="HGｺﾞｼｯｸM" panose="020B0609000000000000" pitchFamily="49" charset="-128"/>
              </a:rPr>
              <a:t>      </a:t>
            </a:r>
            <a:r>
              <a:rPr kumimoji="1" lang="ja-JP" altLang="en-US" sz="1600">
                <a:solidFill>
                  <a:srgbClr val="FF0000"/>
                </a:solidFill>
                <a:latin typeface="HGｺﾞｼｯｸM" panose="020B0609000000000000" pitchFamily="49" charset="-128"/>
                <a:ea typeface="HGｺﾞｼｯｸM" panose="020B0609000000000000" pitchFamily="49" charset="-128"/>
              </a:rPr>
              <a:t>ご参照してください。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5" name="正方形/長方形 4">
            <a:extLst>
              <a:ext uri="{FF2B5EF4-FFF2-40B4-BE49-F238E27FC236}">
                <a16:creationId xmlns:a16="http://schemas.microsoft.com/office/drawing/2014/main" id="{9A28380D-7642-4E9B-9754-D009A53635AA}"/>
              </a:ext>
            </a:extLst>
          </xdr:cNvPr>
          <xdr:cNvSpPr/>
        </xdr:nvSpPr>
        <xdr:spPr>
          <a:xfrm>
            <a:off x="11947071" y="6416344"/>
            <a:ext cx="5320393" cy="4918406"/>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（例１）</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断熱パネル　　　：　</a:t>
            </a:r>
            <a:r>
              <a:rPr kumimoji="1" lang="en-US" altLang="ja-JP" sz="1600" b="1" u="none">
                <a:solidFill>
                  <a:srgbClr val="FF0000"/>
                </a:solidFill>
                <a:latin typeface="HGｺﾞｼｯｸM" panose="020B0609000000000000" pitchFamily="49" charset="-128"/>
                <a:ea typeface="HGｺﾞｼｯｸM" panose="020B0609000000000000" pitchFamily="49" charset="-128"/>
              </a:rPr>
              <a:t>592,000</a:t>
            </a:r>
            <a:r>
              <a:rPr kumimoji="1" lang="ja-JP" altLang="en-US" sz="1600" b="0">
                <a:solidFill>
                  <a:srgbClr val="FF0000"/>
                </a:solidFill>
                <a:latin typeface="HGｺﾞｼｯｸM" panose="020B0609000000000000" pitchFamily="49" charset="-128"/>
                <a:ea typeface="HGｺﾞｼｯｸM" panose="020B0609000000000000" pitchFamily="49" charset="-128"/>
              </a:rPr>
              <a:t>円</a:t>
            </a:r>
            <a:endParaRPr kumimoji="1" lang="en-US" altLang="ja-JP" sz="16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断熱材　　　　　：　 </a:t>
            </a:r>
            <a:r>
              <a:rPr kumimoji="1" lang="en-US" altLang="ja-JP" sz="1600" b="1">
                <a:solidFill>
                  <a:srgbClr val="FF0000"/>
                </a:solidFill>
                <a:latin typeface="HGｺﾞｼｯｸM" panose="020B0609000000000000" pitchFamily="49" charset="-128"/>
                <a:ea typeface="HGｺﾞｼｯｸM" panose="020B0609000000000000" pitchFamily="49" charset="-128"/>
              </a:rPr>
              <a:t>90,000</a:t>
            </a:r>
            <a:r>
              <a:rPr kumimoji="1" lang="ja-JP" altLang="en-US" sz="1600" b="0">
                <a:solidFill>
                  <a:srgbClr val="FF0000"/>
                </a:solidFill>
                <a:latin typeface="HGｺﾞｼｯｸM" panose="020B0609000000000000" pitchFamily="49" charset="-128"/>
                <a:ea typeface="HGｺﾞｼｯｸM" panose="020B0609000000000000" pitchFamily="49" charset="-128"/>
              </a:rPr>
              <a:t>円</a:t>
            </a:r>
            <a:endParaRPr kumimoji="1" lang="en-US" altLang="ja-JP" sz="16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窓　　　　　　　：　</a:t>
            </a:r>
            <a:r>
              <a:rPr kumimoji="1" lang="en-US" altLang="ja-JP" sz="1600" b="1">
                <a:solidFill>
                  <a:srgbClr val="FF0000"/>
                </a:solidFill>
                <a:latin typeface="HGｺﾞｼｯｸM" panose="020B0609000000000000" pitchFamily="49" charset="-128"/>
                <a:ea typeface="HGｺﾞｼｯｸM" panose="020B0609000000000000" pitchFamily="49" charset="-128"/>
              </a:rPr>
              <a:t>345,000</a:t>
            </a:r>
            <a:r>
              <a:rPr kumimoji="1" lang="ja-JP" altLang="en-US" sz="1600" b="0">
                <a:solidFill>
                  <a:srgbClr val="FF0000"/>
                </a:solidFill>
                <a:latin typeface="HGｺﾞｼｯｸM" panose="020B0609000000000000" pitchFamily="49" charset="-128"/>
                <a:ea typeface="HGｺﾞｼｯｸM" panose="020B0609000000000000" pitchFamily="49" charset="-128"/>
              </a:rPr>
              <a:t>円</a:t>
            </a:r>
            <a:endParaRPr kumimoji="1" lang="en-US" altLang="ja-JP" sz="16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1600" b="1">
                <a:solidFill>
                  <a:srgbClr val="FF0000"/>
                </a:solidFill>
                <a:latin typeface="HGｺﾞｼｯｸM" panose="020B0609000000000000" pitchFamily="49" charset="-128"/>
                <a:ea typeface="HGｺﾞｼｯｸM" panose="020B0609000000000000" pitchFamily="49" charset="-128"/>
              </a:rPr>
              <a:t>1,027,000</a:t>
            </a:r>
            <a:r>
              <a:rPr kumimoji="1" lang="ja-JP" altLang="en-US" sz="1600" b="0">
                <a:solidFill>
                  <a:srgbClr val="FF0000"/>
                </a:solidFill>
                <a:latin typeface="HGｺﾞｼｯｸM" panose="020B0609000000000000" pitchFamily="49" charset="-128"/>
                <a:ea typeface="HGｺﾞｼｯｸM" panose="020B0609000000000000" pitchFamily="49" charset="-128"/>
              </a:rPr>
              <a:t>円</a:t>
            </a:r>
            <a:endParaRPr kumimoji="1" lang="en-US" altLang="ja-JP" sz="16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断熱パネル　　　：　</a:t>
            </a:r>
            <a:r>
              <a:rPr kumimoji="1" lang="en-US" altLang="ja-JP" sz="1600" b="1">
                <a:solidFill>
                  <a:srgbClr val="FF0000"/>
                </a:solidFill>
                <a:latin typeface="HGｺﾞｼｯｸM" panose="020B0609000000000000" pitchFamily="49" charset="-128"/>
                <a:ea typeface="HGｺﾞｼｯｸM" panose="020B0609000000000000" pitchFamily="49" charset="-128"/>
              </a:rPr>
              <a:t>685,044</a:t>
            </a:r>
            <a:r>
              <a:rPr kumimoji="1" lang="ja-JP" altLang="en-US" sz="1600" b="0">
                <a:solidFill>
                  <a:srgbClr val="FF0000"/>
                </a:solidFill>
                <a:latin typeface="HGｺﾞｼｯｸM" panose="020B0609000000000000" pitchFamily="49" charset="-128"/>
                <a:ea typeface="HGｺﾞｼｯｸM" panose="020B0609000000000000" pitchFamily="49" charset="-128"/>
              </a:rPr>
              <a:t>円</a:t>
            </a:r>
            <a:endParaRPr kumimoji="1" lang="en-US" altLang="ja-JP" sz="16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断熱材　　　　　：　</a:t>
            </a:r>
            <a:r>
              <a:rPr kumimoji="1" lang="en-US" altLang="ja-JP" sz="1600" b="1">
                <a:solidFill>
                  <a:srgbClr val="FF0000"/>
                </a:solidFill>
                <a:latin typeface="HGｺﾞｼｯｸM" panose="020B0609000000000000" pitchFamily="49" charset="-128"/>
                <a:ea typeface="HGｺﾞｼｯｸM" panose="020B0609000000000000" pitchFamily="49" charset="-128"/>
              </a:rPr>
              <a:t>121,055</a:t>
            </a:r>
            <a:r>
              <a:rPr kumimoji="1" lang="ja-JP" altLang="en-US" sz="1600" b="0">
                <a:solidFill>
                  <a:srgbClr val="FF0000"/>
                </a:solidFill>
                <a:latin typeface="HGｺﾞｼｯｸM" panose="020B0609000000000000" pitchFamily="49" charset="-128"/>
                <a:ea typeface="HGｺﾞｼｯｸM" panose="020B0609000000000000" pitchFamily="49" charset="-128"/>
              </a:rPr>
              <a:t>円</a:t>
            </a:r>
            <a:endParaRPr kumimoji="1" lang="en-US" altLang="ja-JP" sz="16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窓　　　　　　　：　</a:t>
            </a:r>
            <a:r>
              <a:rPr kumimoji="1" lang="en-US" altLang="ja-JP" sz="1600" b="1">
                <a:solidFill>
                  <a:srgbClr val="FF0000"/>
                </a:solidFill>
                <a:latin typeface="HGｺﾞｼｯｸM" panose="020B0609000000000000" pitchFamily="49" charset="-128"/>
                <a:ea typeface="HGｺﾞｼｯｸM" panose="020B0609000000000000" pitchFamily="49" charset="-128"/>
              </a:rPr>
              <a:t>388,573</a:t>
            </a:r>
            <a:r>
              <a:rPr kumimoji="1" lang="ja-JP" altLang="en-US" sz="1600" b="0">
                <a:solidFill>
                  <a:srgbClr val="FF0000"/>
                </a:solidFill>
                <a:latin typeface="HGｺﾞｼｯｸM" panose="020B0609000000000000" pitchFamily="49" charset="-128"/>
                <a:ea typeface="HGｺﾞｼｯｸM" panose="020B0609000000000000" pitchFamily="49" charset="-128"/>
              </a:rPr>
              <a:t>円</a:t>
            </a:r>
            <a:endParaRPr kumimoji="1" lang="en-US" altLang="ja-JP" sz="16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b="0">
                <a:solidFill>
                  <a:srgbClr val="FF0000"/>
                </a:solidFill>
                <a:latin typeface="HGｺﾞｼｯｸM" panose="020B0609000000000000" pitchFamily="49" charset="-128"/>
                <a:ea typeface="HGｺﾞｼｯｸM" panose="020B0609000000000000" pitchFamily="49" charset="-128"/>
              </a:rPr>
              <a:t>　　　補助対象経費合計</a:t>
            </a:r>
            <a:r>
              <a:rPr kumimoji="1" lang="ja-JP" altLang="en-US" sz="1600" b="1">
                <a:solidFill>
                  <a:srgbClr val="FF0000"/>
                </a:solidFill>
                <a:latin typeface="HGｺﾞｼｯｸM" panose="020B0609000000000000" pitchFamily="49" charset="-128"/>
                <a:ea typeface="HGｺﾞｼｯｸM" panose="020B0609000000000000" pitchFamily="49" charset="-128"/>
              </a:rPr>
              <a:t>：</a:t>
            </a:r>
            <a:r>
              <a:rPr kumimoji="1" lang="en-US" altLang="ja-JP" sz="1600" b="1">
                <a:solidFill>
                  <a:srgbClr val="FF0000"/>
                </a:solidFill>
                <a:latin typeface="HGｺﾞｼｯｸM" panose="020B0609000000000000" pitchFamily="49" charset="-128"/>
                <a:ea typeface="HGｺﾞｼｯｸM" panose="020B0609000000000000" pitchFamily="49" charset="-128"/>
              </a:rPr>
              <a:t>1,194,672</a:t>
            </a:r>
            <a:r>
              <a:rPr kumimoji="1" lang="ja-JP" altLang="en-US" sz="1600" b="0">
                <a:solidFill>
                  <a:srgbClr val="FF0000"/>
                </a:solidFill>
                <a:latin typeface="HGｺﾞｼｯｸM" panose="020B0609000000000000" pitchFamily="49" charset="-128"/>
                <a:ea typeface="HGｺﾞｼｯｸM" panose="020B0609000000000000" pitchFamily="49" charset="-128"/>
              </a:rPr>
              <a:t>円</a:t>
            </a:r>
            <a:endParaRPr kumimoji="1" lang="en-US" altLang="ja-JP" sz="16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a:t>
            </a:r>
            <a:r>
              <a:rPr kumimoji="1" lang="ja-JP" altLang="en-US" sz="1600" b="1">
                <a:solidFill>
                  <a:srgbClr val="FF0000"/>
                </a:solidFill>
                <a:latin typeface="HGｺﾞｼｯｸM" panose="020B0609000000000000" pitchFamily="49" charset="-128"/>
                <a:ea typeface="HGｺﾞｼｯｸM" panose="020B0609000000000000" pitchFamily="49" charset="-128"/>
              </a:rPr>
              <a:t>　↓</a:t>
            </a:r>
            <a:endParaRPr kumimoji="1" lang="en-US" altLang="ja-JP" sz="16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b="1" u="none">
                <a:solidFill>
                  <a:srgbClr val="FF0000"/>
                </a:solidFill>
                <a:latin typeface="HGｺﾞｼｯｸM" panose="020B0609000000000000" pitchFamily="49" charset="-128"/>
                <a:ea typeface="HGｺﾞｼｯｸM" panose="020B0609000000000000" pitchFamily="49" charset="-128"/>
              </a:rPr>
              <a:t>　　　</a:t>
            </a:r>
            <a:r>
              <a:rPr kumimoji="1" lang="ja-JP" altLang="en-US" sz="1600" b="0" u="none">
                <a:solidFill>
                  <a:srgbClr val="FF0000"/>
                </a:solidFill>
                <a:latin typeface="HGｺﾞｼｯｸM" panose="020B0609000000000000" pitchFamily="49" charset="-128"/>
                <a:ea typeface="HGｺﾞｼｯｸM" panose="020B0609000000000000" pitchFamily="49" charset="-128"/>
              </a:rPr>
              <a:t>断熱パネル　　　：　</a:t>
            </a:r>
            <a:r>
              <a:rPr kumimoji="1" lang="en-US" altLang="ja-JP" sz="1600" b="1" u="sng">
                <a:solidFill>
                  <a:srgbClr val="FF0000"/>
                </a:solidFill>
                <a:latin typeface="HGｺﾞｼｯｸM" panose="020B0609000000000000" pitchFamily="49" charset="-128"/>
                <a:ea typeface="HGｺﾞｼｯｸM" panose="020B0609000000000000" pitchFamily="49" charset="-128"/>
              </a:rPr>
              <a:t>592,000</a:t>
            </a:r>
            <a:r>
              <a:rPr kumimoji="1" lang="ja-JP" altLang="en-US" sz="16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6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b="0" u="none">
                <a:solidFill>
                  <a:srgbClr val="FF0000"/>
                </a:solidFill>
                <a:latin typeface="HGｺﾞｼｯｸM" panose="020B0609000000000000" pitchFamily="49" charset="-128"/>
                <a:ea typeface="HGｺﾞｼｯｸM" panose="020B0609000000000000" pitchFamily="49" charset="-128"/>
              </a:rPr>
              <a:t>　　　断熱材　　　　　：　 </a:t>
            </a:r>
            <a:r>
              <a:rPr kumimoji="1" lang="en-US" altLang="ja-JP" sz="1600" b="1" u="sng">
                <a:solidFill>
                  <a:srgbClr val="FF0000"/>
                </a:solidFill>
                <a:latin typeface="HGｺﾞｼｯｸM" panose="020B0609000000000000" pitchFamily="49" charset="-128"/>
                <a:ea typeface="HGｺﾞｼｯｸM" panose="020B0609000000000000" pitchFamily="49" charset="-128"/>
              </a:rPr>
              <a:t>90,000</a:t>
            </a:r>
            <a:r>
              <a:rPr kumimoji="1" lang="ja-JP" altLang="en-US" sz="16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6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b="0" u="none">
                <a:solidFill>
                  <a:srgbClr val="FF0000"/>
                </a:solidFill>
                <a:latin typeface="HGｺﾞｼｯｸM" panose="020B0609000000000000" pitchFamily="49" charset="-128"/>
                <a:ea typeface="HGｺﾞｼｯｸM" panose="020B0609000000000000" pitchFamily="49" charset="-128"/>
              </a:rPr>
              <a:t>　　　窓　　　　　　　：　</a:t>
            </a:r>
            <a:r>
              <a:rPr kumimoji="1" lang="en-US" altLang="ja-JP" sz="1600" b="1" u="sng">
                <a:solidFill>
                  <a:srgbClr val="FF0000"/>
                </a:solidFill>
                <a:latin typeface="HGｺﾞｼｯｸM" panose="020B0609000000000000" pitchFamily="49" charset="-128"/>
                <a:ea typeface="HGｺﾞｼｯｸM" panose="020B0609000000000000" pitchFamily="49" charset="-128"/>
              </a:rPr>
              <a:t>345,000</a:t>
            </a:r>
            <a:r>
              <a:rPr kumimoji="1" lang="ja-JP" altLang="en-US" sz="16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6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b="0" u="none">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1600" b="1" u="sng">
                <a:solidFill>
                  <a:srgbClr val="FF0000"/>
                </a:solidFill>
                <a:latin typeface="HGｺﾞｼｯｸM" panose="020B0609000000000000" pitchFamily="49" charset="-128"/>
                <a:ea typeface="HGｺﾞｼｯｸM" panose="020B0609000000000000" pitchFamily="49" charset="-128"/>
              </a:rPr>
              <a:t>1,027,000</a:t>
            </a:r>
            <a:r>
              <a:rPr kumimoji="1" lang="ja-JP" altLang="en-US" sz="16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600" b="0" u="none">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7" name="正方形/長方形 6">
            <a:extLst>
              <a:ext uri="{FF2B5EF4-FFF2-40B4-BE49-F238E27FC236}">
                <a16:creationId xmlns:a16="http://schemas.microsoft.com/office/drawing/2014/main" id="{23F0CBEA-59BD-4170-B39E-58D7C8B687F7}"/>
              </a:ext>
            </a:extLst>
          </xdr:cNvPr>
          <xdr:cNvSpPr/>
        </xdr:nvSpPr>
        <xdr:spPr>
          <a:xfrm>
            <a:off x="16437419" y="6416344"/>
            <a:ext cx="5320393" cy="5176942"/>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（例２）</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断熱パネル　　　：　</a:t>
            </a:r>
            <a:r>
              <a:rPr kumimoji="1" lang="en-US" altLang="ja-JP" sz="1600" b="1" u="none">
                <a:solidFill>
                  <a:srgbClr val="FF0000"/>
                </a:solidFill>
                <a:latin typeface="HGｺﾞｼｯｸM" panose="020B0609000000000000" pitchFamily="49" charset="-128"/>
                <a:ea typeface="HGｺﾞｼｯｸM" panose="020B0609000000000000" pitchFamily="49" charset="-128"/>
              </a:rPr>
              <a:t>592,000</a:t>
            </a:r>
            <a:r>
              <a:rPr kumimoji="1" lang="ja-JP" altLang="en-US" sz="1600" b="0">
                <a:solidFill>
                  <a:srgbClr val="FF0000"/>
                </a:solidFill>
                <a:latin typeface="HGｺﾞｼｯｸM" panose="020B0609000000000000" pitchFamily="49" charset="-128"/>
                <a:ea typeface="HGｺﾞｼｯｸM" panose="020B0609000000000000" pitchFamily="49" charset="-128"/>
              </a:rPr>
              <a:t>円</a:t>
            </a:r>
            <a:endParaRPr kumimoji="1" lang="en-US" altLang="ja-JP" sz="16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断熱材　　　　　：　 </a:t>
            </a:r>
            <a:r>
              <a:rPr kumimoji="1" lang="en-US" altLang="ja-JP" sz="1600" b="1">
                <a:solidFill>
                  <a:srgbClr val="FF0000"/>
                </a:solidFill>
                <a:latin typeface="HGｺﾞｼｯｸM" panose="020B0609000000000000" pitchFamily="49" charset="-128"/>
                <a:ea typeface="HGｺﾞｼｯｸM" panose="020B0609000000000000" pitchFamily="49" charset="-128"/>
              </a:rPr>
              <a:t>90,000</a:t>
            </a:r>
            <a:r>
              <a:rPr kumimoji="1" lang="ja-JP" altLang="en-US" sz="1600" b="0">
                <a:solidFill>
                  <a:srgbClr val="FF0000"/>
                </a:solidFill>
                <a:latin typeface="HGｺﾞｼｯｸM" panose="020B0609000000000000" pitchFamily="49" charset="-128"/>
                <a:ea typeface="HGｺﾞｼｯｸM" panose="020B0609000000000000" pitchFamily="49" charset="-128"/>
              </a:rPr>
              <a:t>円</a:t>
            </a:r>
            <a:endParaRPr kumimoji="1" lang="en-US" altLang="ja-JP" sz="16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窓　　　　　　　：　</a:t>
            </a:r>
            <a:r>
              <a:rPr kumimoji="1" lang="en-US" altLang="ja-JP" sz="1600" b="1">
                <a:solidFill>
                  <a:srgbClr val="FF0000"/>
                </a:solidFill>
                <a:latin typeface="HGｺﾞｼｯｸM" panose="020B0609000000000000" pitchFamily="49" charset="-128"/>
                <a:ea typeface="HGｺﾞｼｯｸM" panose="020B0609000000000000" pitchFamily="49" charset="-128"/>
              </a:rPr>
              <a:t>345,000</a:t>
            </a:r>
            <a:r>
              <a:rPr kumimoji="1" lang="ja-JP" altLang="en-US" sz="1600" b="0">
                <a:solidFill>
                  <a:srgbClr val="FF0000"/>
                </a:solidFill>
                <a:latin typeface="HGｺﾞｼｯｸM" panose="020B0609000000000000" pitchFamily="49" charset="-128"/>
                <a:ea typeface="HGｺﾞｼｯｸM" panose="020B0609000000000000" pitchFamily="49" charset="-128"/>
              </a:rPr>
              <a:t>円</a:t>
            </a:r>
            <a:endParaRPr kumimoji="1" lang="en-US" altLang="ja-JP" sz="16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1600" b="1">
                <a:solidFill>
                  <a:srgbClr val="FF0000"/>
                </a:solidFill>
                <a:latin typeface="HGｺﾞｼｯｸM" panose="020B0609000000000000" pitchFamily="49" charset="-128"/>
                <a:ea typeface="HGｺﾞｼｯｸM" panose="020B0609000000000000" pitchFamily="49" charset="-128"/>
              </a:rPr>
              <a:t>1,027,000</a:t>
            </a:r>
            <a:r>
              <a:rPr kumimoji="1" lang="ja-JP" altLang="en-US" sz="1600" b="0">
                <a:solidFill>
                  <a:srgbClr val="FF0000"/>
                </a:solidFill>
                <a:latin typeface="HGｺﾞｼｯｸM" panose="020B0609000000000000" pitchFamily="49" charset="-128"/>
                <a:ea typeface="HGｺﾞｼｯｸM" panose="020B0609000000000000" pitchFamily="49" charset="-128"/>
              </a:rPr>
              <a:t>円</a:t>
            </a:r>
            <a:endParaRPr kumimoji="1" lang="en-US" altLang="ja-JP" sz="16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断熱パネル　　　：　</a:t>
            </a:r>
            <a:r>
              <a:rPr kumimoji="1" lang="en-US" altLang="ja-JP" sz="1600" b="1">
                <a:solidFill>
                  <a:srgbClr val="FF0000"/>
                </a:solidFill>
                <a:latin typeface="HGｺﾞｼｯｸM" panose="020B0609000000000000" pitchFamily="49" charset="-128"/>
                <a:ea typeface="HGｺﾞｼｯｸM" panose="020B0609000000000000" pitchFamily="49" charset="-128"/>
              </a:rPr>
              <a:t>582,044</a:t>
            </a:r>
            <a:r>
              <a:rPr kumimoji="1" lang="ja-JP" altLang="en-US" sz="1600" b="0">
                <a:solidFill>
                  <a:srgbClr val="FF0000"/>
                </a:solidFill>
                <a:latin typeface="HGｺﾞｼｯｸM" panose="020B0609000000000000" pitchFamily="49" charset="-128"/>
                <a:ea typeface="HGｺﾞｼｯｸM" panose="020B0609000000000000" pitchFamily="49" charset="-128"/>
              </a:rPr>
              <a:t>円</a:t>
            </a:r>
            <a:endParaRPr kumimoji="1" lang="en-US" altLang="ja-JP" sz="16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断熱材　　　　　：　</a:t>
            </a:r>
            <a:r>
              <a:rPr kumimoji="1" lang="ja-JP" altLang="en-US" sz="1600" b="1">
                <a:solidFill>
                  <a:srgbClr val="FF0000"/>
                </a:solidFill>
                <a:latin typeface="HGｺﾞｼｯｸM" panose="020B0609000000000000" pitchFamily="49" charset="-128"/>
                <a:ea typeface="HGｺﾞｼｯｸM" panose="020B0609000000000000" pitchFamily="49" charset="-128"/>
              </a:rPr>
              <a:t> </a:t>
            </a:r>
            <a:r>
              <a:rPr kumimoji="1" lang="en-US" altLang="ja-JP" sz="1600" b="1">
                <a:solidFill>
                  <a:srgbClr val="FF0000"/>
                </a:solidFill>
                <a:latin typeface="HGｺﾞｼｯｸM" panose="020B0609000000000000" pitchFamily="49" charset="-128"/>
                <a:ea typeface="HGｺﾞｼｯｸM" panose="020B0609000000000000" pitchFamily="49" charset="-128"/>
              </a:rPr>
              <a:t>88,055</a:t>
            </a:r>
            <a:r>
              <a:rPr kumimoji="1" lang="ja-JP" altLang="en-US" sz="1600" b="0">
                <a:solidFill>
                  <a:srgbClr val="FF0000"/>
                </a:solidFill>
                <a:latin typeface="HGｺﾞｼｯｸM" panose="020B0609000000000000" pitchFamily="49" charset="-128"/>
                <a:ea typeface="HGｺﾞｼｯｸM" panose="020B0609000000000000" pitchFamily="49" charset="-128"/>
              </a:rPr>
              <a:t>円</a:t>
            </a:r>
            <a:endParaRPr kumimoji="1" lang="en-US" altLang="ja-JP" sz="16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窓　　　　　　　：　</a:t>
            </a:r>
            <a:r>
              <a:rPr kumimoji="1" lang="en-US" altLang="ja-JP" sz="1600" b="1">
                <a:solidFill>
                  <a:srgbClr val="FF0000"/>
                </a:solidFill>
                <a:latin typeface="HGｺﾞｼｯｸM" panose="020B0609000000000000" pitchFamily="49" charset="-128"/>
                <a:ea typeface="HGｺﾞｼｯｸM" panose="020B0609000000000000" pitchFamily="49" charset="-128"/>
              </a:rPr>
              <a:t>308,573</a:t>
            </a:r>
            <a:r>
              <a:rPr kumimoji="1" lang="ja-JP" altLang="en-US" sz="1600" b="0">
                <a:solidFill>
                  <a:srgbClr val="FF0000"/>
                </a:solidFill>
                <a:latin typeface="HGｺﾞｼｯｸM" panose="020B0609000000000000" pitchFamily="49" charset="-128"/>
                <a:ea typeface="HGｺﾞｼｯｸM" panose="020B0609000000000000" pitchFamily="49" charset="-128"/>
              </a:rPr>
              <a:t>円</a:t>
            </a:r>
            <a:endParaRPr kumimoji="1" lang="en-US" altLang="ja-JP" sz="16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b="0">
                <a:solidFill>
                  <a:srgbClr val="FF0000"/>
                </a:solidFill>
                <a:latin typeface="HGｺﾞｼｯｸM" panose="020B0609000000000000" pitchFamily="49" charset="-128"/>
                <a:ea typeface="HGｺﾞｼｯｸM" panose="020B0609000000000000" pitchFamily="49" charset="-128"/>
              </a:rPr>
              <a:t>　　　補助対象経費合計</a:t>
            </a:r>
            <a:r>
              <a:rPr kumimoji="1" lang="ja-JP" altLang="en-US" sz="1600" b="1">
                <a:solidFill>
                  <a:srgbClr val="FF0000"/>
                </a:solidFill>
                <a:latin typeface="HGｺﾞｼｯｸM" panose="020B0609000000000000" pitchFamily="49" charset="-128"/>
                <a:ea typeface="HGｺﾞｼｯｸM" panose="020B0609000000000000" pitchFamily="49" charset="-128"/>
              </a:rPr>
              <a:t>：　</a:t>
            </a:r>
            <a:r>
              <a:rPr kumimoji="1" lang="en-US" altLang="ja-JP" sz="1600" b="1">
                <a:solidFill>
                  <a:srgbClr val="FF0000"/>
                </a:solidFill>
                <a:latin typeface="HGｺﾞｼｯｸM" panose="020B0609000000000000" pitchFamily="49" charset="-128"/>
                <a:ea typeface="HGｺﾞｼｯｸM" panose="020B0609000000000000" pitchFamily="49" charset="-128"/>
              </a:rPr>
              <a:t>978,672</a:t>
            </a:r>
            <a:r>
              <a:rPr kumimoji="1" lang="ja-JP" altLang="en-US" sz="1600" b="0">
                <a:solidFill>
                  <a:srgbClr val="FF0000"/>
                </a:solidFill>
                <a:latin typeface="HGｺﾞｼｯｸM" panose="020B0609000000000000" pitchFamily="49" charset="-128"/>
                <a:ea typeface="HGｺﾞｼｯｸM" panose="020B0609000000000000" pitchFamily="49" charset="-128"/>
              </a:rPr>
              <a:t>円</a:t>
            </a:r>
            <a:endParaRPr kumimoji="1" lang="en-US" altLang="ja-JP" sz="16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a:t>
            </a:r>
            <a:r>
              <a:rPr kumimoji="1" lang="ja-JP" altLang="en-US" sz="1600" b="1">
                <a:solidFill>
                  <a:srgbClr val="FF0000"/>
                </a:solidFill>
                <a:latin typeface="HGｺﾞｼｯｸM" panose="020B0609000000000000" pitchFamily="49" charset="-128"/>
                <a:ea typeface="HGｺﾞｼｯｸM" panose="020B0609000000000000" pitchFamily="49" charset="-128"/>
              </a:rPr>
              <a:t>　↓</a:t>
            </a:r>
            <a:endParaRPr kumimoji="1" lang="en-US" altLang="ja-JP" sz="16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b="1" u="none">
                <a:solidFill>
                  <a:srgbClr val="FF0000"/>
                </a:solidFill>
                <a:latin typeface="HGｺﾞｼｯｸM" panose="020B0609000000000000" pitchFamily="49" charset="-128"/>
                <a:ea typeface="HGｺﾞｼｯｸM" panose="020B0609000000000000" pitchFamily="49" charset="-128"/>
              </a:rPr>
              <a:t>　　　</a:t>
            </a:r>
            <a:r>
              <a:rPr kumimoji="1" lang="ja-JP" altLang="en-US" sz="1600" b="0" u="none">
                <a:solidFill>
                  <a:srgbClr val="FF0000"/>
                </a:solidFill>
                <a:latin typeface="HGｺﾞｼｯｸM" panose="020B0609000000000000" pitchFamily="49" charset="-128"/>
                <a:ea typeface="HGｺﾞｼｯｸM" panose="020B0609000000000000" pitchFamily="49" charset="-128"/>
              </a:rPr>
              <a:t>断熱パネル　　　：　</a:t>
            </a:r>
            <a:r>
              <a:rPr kumimoji="1" lang="en-US" altLang="ja-JP" sz="1600" b="1" u="sng">
                <a:solidFill>
                  <a:srgbClr val="FF0000"/>
                </a:solidFill>
                <a:latin typeface="HGｺﾞｼｯｸM" panose="020B0609000000000000" pitchFamily="49" charset="-128"/>
                <a:ea typeface="HGｺﾞｼｯｸM" panose="020B0609000000000000" pitchFamily="49" charset="-128"/>
              </a:rPr>
              <a:t>582,044</a:t>
            </a:r>
            <a:r>
              <a:rPr kumimoji="1" lang="ja-JP" altLang="en-US" sz="16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6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b="0" u="none">
                <a:solidFill>
                  <a:srgbClr val="FF0000"/>
                </a:solidFill>
                <a:latin typeface="HGｺﾞｼｯｸM" panose="020B0609000000000000" pitchFamily="49" charset="-128"/>
                <a:ea typeface="HGｺﾞｼｯｸM" panose="020B0609000000000000" pitchFamily="49" charset="-128"/>
              </a:rPr>
              <a:t>　　　断熱材　　　　　：　 </a:t>
            </a:r>
            <a:r>
              <a:rPr kumimoji="1" lang="en-US" altLang="ja-JP" sz="1600" b="1" u="sng">
                <a:solidFill>
                  <a:srgbClr val="FF0000"/>
                </a:solidFill>
                <a:latin typeface="HGｺﾞｼｯｸM" panose="020B0609000000000000" pitchFamily="49" charset="-128"/>
                <a:ea typeface="HGｺﾞｼｯｸM" panose="020B0609000000000000" pitchFamily="49" charset="-128"/>
              </a:rPr>
              <a:t>88,055</a:t>
            </a:r>
            <a:r>
              <a:rPr kumimoji="1" lang="ja-JP" altLang="en-US" sz="16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6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b="0" u="none">
                <a:solidFill>
                  <a:srgbClr val="FF0000"/>
                </a:solidFill>
                <a:latin typeface="HGｺﾞｼｯｸM" panose="020B0609000000000000" pitchFamily="49" charset="-128"/>
                <a:ea typeface="HGｺﾞｼｯｸM" panose="020B0609000000000000" pitchFamily="49" charset="-128"/>
              </a:rPr>
              <a:t>　　　窓　　　　　　　：　</a:t>
            </a:r>
            <a:r>
              <a:rPr kumimoji="1" lang="en-US" altLang="ja-JP" sz="1600" b="1" u="sng">
                <a:solidFill>
                  <a:srgbClr val="FF0000"/>
                </a:solidFill>
                <a:latin typeface="HGｺﾞｼｯｸM" panose="020B0609000000000000" pitchFamily="49" charset="-128"/>
                <a:ea typeface="HGｺﾞｼｯｸM" panose="020B0609000000000000" pitchFamily="49" charset="-128"/>
              </a:rPr>
              <a:t>308,573</a:t>
            </a:r>
            <a:r>
              <a:rPr kumimoji="1" lang="ja-JP" altLang="en-US" sz="16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6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b="0" u="none">
                <a:solidFill>
                  <a:srgbClr val="FF0000"/>
                </a:solidFill>
                <a:latin typeface="HGｺﾞｼｯｸM" panose="020B0609000000000000" pitchFamily="49" charset="-128"/>
                <a:ea typeface="HGｺﾞｼｯｸM" panose="020B0609000000000000" pitchFamily="49" charset="-128"/>
              </a:rPr>
              <a:t>　　　補助対象経費合計：　</a:t>
            </a:r>
            <a:r>
              <a:rPr kumimoji="1" lang="en-US" altLang="ja-JP" sz="1600" b="1" u="sng">
                <a:solidFill>
                  <a:srgbClr val="FF0000"/>
                </a:solidFill>
                <a:latin typeface="HGｺﾞｼｯｸM" panose="020B0609000000000000" pitchFamily="49" charset="-128"/>
                <a:ea typeface="HGｺﾞｼｯｸM" panose="020B0609000000000000" pitchFamily="49" charset="-128"/>
              </a:rPr>
              <a:t>978,672</a:t>
            </a:r>
            <a:r>
              <a:rPr kumimoji="1" lang="ja-JP" altLang="en-US" sz="1600" b="0" u="none">
                <a:solidFill>
                  <a:srgbClr val="FF0000"/>
                </a:solidFill>
                <a:latin typeface="HGｺﾞｼｯｸM" panose="020B0609000000000000" pitchFamily="49" charset="-128"/>
                <a:ea typeface="HGｺﾞｼｯｸM" panose="020B0609000000000000" pitchFamily="49" charset="-128"/>
              </a:rPr>
              <a:t>円</a:t>
            </a:r>
          </a:p>
          <a:p>
            <a:pPr algn="l"/>
            <a:r>
              <a:rPr kumimoji="1" lang="ja-JP" altLang="en-US" sz="1300" b="0" u="none">
                <a:solidFill>
                  <a:srgbClr val="FF0000"/>
                </a:solidFill>
                <a:latin typeface="HGｺﾞｼｯｸM" panose="020B0609000000000000" pitchFamily="49" charset="-128"/>
                <a:ea typeface="HGｺﾞｼｯｸM" panose="020B0609000000000000" pitchFamily="49" charset="-128"/>
              </a:rPr>
              <a:t>　　　　</a:t>
            </a:r>
            <a:r>
              <a:rPr kumimoji="1" lang="en-US" altLang="ja-JP" sz="1300" b="0" u="none">
                <a:solidFill>
                  <a:srgbClr val="FF0000"/>
                </a:solidFill>
                <a:latin typeface="HGｺﾞｼｯｸM" panose="020B0609000000000000" pitchFamily="49" charset="-128"/>
                <a:ea typeface="HGｺﾞｼｯｸM" panose="020B0609000000000000" pitchFamily="49" charset="-128"/>
              </a:rPr>
              <a:t>※</a:t>
            </a:r>
            <a:r>
              <a:rPr kumimoji="1" lang="ja-JP" altLang="en-US" sz="1300" b="0" u="none">
                <a:solidFill>
                  <a:srgbClr val="FF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3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300" b="0" u="none">
                <a:solidFill>
                  <a:srgbClr val="FF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300" b="0" u="none">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oneCellAnchor>
    <xdr:from>
      <xdr:col>57</xdr:col>
      <xdr:colOff>69273</xdr:colOff>
      <xdr:row>9</xdr:row>
      <xdr:rowOff>203830</xdr:rowOff>
    </xdr:from>
    <xdr:ext cx="9594415" cy="2760243"/>
    <xdr:sp macro="" textlink="">
      <xdr:nvSpPr>
        <xdr:cNvPr id="2" name="吹き出し: 四角形 1">
          <a:extLst>
            <a:ext uri="{FF2B5EF4-FFF2-40B4-BE49-F238E27FC236}">
              <a16:creationId xmlns:a16="http://schemas.microsoft.com/office/drawing/2014/main" id="{B1C5B77B-58A5-45F7-B9FC-3066200B53E4}"/>
            </a:ext>
          </a:extLst>
        </xdr:cNvPr>
        <xdr:cNvSpPr/>
      </xdr:nvSpPr>
      <xdr:spPr>
        <a:xfrm>
          <a:off x="15517091" y="2766921"/>
          <a:ext cx="9594415"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・使用する断熱パネルの情報を記入してください。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・施工する居室名を記入してください。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登録型番、メーカー名、製品名、グレードは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155864</xdr:colOff>
      <xdr:row>1</xdr:row>
      <xdr:rowOff>34636</xdr:rowOff>
    </xdr:from>
    <xdr:to>
      <xdr:col>81</xdr:col>
      <xdr:colOff>123151</xdr:colOff>
      <xdr:row>7</xdr:row>
      <xdr:rowOff>300181</xdr:rowOff>
    </xdr:to>
    <xdr:sp macro="" textlink="">
      <xdr:nvSpPr>
        <xdr:cNvPr id="3" name="正方形/長方形 2">
          <a:extLst>
            <a:ext uri="{FF2B5EF4-FFF2-40B4-BE49-F238E27FC236}">
              <a16:creationId xmlns:a16="http://schemas.microsoft.com/office/drawing/2014/main" id="{BFA3E582-5CED-432A-BDCD-A18C373327C1}"/>
            </a:ext>
          </a:extLst>
        </xdr:cNvPr>
        <xdr:cNvSpPr/>
      </xdr:nvSpPr>
      <xdr:spPr>
        <a:xfrm>
          <a:off x="15603682" y="225136"/>
          <a:ext cx="6201833" cy="1651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69273</xdr:colOff>
      <xdr:row>49</xdr:row>
      <xdr:rowOff>34636</xdr:rowOff>
    </xdr:from>
    <xdr:ext cx="9594415" cy="1426288"/>
    <xdr:sp macro="" textlink="">
      <xdr:nvSpPr>
        <xdr:cNvPr id="4" name="吹き出し: 四角形 3">
          <a:extLst>
            <a:ext uri="{FF2B5EF4-FFF2-40B4-BE49-F238E27FC236}">
              <a16:creationId xmlns:a16="http://schemas.microsoft.com/office/drawing/2014/main" id="{C31D47E4-9D72-464F-80FF-05F97398D9F9}"/>
            </a:ext>
          </a:extLst>
        </xdr:cNvPr>
        <xdr:cNvSpPr/>
      </xdr:nvSpPr>
      <xdr:spPr>
        <a:xfrm>
          <a:off x="15517091" y="15621000"/>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・補助対象経費の算出をする際には、施工面積の小数点以下は切り捨て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となります。</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121227</xdr:colOff>
      <xdr:row>6</xdr:row>
      <xdr:rowOff>43528</xdr:rowOff>
    </xdr:from>
    <xdr:ext cx="9594415" cy="1426288"/>
    <xdr:sp macro="" textlink="">
      <xdr:nvSpPr>
        <xdr:cNvPr id="2" name="吹き出し: 四角形 1">
          <a:extLst>
            <a:ext uri="{FF2B5EF4-FFF2-40B4-BE49-F238E27FC236}">
              <a16:creationId xmlns:a16="http://schemas.microsoft.com/office/drawing/2014/main" id="{620C435D-C3BB-4AC1-8011-41505BF8256E}"/>
            </a:ext>
          </a:extLst>
        </xdr:cNvPr>
        <xdr:cNvSpPr/>
      </xdr:nvSpPr>
      <xdr:spPr>
        <a:xfrm>
          <a:off x="15880772" y="1325073"/>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・全館空調の有無を記入してください。。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・全館空調「有」の場合、「延床面積」を記入し、「延床面積あたりの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蓄熱量」が８０ｋＪ／㎡以上であることを確認してください。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103909</xdr:colOff>
      <xdr:row>13</xdr:row>
      <xdr:rowOff>279086</xdr:rowOff>
    </xdr:from>
    <xdr:ext cx="9594415" cy="3760709"/>
    <xdr:sp macro="" textlink="">
      <xdr:nvSpPr>
        <xdr:cNvPr id="3" name="吹き出し: 四角形 2">
          <a:extLst>
            <a:ext uri="{FF2B5EF4-FFF2-40B4-BE49-F238E27FC236}">
              <a16:creationId xmlns:a16="http://schemas.microsoft.com/office/drawing/2014/main" id="{F35E5E43-165A-4719-A056-F6327FDE4E50}"/>
            </a:ext>
          </a:extLst>
        </xdr:cNvPr>
        <xdr:cNvSpPr/>
      </xdr:nvSpPr>
      <xdr:spPr>
        <a:xfrm>
          <a:off x="15863454" y="3708086"/>
          <a:ext cx="9594415"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・使用するの潜熱蓄熱建材の情報を居室ごとに記入してください。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・施工する居室名を記入してください。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登録型番、メーカー名、製品名、蓄熱量、利用方法は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・床面積あたりの蓄熱量が１９２ｋＪ／㎡であることを確認してください。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・補助対象製品の施工に必要な経費の内、補助対象となる工事費を一式で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51955</xdr:colOff>
      <xdr:row>10</xdr:row>
      <xdr:rowOff>169193</xdr:rowOff>
    </xdr:from>
    <xdr:ext cx="9594415" cy="2760243"/>
    <xdr:sp macro="" textlink="">
      <xdr:nvSpPr>
        <xdr:cNvPr id="2" name="吹き出し: 四角形 1">
          <a:extLst>
            <a:ext uri="{FF2B5EF4-FFF2-40B4-BE49-F238E27FC236}">
              <a16:creationId xmlns:a16="http://schemas.microsoft.com/office/drawing/2014/main" id="{35DE49EE-BE4B-4073-8751-427546F2368D}"/>
            </a:ext>
          </a:extLst>
        </xdr:cNvPr>
        <xdr:cNvSpPr/>
      </xdr:nvSpPr>
      <xdr:spPr>
        <a:xfrm>
          <a:off x="15569046" y="2801557"/>
          <a:ext cx="9594415"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・使用する断熱材の情報を記入してください。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・施工する居室名を記入してください。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登録型番、メーカー名、製品名、熱伝導率（</a:t>
          </a:r>
          <a:r>
            <a:rPr kumimoji="1" lang="en-US" altLang="ja-JP" sz="2000">
              <a:solidFill>
                <a:srgbClr val="FF0000"/>
              </a:solidFill>
              <a:latin typeface="HGｺﾞｼｯｸM" panose="020B0609000000000000" pitchFamily="49" charset="-128"/>
              <a:ea typeface="HGｺﾞｼｯｸM" panose="020B0609000000000000" pitchFamily="49" charset="-128"/>
            </a:rPr>
            <a:t>λ</a:t>
          </a:r>
          <a:r>
            <a:rPr kumimoji="1" lang="ja-JP" altLang="en-US" sz="2000">
              <a:solidFill>
                <a:srgbClr val="FF0000"/>
              </a:solidFill>
              <a:latin typeface="HGｺﾞｼｯｸM" panose="020B0609000000000000" pitchFamily="49" charset="-128"/>
              <a:ea typeface="HGｺﾞｼｯｸM" panose="020B0609000000000000" pitchFamily="49" charset="-128"/>
            </a:rPr>
            <a:t>値）は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ホームページを参照の上、記入してください。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138546</xdr:colOff>
      <xdr:row>1</xdr:row>
      <xdr:rowOff>69272</xdr:rowOff>
    </xdr:from>
    <xdr:to>
      <xdr:col>81</xdr:col>
      <xdr:colOff>105834</xdr:colOff>
      <xdr:row>8</xdr:row>
      <xdr:rowOff>92363</xdr:rowOff>
    </xdr:to>
    <xdr:sp macro="" textlink="">
      <xdr:nvSpPr>
        <xdr:cNvPr id="3" name="正方形/長方形 2">
          <a:extLst>
            <a:ext uri="{FF2B5EF4-FFF2-40B4-BE49-F238E27FC236}">
              <a16:creationId xmlns:a16="http://schemas.microsoft.com/office/drawing/2014/main" id="{FEBC21DE-6523-4050-B40B-1ABFF06D3EFD}"/>
            </a:ext>
          </a:extLst>
        </xdr:cNvPr>
        <xdr:cNvSpPr/>
      </xdr:nvSpPr>
      <xdr:spPr>
        <a:xfrm>
          <a:off x="15655637" y="259772"/>
          <a:ext cx="6201833" cy="1651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86591</xdr:colOff>
      <xdr:row>62</xdr:row>
      <xdr:rowOff>51954</xdr:rowOff>
    </xdr:from>
    <xdr:ext cx="9594415" cy="1426288"/>
    <xdr:sp macro="" textlink="">
      <xdr:nvSpPr>
        <xdr:cNvPr id="4" name="吹き出し: 四角形 3">
          <a:extLst>
            <a:ext uri="{FF2B5EF4-FFF2-40B4-BE49-F238E27FC236}">
              <a16:creationId xmlns:a16="http://schemas.microsoft.com/office/drawing/2014/main" id="{3E3A74A4-C6F9-455E-A8DA-DCAEBC8EACE9}"/>
            </a:ext>
          </a:extLst>
        </xdr:cNvPr>
        <xdr:cNvSpPr/>
      </xdr:nvSpPr>
      <xdr:spPr>
        <a:xfrm>
          <a:off x="15603682" y="19153909"/>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・補助対象経費の算出をする際には、施工面積の小数点以下は切り捨て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となります。</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57</xdr:col>
      <xdr:colOff>55418</xdr:colOff>
      <xdr:row>14</xdr:row>
      <xdr:rowOff>47249</xdr:rowOff>
    </xdr:from>
    <xdr:ext cx="9594415" cy="3760709"/>
    <xdr:sp macro="" textlink="">
      <xdr:nvSpPr>
        <xdr:cNvPr id="2" name="吹き出し: 四角形 1">
          <a:extLst>
            <a:ext uri="{FF2B5EF4-FFF2-40B4-BE49-F238E27FC236}">
              <a16:creationId xmlns:a16="http://schemas.microsoft.com/office/drawing/2014/main" id="{F8643BF1-01AA-4E87-8C41-36BB96D7A8A6}"/>
            </a:ext>
          </a:extLst>
        </xdr:cNvPr>
        <xdr:cNvSpPr/>
      </xdr:nvSpPr>
      <xdr:spPr>
        <a:xfrm>
          <a:off x="16923327" y="3545522"/>
          <a:ext cx="9594415"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・使用する防災ガラス窓の情報を記入してください。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・施工する居室名を記入してください。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・補助対象製品の施工に必要な経費の内、補助対象経費となる工事費を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一式で記入してください。</a:t>
          </a:r>
        </a:p>
      </xdr:txBody>
    </xdr:sp>
    <xdr:clientData/>
  </xdr:oneCellAnchor>
  <xdr:twoCellAnchor>
    <xdr:from>
      <xdr:col>68</xdr:col>
      <xdr:colOff>6926</xdr:colOff>
      <xdr:row>0</xdr:row>
      <xdr:rowOff>143740</xdr:rowOff>
    </xdr:from>
    <xdr:to>
      <xdr:col>87</xdr:col>
      <xdr:colOff>261695</xdr:colOff>
      <xdr:row>7</xdr:row>
      <xdr:rowOff>159904</xdr:rowOff>
    </xdr:to>
    <xdr:sp macro="" textlink="">
      <xdr:nvSpPr>
        <xdr:cNvPr id="3" name="正方形/長方形 2">
          <a:extLst>
            <a:ext uri="{FF2B5EF4-FFF2-40B4-BE49-F238E27FC236}">
              <a16:creationId xmlns:a16="http://schemas.microsoft.com/office/drawing/2014/main" id="{2C9AE096-B096-4783-8B56-3BA1B711D8DE}"/>
            </a:ext>
          </a:extLst>
        </xdr:cNvPr>
        <xdr:cNvSpPr/>
      </xdr:nvSpPr>
      <xdr:spPr>
        <a:xfrm>
          <a:off x="19732335" y="143740"/>
          <a:ext cx="6056360" cy="1644073"/>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107372</xdr:colOff>
      <xdr:row>45</xdr:row>
      <xdr:rowOff>47249</xdr:rowOff>
    </xdr:from>
    <xdr:ext cx="9594415" cy="3760709"/>
    <xdr:sp macro="" textlink="">
      <xdr:nvSpPr>
        <xdr:cNvPr id="5" name="吹き出し: 四角形 4">
          <a:extLst>
            <a:ext uri="{FF2B5EF4-FFF2-40B4-BE49-F238E27FC236}">
              <a16:creationId xmlns:a16="http://schemas.microsoft.com/office/drawing/2014/main" id="{CE0D2AE2-0CE1-4318-AFC6-1028A891CD31}"/>
            </a:ext>
          </a:extLst>
        </xdr:cNvPr>
        <xdr:cNvSpPr/>
      </xdr:nvSpPr>
      <xdr:spPr>
        <a:xfrm>
          <a:off x="16975281" y="13867158"/>
          <a:ext cx="9594415"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・使用する防災ガラス窓の情報を記入してください。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・施工する居室名を記入してください。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・補助対象製品の施工に必要な経費の内、補助対象経費となる工事費を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一式で記入してください。</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57</xdr:col>
      <xdr:colOff>76340</xdr:colOff>
      <xdr:row>11</xdr:row>
      <xdr:rowOff>64950</xdr:rowOff>
    </xdr:from>
    <xdr:ext cx="9594415" cy="2760243"/>
    <xdr:sp macro="" textlink="">
      <xdr:nvSpPr>
        <xdr:cNvPr id="2" name="吹き出し: 四角形 1">
          <a:extLst>
            <a:ext uri="{FF2B5EF4-FFF2-40B4-BE49-F238E27FC236}">
              <a16:creationId xmlns:a16="http://schemas.microsoft.com/office/drawing/2014/main" id="{78693DD1-E300-45F3-ACCC-E531EC53E37E}"/>
            </a:ext>
          </a:extLst>
        </xdr:cNvPr>
        <xdr:cNvSpPr/>
      </xdr:nvSpPr>
      <xdr:spPr>
        <a:xfrm>
          <a:off x="17186062" y="2569672"/>
          <a:ext cx="9594415"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twoCellAnchor>
    <xdr:from>
      <xdr:col>60</xdr:col>
      <xdr:colOff>58984</xdr:colOff>
      <xdr:row>0</xdr:row>
      <xdr:rowOff>141790</xdr:rowOff>
    </xdr:from>
    <xdr:to>
      <xdr:col>82</xdr:col>
      <xdr:colOff>226281</xdr:colOff>
      <xdr:row>7</xdr:row>
      <xdr:rowOff>267705</xdr:rowOff>
    </xdr:to>
    <xdr:sp macro="" textlink="">
      <xdr:nvSpPr>
        <xdr:cNvPr id="3" name="正方形/長方形 2">
          <a:extLst>
            <a:ext uri="{FF2B5EF4-FFF2-40B4-BE49-F238E27FC236}">
              <a16:creationId xmlns:a16="http://schemas.microsoft.com/office/drawing/2014/main" id="{55F90604-0DF7-48AE-B74B-8B74851EA805}"/>
            </a:ext>
          </a:extLst>
        </xdr:cNvPr>
        <xdr:cNvSpPr/>
      </xdr:nvSpPr>
      <xdr:spPr>
        <a:xfrm>
          <a:off x="17962456" y="141790"/>
          <a:ext cx="5988131" cy="166049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41383</xdr:colOff>
      <xdr:row>72</xdr:row>
      <xdr:rowOff>324671</xdr:rowOff>
    </xdr:from>
    <xdr:ext cx="9594415" cy="425822"/>
    <xdr:sp macro="" textlink="">
      <xdr:nvSpPr>
        <xdr:cNvPr id="4" name="吹き出し: 四角形 3">
          <a:extLst>
            <a:ext uri="{FF2B5EF4-FFF2-40B4-BE49-F238E27FC236}">
              <a16:creationId xmlns:a16="http://schemas.microsoft.com/office/drawing/2014/main" id="{1013321F-4EB2-4966-A2AB-353C038B0D20}"/>
            </a:ext>
          </a:extLst>
        </xdr:cNvPr>
        <xdr:cNvSpPr/>
      </xdr:nvSpPr>
      <xdr:spPr>
        <a:xfrm>
          <a:off x="17151105" y="23114115"/>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76340</xdr:colOff>
      <xdr:row>32</xdr:row>
      <xdr:rowOff>64949</xdr:rowOff>
    </xdr:from>
    <xdr:ext cx="9594415" cy="2760243"/>
    <xdr:sp macro="" textlink="">
      <xdr:nvSpPr>
        <xdr:cNvPr id="5" name="吹き出し: 四角形 4">
          <a:extLst>
            <a:ext uri="{FF2B5EF4-FFF2-40B4-BE49-F238E27FC236}">
              <a16:creationId xmlns:a16="http://schemas.microsoft.com/office/drawing/2014/main" id="{A3D25004-608B-4659-B6BE-9899F8A208BD}"/>
            </a:ext>
          </a:extLst>
        </xdr:cNvPr>
        <xdr:cNvSpPr/>
      </xdr:nvSpPr>
      <xdr:spPr>
        <a:xfrm>
          <a:off x="17186062" y="9660505"/>
          <a:ext cx="9594415"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oneCellAnchor>
    <xdr:from>
      <xdr:col>57</xdr:col>
      <xdr:colOff>111618</xdr:colOff>
      <xdr:row>50</xdr:row>
      <xdr:rowOff>188422</xdr:rowOff>
    </xdr:from>
    <xdr:ext cx="9594415" cy="2760243"/>
    <xdr:sp macro="" textlink="">
      <xdr:nvSpPr>
        <xdr:cNvPr id="6" name="吹き出し: 四角形 5">
          <a:extLst>
            <a:ext uri="{FF2B5EF4-FFF2-40B4-BE49-F238E27FC236}">
              <a16:creationId xmlns:a16="http://schemas.microsoft.com/office/drawing/2014/main" id="{2FF5B03A-790F-487D-B54B-B059F41B6B70}"/>
            </a:ext>
          </a:extLst>
        </xdr:cNvPr>
        <xdr:cNvSpPr/>
      </xdr:nvSpPr>
      <xdr:spPr>
        <a:xfrm>
          <a:off x="17221340" y="15498978"/>
          <a:ext cx="9594415"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57</xdr:col>
      <xdr:colOff>71887</xdr:colOff>
      <xdr:row>9</xdr:row>
      <xdr:rowOff>189516</xdr:rowOff>
    </xdr:from>
    <xdr:ext cx="9594415" cy="1426288"/>
    <xdr:sp macro="" textlink="">
      <xdr:nvSpPr>
        <xdr:cNvPr id="2" name="吹き出し: 四角形 1">
          <a:extLst>
            <a:ext uri="{FF2B5EF4-FFF2-40B4-BE49-F238E27FC236}">
              <a16:creationId xmlns:a16="http://schemas.microsoft.com/office/drawing/2014/main" id="{045AB22C-2BF8-4892-9C03-2F3339AD640E}"/>
            </a:ext>
          </a:extLst>
        </xdr:cNvPr>
        <xdr:cNvSpPr/>
      </xdr:nvSpPr>
      <xdr:spPr>
        <a:xfrm>
          <a:off x="15958868" y="2292205"/>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・使用する玄関ドアの情報を記入してください。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登録型番、メーカー名、製品名、グレードは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86591</xdr:colOff>
      <xdr:row>41</xdr:row>
      <xdr:rowOff>287549</xdr:rowOff>
    </xdr:from>
    <xdr:to>
      <xdr:col>80</xdr:col>
      <xdr:colOff>88188</xdr:colOff>
      <xdr:row>47</xdr:row>
      <xdr:rowOff>321096</xdr:rowOff>
    </xdr:to>
    <xdr:sp macro="" textlink="">
      <xdr:nvSpPr>
        <xdr:cNvPr id="3" name="正方形/長方形 2">
          <a:extLst>
            <a:ext uri="{FF2B5EF4-FFF2-40B4-BE49-F238E27FC236}">
              <a16:creationId xmlns:a16="http://schemas.microsoft.com/office/drawing/2014/main" id="{1455D0FB-84E8-41D3-A9AE-D60EA10C612A}"/>
            </a:ext>
          </a:extLst>
        </xdr:cNvPr>
        <xdr:cNvSpPr/>
      </xdr:nvSpPr>
      <xdr:spPr>
        <a:xfrm>
          <a:off x="15973572" y="13137313"/>
          <a:ext cx="6201833" cy="1651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71887</xdr:colOff>
      <xdr:row>29</xdr:row>
      <xdr:rowOff>223436</xdr:rowOff>
    </xdr:from>
    <xdr:ext cx="9594415" cy="2760243"/>
    <xdr:sp macro="" textlink="">
      <xdr:nvSpPr>
        <xdr:cNvPr id="4" name="吹き出し: 四角形 3">
          <a:extLst>
            <a:ext uri="{FF2B5EF4-FFF2-40B4-BE49-F238E27FC236}">
              <a16:creationId xmlns:a16="http://schemas.microsoft.com/office/drawing/2014/main" id="{F42CEF49-6ABC-41D8-AE05-A2A3E6B6AFD5}"/>
            </a:ext>
          </a:extLst>
        </xdr:cNvPr>
        <xdr:cNvSpPr/>
      </xdr:nvSpPr>
      <xdr:spPr>
        <a:xfrm>
          <a:off x="15958868" y="8598247"/>
          <a:ext cx="9594415"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・使用する調湿建材の情報を記入してください。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・施工する居室名を記入してください。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71887</xdr:colOff>
      <xdr:row>18</xdr:row>
      <xdr:rowOff>251604</xdr:rowOff>
    </xdr:from>
    <xdr:ext cx="9594415" cy="425822"/>
    <xdr:sp macro="" textlink="">
      <xdr:nvSpPr>
        <xdr:cNvPr id="5" name="吹き出し: 四角形 4">
          <a:extLst>
            <a:ext uri="{FF2B5EF4-FFF2-40B4-BE49-F238E27FC236}">
              <a16:creationId xmlns:a16="http://schemas.microsoft.com/office/drawing/2014/main" id="{667ED875-7935-4FEB-81C0-D9580F15A2A4}"/>
            </a:ext>
          </a:extLst>
        </xdr:cNvPr>
        <xdr:cNvSpPr/>
      </xdr:nvSpPr>
      <xdr:spPr>
        <a:xfrm>
          <a:off x="15958868" y="5175849"/>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56</xdr:col>
      <xdr:colOff>108856</xdr:colOff>
      <xdr:row>65</xdr:row>
      <xdr:rowOff>299358</xdr:rowOff>
    </xdr:from>
    <xdr:ext cx="6670675" cy="692497"/>
    <xdr:sp macro="" textlink="">
      <xdr:nvSpPr>
        <xdr:cNvPr id="2" name="吹き出し: 四角形 1">
          <a:extLst>
            <a:ext uri="{FF2B5EF4-FFF2-40B4-BE49-F238E27FC236}">
              <a16:creationId xmlns:a16="http://schemas.microsoft.com/office/drawing/2014/main" id="{AC6B943E-0424-42B5-94BC-0B4B201F1357}"/>
            </a:ext>
          </a:extLst>
        </xdr:cNvPr>
        <xdr:cNvSpPr/>
      </xdr:nvSpPr>
      <xdr:spPr>
        <a:xfrm>
          <a:off x="11593285" y="14899822"/>
          <a:ext cx="6670675" cy="69249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800">
              <a:solidFill>
                <a:srgbClr val="FF0000"/>
              </a:solidFill>
              <a:latin typeface="HGｺﾞｼｯｸM" panose="020B0609000000000000" pitchFamily="49" charset="-128"/>
              <a:ea typeface="HGｺﾞｼｯｸM" panose="020B0609000000000000" pitchFamily="49" charset="-128"/>
            </a:rPr>
            <a:t>・誓約書の内容を確認の上、</a:t>
          </a:r>
          <a:r>
            <a:rPr kumimoji="1" lang="ja-JP" altLang="en-US" sz="1800" b="1">
              <a:solidFill>
                <a:srgbClr val="FF0000"/>
              </a:solidFill>
              <a:latin typeface="HGｺﾞｼｯｸM" panose="020B0609000000000000" pitchFamily="49" charset="-128"/>
              <a:ea typeface="HGｺﾞｼｯｸM" panose="020B0609000000000000" pitchFamily="49" charset="-128"/>
            </a:rPr>
            <a:t>自署</a:t>
          </a:r>
          <a:r>
            <a:rPr kumimoji="1" lang="ja-JP" altLang="en-US" sz="1800">
              <a:solidFill>
                <a:srgbClr val="FF0000"/>
              </a:solidFill>
              <a:latin typeface="HGｺﾞｼｯｸM" panose="020B0609000000000000" pitchFamily="49" charset="-128"/>
              <a:ea typeface="HGｺﾞｼｯｸM" panose="020B0609000000000000" pitchFamily="49" charset="-128"/>
            </a:rPr>
            <a:t>・捺印してください。</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a:t>
          </a:r>
          <a:r>
            <a:rPr kumimoji="1" lang="en-US" altLang="ja-JP" sz="1800">
              <a:solidFill>
                <a:srgbClr val="FF0000"/>
              </a:solidFill>
              <a:latin typeface="HGｺﾞｼｯｸM" panose="020B0609000000000000" pitchFamily="49" charset="-128"/>
              <a:ea typeface="HGｺﾞｼｯｸM" panose="020B0609000000000000" pitchFamily="49" charset="-128"/>
            </a:rPr>
            <a:t>※</a:t>
          </a:r>
          <a:r>
            <a:rPr kumimoji="1" lang="ja-JP" altLang="en-US" sz="1800">
              <a:solidFill>
                <a:srgbClr val="FF0000"/>
              </a:solidFill>
              <a:latin typeface="HGｺﾞｼｯｸM" panose="020B0609000000000000" pitchFamily="49" charset="-128"/>
              <a:ea typeface="HGｺﾞｼｯｸM" panose="020B0609000000000000" pitchFamily="49" charset="-128"/>
            </a:rPr>
            <a:t>様式第</a:t>
          </a:r>
          <a:r>
            <a:rPr kumimoji="1" lang="en-US" altLang="ja-JP" sz="1800">
              <a:solidFill>
                <a:srgbClr val="FF0000"/>
              </a:solidFill>
              <a:latin typeface="HGｺﾞｼｯｸM" panose="020B0609000000000000" pitchFamily="49" charset="-128"/>
              <a:ea typeface="HGｺﾞｼｯｸM" panose="020B0609000000000000" pitchFamily="49" charset="-128"/>
            </a:rPr>
            <a:t>1</a:t>
          </a:r>
          <a:r>
            <a:rPr kumimoji="1" lang="ja-JP" altLang="en-US" sz="1800">
              <a:solidFill>
                <a:srgbClr val="FF0000"/>
              </a:solidFill>
              <a:latin typeface="HGｺﾞｼｯｸM" panose="020B0609000000000000" pitchFamily="49" charset="-128"/>
              <a:ea typeface="HGｺﾞｼｯｸM" panose="020B0609000000000000" pitchFamily="49" charset="-128"/>
            </a:rPr>
            <a:t>交付申請書と同じ印を押印してください。</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ii284\Downloads\&#35475;&#32004;&#26360;_&#20462;&#27491;&#29256;0425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誓約書_リノベ（戸建・個別）"/>
      <sheetName val="上限額一覧"/>
      <sheetName val="誓約書_リノベ（全体）"/>
      <sheetName val="誓約書_次世代"/>
      <sheetName val="プルダウンリスト"/>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79"/>
  <sheetViews>
    <sheetView showGridLines="0" tabSelected="1" view="pageBreakPreview" topLeftCell="A2" zoomScaleNormal="100" zoomScaleSheetLayoutView="100" workbookViewId="0">
      <selection activeCell="A2" sqref="A2"/>
    </sheetView>
  </sheetViews>
  <sheetFormatPr defaultColWidth="1.375" defaultRowHeight="18" customHeight="1"/>
  <cols>
    <col min="1" max="4" width="1.375" style="74" customWidth="1"/>
    <col min="5" max="6" width="1.375" style="72" customWidth="1"/>
    <col min="7" max="8" width="1.375" style="73" customWidth="1"/>
    <col min="9" max="12" width="1.375" style="74"/>
    <col min="13" max="13" width="1.25" style="74" customWidth="1"/>
    <col min="14" max="91" width="1.375" style="74"/>
    <col min="92" max="92" width="2.125" style="74" customWidth="1"/>
    <col min="93" max="16384" width="1.375" style="74"/>
  </cols>
  <sheetData>
    <row r="1" spans="1:93" ht="18" customHeight="1">
      <c r="CA1" s="601" t="s">
        <v>102</v>
      </c>
      <c r="CB1" s="601"/>
      <c r="CC1" s="601"/>
      <c r="CD1" s="601"/>
      <c r="CE1" s="601"/>
      <c r="CF1" s="601"/>
      <c r="CG1" s="601"/>
      <c r="CH1" s="601"/>
      <c r="CI1" s="601"/>
      <c r="CJ1" s="601"/>
      <c r="CK1" s="601"/>
      <c r="CL1" s="601"/>
      <c r="CM1" s="601"/>
      <c r="CN1" s="601"/>
    </row>
    <row r="2" spans="1:93" s="251" customFormat="1" ht="19.5" customHeight="1">
      <c r="A2" s="250" t="s">
        <v>198</v>
      </c>
      <c r="C2" s="250"/>
      <c r="D2" s="250"/>
      <c r="E2" s="247"/>
      <c r="F2" s="247"/>
      <c r="G2" s="252"/>
      <c r="H2" s="252"/>
      <c r="I2" s="250"/>
      <c r="J2" s="248"/>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BN2" s="253"/>
      <c r="BP2" s="254"/>
      <c r="BQ2" s="254"/>
      <c r="BR2" s="254"/>
      <c r="BS2" s="254"/>
      <c r="BT2" s="254"/>
      <c r="BU2" s="254"/>
      <c r="BV2" s="254"/>
      <c r="BW2" s="254"/>
      <c r="BX2" s="254"/>
      <c r="BY2" s="254"/>
      <c r="BZ2" s="254"/>
      <c r="CA2" s="254"/>
      <c r="CB2" s="254"/>
      <c r="CC2" s="254"/>
      <c r="CD2" s="254"/>
      <c r="CE2" s="254"/>
      <c r="CF2" s="254"/>
      <c r="CG2" s="254"/>
      <c r="CH2" s="254"/>
      <c r="CI2" s="254"/>
      <c r="CJ2" s="254"/>
      <c r="CK2" s="254"/>
      <c r="CL2" s="254"/>
      <c r="CM2" s="254"/>
      <c r="CN2" s="254"/>
    </row>
    <row r="3" spans="1:93" s="251" customFormat="1" ht="9.75" customHeight="1">
      <c r="C3" s="250"/>
      <c r="D3" s="250"/>
      <c r="E3" s="247"/>
      <c r="F3" s="247"/>
      <c r="G3" s="252"/>
      <c r="H3" s="252"/>
      <c r="I3" s="250"/>
      <c r="J3" s="248"/>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BN3" s="68"/>
      <c r="BO3" s="68"/>
      <c r="BP3" s="68"/>
      <c r="BQ3" s="68"/>
      <c r="BR3" s="68"/>
      <c r="BS3" s="68"/>
      <c r="BT3" s="68"/>
      <c r="BU3" s="68"/>
      <c r="BV3" s="68"/>
      <c r="BW3" s="68"/>
      <c r="BX3" s="68"/>
      <c r="BY3" s="68"/>
      <c r="BZ3" s="68"/>
      <c r="CA3" s="68"/>
      <c r="CB3" s="68"/>
      <c r="CC3" s="68"/>
      <c r="CD3" s="68"/>
      <c r="CE3" s="68"/>
      <c r="CF3" s="68"/>
      <c r="CG3" s="68"/>
      <c r="CH3" s="68"/>
      <c r="CI3" s="68"/>
      <c r="CJ3" s="68"/>
      <c r="CK3" s="68"/>
      <c r="CL3" s="68"/>
    </row>
    <row r="4" spans="1:93" s="251" customFormat="1" ht="9.75" customHeight="1">
      <c r="C4" s="250"/>
      <c r="D4" s="250"/>
      <c r="E4" s="247"/>
      <c r="F4" s="247"/>
      <c r="G4" s="252"/>
      <c r="H4" s="252"/>
      <c r="I4" s="250"/>
      <c r="J4" s="248"/>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BN4" s="68"/>
      <c r="BO4" s="68"/>
      <c r="BP4" s="68"/>
      <c r="BQ4" s="68"/>
      <c r="BR4" s="68"/>
      <c r="BS4" s="68"/>
      <c r="BT4" s="68"/>
      <c r="BU4" s="68"/>
      <c r="BV4" s="68"/>
      <c r="BW4" s="68"/>
      <c r="BX4" s="68"/>
      <c r="BY4" s="68"/>
      <c r="BZ4" s="68"/>
      <c r="CA4" s="68"/>
      <c r="CB4" s="68"/>
      <c r="CC4" s="68"/>
      <c r="CD4" s="68"/>
      <c r="CE4" s="68"/>
      <c r="CF4" s="68"/>
      <c r="CG4" s="68"/>
      <c r="CH4" s="68"/>
      <c r="CI4" s="68"/>
      <c r="CJ4" s="68"/>
      <c r="CK4" s="68"/>
      <c r="CL4" s="68"/>
    </row>
    <row r="5" spans="1:93" s="251" customFormat="1" ht="18" customHeight="1">
      <c r="A5" s="250"/>
      <c r="B5" s="250"/>
      <c r="C5" s="250"/>
      <c r="D5" s="250"/>
      <c r="E5" s="247"/>
      <c r="F5" s="247"/>
      <c r="G5" s="252"/>
      <c r="H5" s="252"/>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J5" s="250"/>
      <c r="AK5" s="250"/>
      <c r="AL5" s="250"/>
      <c r="AM5" s="250"/>
      <c r="AN5" s="250"/>
      <c r="AO5" s="250"/>
      <c r="AP5" s="250"/>
      <c r="AQ5" s="250"/>
      <c r="AR5" s="250"/>
      <c r="BK5" s="250"/>
      <c r="BL5" s="250"/>
      <c r="BM5" s="250"/>
      <c r="BO5" s="250"/>
      <c r="BP5" s="409"/>
      <c r="BQ5" s="409"/>
      <c r="BR5" s="409"/>
      <c r="BS5" s="409"/>
      <c r="BT5" s="596">
        <v>2020</v>
      </c>
      <c r="BU5" s="596"/>
      <c r="BV5" s="596"/>
      <c r="BW5" s="596"/>
      <c r="BX5" s="596"/>
      <c r="BY5" s="409" t="s">
        <v>8</v>
      </c>
      <c r="BZ5" s="409"/>
      <c r="CA5" s="604"/>
      <c r="CB5" s="604"/>
      <c r="CC5" s="604"/>
      <c r="CD5" s="604"/>
      <c r="CE5" s="604"/>
      <c r="CF5" s="409" t="s">
        <v>7</v>
      </c>
      <c r="CG5" s="409"/>
      <c r="CH5" s="604"/>
      <c r="CI5" s="604"/>
      <c r="CJ5" s="604"/>
      <c r="CK5" s="604"/>
      <c r="CL5" s="604"/>
      <c r="CM5" s="409" t="s">
        <v>6</v>
      </c>
      <c r="CN5" s="409"/>
      <c r="CO5" s="255"/>
    </row>
    <row r="6" spans="1:93" s="251" customFormat="1" ht="18" customHeight="1">
      <c r="A6" s="256"/>
      <c r="B6" s="256"/>
      <c r="C6" s="250"/>
      <c r="D6" s="250"/>
      <c r="E6" s="247"/>
      <c r="F6" s="247"/>
      <c r="G6" s="252"/>
      <c r="H6" s="252"/>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J6" s="247"/>
      <c r="AK6" s="247"/>
      <c r="AL6" s="250"/>
      <c r="AM6" s="250"/>
      <c r="AN6" s="250"/>
      <c r="AO6" s="250"/>
      <c r="AP6" s="250"/>
      <c r="AQ6" s="250"/>
      <c r="AR6" s="250"/>
      <c r="BK6" s="250"/>
      <c r="BL6" s="250"/>
      <c r="BM6" s="250"/>
      <c r="BN6" s="247"/>
      <c r="BO6" s="247"/>
      <c r="BP6" s="247"/>
      <c r="BQ6" s="247"/>
      <c r="BR6" s="70"/>
      <c r="BS6" s="70"/>
      <c r="BT6" s="70"/>
      <c r="BU6" s="70"/>
      <c r="BV6" s="70"/>
      <c r="BW6" s="70"/>
      <c r="BX6" s="70"/>
      <c r="BY6" s="70"/>
      <c r="BZ6" s="70"/>
      <c r="CA6" s="70"/>
      <c r="CB6" s="70"/>
      <c r="CC6" s="70"/>
      <c r="CD6" s="70"/>
      <c r="CE6" s="70"/>
      <c r="CF6" s="70"/>
      <c r="CG6" s="70"/>
      <c r="CH6" s="70"/>
      <c r="CI6" s="70"/>
      <c r="CJ6" s="70"/>
      <c r="CK6" s="70"/>
      <c r="CL6" s="70"/>
      <c r="CO6" s="255"/>
    </row>
    <row r="7" spans="1:93" s="251" customFormat="1" ht="18" customHeight="1">
      <c r="A7" s="257" t="s">
        <v>32</v>
      </c>
      <c r="B7" s="257"/>
      <c r="C7" s="258"/>
      <c r="D7" s="258"/>
      <c r="E7" s="258"/>
      <c r="F7" s="258"/>
      <c r="G7" s="258"/>
      <c r="H7" s="258"/>
      <c r="I7" s="258"/>
      <c r="J7" s="259"/>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48"/>
      <c r="AJ7" s="250"/>
      <c r="AK7" s="250"/>
      <c r="AL7" s="250"/>
      <c r="AM7" s="250"/>
      <c r="AN7" s="250"/>
      <c r="AO7" s="250"/>
      <c r="AP7" s="250"/>
      <c r="AQ7" s="250"/>
      <c r="AR7" s="250"/>
    </row>
    <row r="8" spans="1:93" s="251" customFormat="1" ht="18" customHeight="1">
      <c r="A8" s="250" t="s">
        <v>69</v>
      </c>
      <c r="B8" s="250"/>
      <c r="C8" s="250"/>
      <c r="D8" s="260"/>
      <c r="E8" s="260"/>
      <c r="F8" s="260"/>
      <c r="G8" s="260"/>
      <c r="H8" s="260"/>
      <c r="I8" s="260"/>
      <c r="J8" s="260"/>
      <c r="K8" s="250"/>
      <c r="L8" s="250"/>
      <c r="M8" s="250"/>
      <c r="N8" s="250"/>
      <c r="O8" s="409" t="s">
        <v>199</v>
      </c>
      <c r="P8" s="409"/>
      <c r="Q8" s="409"/>
      <c r="R8" s="409"/>
      <c r="S8" s="409"/>
      <c r="T8" s="409"/>
      <c r="U8" s="409"/>
      <c r="V8" s="409"/>
      <c r="W8" s="409"/>
      <c r="X8" s="409"/>
      <c r="Y8" s="250" t="s">
        <v>200</v>
      </c>
      <c r="Z8" s="250"/>
      <c r="AA8" s="250"/>
      <c r="AB8" s="250"/>
      <c r="AC8" s="250"/>
      <c r="AD8" s="250"/>
      <c r="AE8" s="250"/>
      <c r="AF8" s="250"/>
      <c r="AG8" s="250"/>
      <c r="AH8" s="250"/>
      <c r="AI8" s="250"/>
      <c r="AJ8" s="250"/>
      <c r="AK8" s="250"/>
      <c r="AL8" s="250"/>
      <c r="AM8" s="250"/>
      <c r="AN8" s="250"/>
      <c r="AO8" s="250"/>
      <c r="AP8" s="250"/>
      <c r="AQ8" s="250"/>
      <c r="AR8" s="250"/>
    </row>
    <row r="9" spans="1:93" s="251" customFormat="1" ht="15" customHeight="1">
      <c r="A9" s="261"/>
      <c r="B9" s="261"/>
      <c r="C9" s="261"/>
      <c r="D9" s="261"/>
      <c r="E9" s="261"/>
      <c r="F9" s="261"/>
      <c r="G9" s="261"/>
      <c r="H9" s="261"/>
      <c r="I9" s="261"/>
      <c r="J9" s="261"/>
      <c r="T9" s="261"/>
      <c r="AD9" s="261"/>
      <c r="AE9" s="261"/>
      <c r="AF9" s="261"/>
      <c r="AG9" s="261"/>
      <c r="AH9" s="261"/>
      <c r="AI9" s="261"/>
      <c r="AJ9" s="261"/>
      <c r="AK9" s="261"/>
      <c r="AL9" s="261"/>
      <c r="AM9" s="261"/>
      <c r="AN9" s="261"/>
      <c r="AO9" s="261"/>
      <c r="AP9" s="261"/>
      <c r="AQ9" s="261"/>
      <c r="AR9" s="261"/>
    </row>
    <row r="10" spans="1:93" s="251" customFormat="1" ht="15" customHeight="1">
      <c r="A10" s="261"/>
      <c r="B10" s="261"/>
      <c r="C10" s="261"/>
      <c r="D10" s="261"/>
      <c r="E10" s="261"/>
      <c r="F10" s="261"/>
      <c r="G10" s="261"/>
      <c r="H10" s="261"/>
      <c r="I10" s="261"/>
      <c r="J10" s="261"/>
      <c r="T10" s="261"/>
      <c r="AD10" s="261"/>
      <c r="AE10" s="261"/>
      <c r="AF10" s="261"/>
      <c r="AG10" s="261"/>
      <c r="AH10" s="261"/>
      <c r="AI10" s="261"/>
      <c r="AJ10" s="261"/>
      <c r="AK10" s="261"/>
      <c r="AL10" s="261"/>
      <c r="AM10" s="261"/>
      <c r="AN10" s="261"/>
      <c r="AO10" s="261"/>
      <c r="AP10" s="261"/>
      <c r="AQ10" s="261"/>
      <c r="AR10" s="261"/>
    </row>
    <row r="11" spans="1:93" s="265" customFormat="1" ht="21" customHeight="1">
      <c r="A11" s="262"/>
      <c r="B11" s="262"/>
      <c r="C11" s="262"/>
      <c r="D11" s="262"/>
      <c r="E11" s="263"/>
      <c r="F11" s="263"/>
      <c r="G11" s="264"/>
      <c r="H11" s="264"/>
      <c r="T11" s="266"/>
      <c r="U11" s="266"/>
      <c r="V11" s="266"/>
      <c r="W11" s="266"/>
      <c r="X11" s="267"/>
      <c r="Y11" s="267"/>
      <c r="Z11" s="267"/>
      <c r="AA11" s="267"/>
      <c r="AB11" s="267"/>
      <c r="AC11" s="267"/>
      <c r="AD11" s="267"/>
      <c r="AE11" s="267"/>
      <c r="AF11" s="267"/>
      <c r="AG11" s="267"/>
      <c r="AH11" s="267"/>
      <c r="AI11" s="267"/>
      <c r="AJ11" s="605" t="s">
        <v>33</v>
      </c>
      <c r="AK11" s="605"/>
      <c r="AL11" s="605"/>
      <c r="AM11" s="605"/>
      <c r="AN11" s="605"/>
      <c r="AO11" s="605"/>
      <c r="AP11" s="605"/>
      <c r="AQ11" s="605"/>
      <c r="AR11" s="605"/>
      <c r="AS11" s="267"/>
      <c r="AT11" s="606" t="s">
        <v>34</v>
      </c>
      <c r="AU11" s="606"/>
      <c r="AV11" s="606"/>
      <c r="AW11" s="606"/>
      <c r="AX11" s="606"/>
      <c r="AY11" s="606"/>
      <c r="AZ11" s="606"/>
      <c r="BA11" s="606"/>
      <c r="BB11" s="606"/>
      <c r="BC11" s="606"/>
      <c r="BD11" s="607"/>
      <c r="BE11" s="607"/>
      <c r="BF11" s="607"/>
      <c r="BG11" s="607"/>
      <c r="BH11" s="607"/>
      <c r="BI11" s="608" t="s">
        <v>76</v>
      </c>
      <c r="BJ11" s="608"/>
      <c r="BK11" s="607"/>
      <c r="BL11" s="607"/>
      <c r="BM11" s="607"/>
      <c r="BN11" s="607"/>
      <c r="BO11" s="607"/>
      <c r="BP11" s="268"/>
      <c r="BQ11" s="268"/>
      <c r="BR11" s="268"/>
      <c r="BS11" s="268"/>
      <c r="BT11" s="268"/>
      <c r="BU11" s="268"/>
      <c r="BV11" s="268"/>
      <c r="BW11" s="268"/>
      <c r="BX11" s="268"/>
      <c r="BY11" s="268"/>
      <c r="BZ11" s="268"/>
      <c r="CA11" s="268"/>
      <c r="CB11" s="268"/>
      <c r="CC11" s="268"/>
      <c r="CD11" s="268"/>
      <c r="CE11" s="268"/>
      <c r="CF11" s="268"/>
      <c r="CG11" s="268"/>
      <c r="CH11" s="268"/>
      <c r="CI11" s="268"/>
      <c r="CJ11" s="268"/>
      <c r="CK11" s="268"/>
      <c r="CL11" s="268"/>
    </row>
    <row r="12" spans="1:93" s="265" customFormat="1" ht="41.25" customHeight="1">
      <c r="A12" s="269"/>
      <c r="B12" s="269"/>
      <c r="C12" s="269"/>
      <c r="D12" s="269"/>
      <c r="E12" s="263"/>
      <c r="F12" s="263"/>
      <c r="G12" s="264"/>
      <c r="H12" s="264"/>
      <c r="T12" s="270"/>
      <c r="U12" s="270"/>
      <c r="V12" s="270"/>
      <c r="W12" s="270"/>
      <c r="X12" s="267"/>
      <c r="Y12" s="267"/>
      <c r="Z12" s="267"/>
      <c r="AA12" s="267"/>
      <c r="AB12" s="267"/>
      <c r="AC12" s="267"/>
      <c r="AD12" s="267"/>
      <c r="AE12" s="267"/>
      <c r="AF12" s="267"/>
      <c r="AG12" s="267"/>
      <c r="AH12" s="267"/>
      <c r="AI12" s="267"/>
      <c r="AJ12" s="267"/>
      <c r="AK12" s="267"/>
      <c r="AL12" s="267"/>
      <c r="AM12" s="267"/>
      <c r="AN12" s="267"/>
      <c r="AO12" s="267"/>
      <c r="AP12" s="267"/>
      <c r="AQ12" s="267"/>
      <c r="AR12" s="268"/>
      <c r="AT12" s="606" t="s">
        <v>35</v>
      </c>
      <c r="AU12" s="606"/>
      <c r="AV12" s="606"/>
      <c r="AW12" s="606"/>
      <c r="AX12" s="606"/>
      <c r="AY12" s="606"/>
      <c r="AZ12" s="606"/>
      <c r="BA12" s="606"/>
      <c r="BB12" s="606"/>
      <c r="BC12" s="606"/>
      <c r="BD12" s="609"/>
      <c r="BE12" s="609"/>
      <c r="BF12" s="609"/>
      <c r="BG12" s="609"/>
      <c r="BH12" s="609"/>
      <c r="BI12" s="609"/>
      <c r="BJ12" s="609"/>
      <c r="BK12" s="609"/>
      <c r="BL12" s="609"/>
      <c r="BM12" s="609"/>
      <c r="BN12" s="609"/>
      <c r="BO12" s="609"/>
      <c r="BP12" s="609"/>
      <c r="BQ12" s="609"/>
      <c r="BR12" s="609"/>
      <c r="BS12" s="609"/>
      <c r="BT12" s="609"/>
      <c r="BU12" s="609"/>
      <c r="BV12" s="609"/>
      <c r="BW12" s="609"/>
      <c r="BX12" s="609"/>
      <c r="BY12" s="609"/>
      <c r="BZ12" s="609"/>
      <c r="CA12" s="609"/>
      <c r="CB12" s="609"/>
      <c r="CC12" s="609"/>
      <c r="CD12" s="609"/>
      <c r="CE12" s="609"/>
      <c r="CF12" s="609"/>
      <c r="CG12" s="609"/>
      <c r="CH12" s="609"/>
      <c r="CI12" s="609"/>
      <c r="CJ12" s="609"/>
      <c r="CK12" s="609"/>
      <c r="CL12" s="609"/>
      <c r="CM12" s="271"/>
      <c r="CN12" s="271"/>
      <c r="CO12" s="255"/>
    </row>
    <row r="13" spans="1:93" s="265" customFormat="1" ht="26.25" customHeight="1">
      <c r="A13" s="269"/>
      <c r="B13" s="269"/>
      <c r="C13" s="269"/>
      <c r="D13" s="269"/>
      <c r="E13" s="263"/>
      <c r="F13" s="263"/>
      <c r="G13" s="264"/>
      <c r="H13" s="264"/>
      <c r="T13" s="270"/>
      <c r="U13" s="270"/>
      <c r="V13" s="270"/>
      <c r="W13" s="270"/>
      <c r="X13" s="267"/>
      <c r="Y13" s="267"/>
      <c r="Z13" s="267"/>
      <c r="AA13" s="267"/>
      <c r="AB13" s="267"/>
      <c r="AC13" s="267"/>
      <c r="AD13" s="267"/>
      <c r="AE13" s="267"/>
      <c r="AF13" s="267"/>
      <c r="AG13" s="267"/>
      <c r="AH13" s="267"/>
      <c r="AI13" s="267"/>
      <c r="AJ13" s="267"/>
      <c r="AK13" s="267"/>
      <c r="AL13" s="267"/>
      <c r="AM13" s="267"/>
      <c r="AN13" s="267"/>
      <c r="AO13" s="267"/>
      <c r="AP13" s="267"/>
      <c r="AQ13" s="267"/>
      <c r="AR13" s="268"/>
      <c r="AT13" s="606"/>
      <c r="AU13" s="606"/>
      <c r="AV13" s="606"/>
      <c r="AW13" s="606"/>
      <c r="AX13" s="606"/>
      <c r="AY13" s="606"/>
      <c r="AZ13" s="606"/>
      <c r="BA13" s="606"/>
      <c r="BB13" s="606"/>
      <c r="BC13" s="606"/>
      <c r="BD13" s="610"/>
      <c r="BE13" s="610"/>
      <c r="BF13" s="610"/>
      <c r="BG13" s="610"/>
      <c r="BH13" s="610"/>
      <c r="BI13" s="610"/>
      <c r="BJ13" s="610"/>
      <c r="BK13" s="610"/>
      <c r="BL13" s="610"/>
      <c r="BM13" s="610"/>
      <c r="BN13" s="610"/>
      <c r="BO13" s="610"/>
      <c r="BP13" s="610"/>
      <c r="BQ13" s="610"/>
      <c r="BR13" s="610"/>
      <c r="BS13" s="610"/>
      <c r="BT13" s="610"/>
      <c r="BU13" s="610"/>
      <c r="BV13" s="610"/>
      <c r="BW13" s="610"/>
      <c r="BX13" s="610"/>
      <c r="BY13" s="610"/>
      <c r="BZ13" s="610"/>
      <c r="CA13" s="610"/>
      <c r="CB13" s="610"/>
      <c r="CC13" s="610"/>
      <c r="CD13" s="610"/>
      <c r="CE13" s="610"/>
      <c r="CF13" s="610"/>
      <c r="CG13" s="610"/>
      <c r="CH13" s="610"/>
      <c r="CI13" s="610"/>
      <c r="CJ13" s="610"/>
      <c r="CK13" s="610"/>
      <c r="CL13" s="610"/>
      <c r="CM13" s="271"/>
      <c r="CN13" s="271"/>
      <c r="CO13" s="255"/>
    </row>
    <row r="14" spans="1:93" s="265" customFormat="1" ht="15" customHeight="1">
      <c r="A14" s="269"/>
      <c r="B14" s="269"/>
      <c r="C14" s="269"/>
      <c r="D14" s="269"/>
      <c r="E14" s="263"/>
      <c r="F14" s="263"/>
      <c r="G14" s="264"/>
      <c r="H14" s="264"/>
      <c r="T14" s="270"/>
      <c r="U14" s="270"/>
      <c r="V14" s="270"/>
      <c r="W14" s="270"/>
      <c r="X14" s="267"/>
      <c r="Y14" s="267"/>
      <c r="Z14" s="267"/>
      <c r="AA14" s="267"/>
      <c r="AB14" s="267"/>
      <c r="AC14" s="267"/>
      <c r="AD14" s="267"/>
      <c r="AE14" s="267"/>
      <c r="AF14" s="267"/>
      <c r="AG14" s="267"/>
      <c r="AH14" s="267"/>
      <c r="AI14" s="267"/>
      <c r="AJ14" s="267"/>
      <c r="AK14" s="267"/>
      <c r="AL14" s="267"/>
      <c r="AM14" s="267"/>
      <c r="AN14" s="267"/>
      <c r="AO14" s="267"/>
      <c r="AP14" s="267"/>
      <c r="AQ14" s="267"/>
      <c r="AR14" s="268"/>
      <c r="AT14" s="611" t="s">
        <v>36</v>
      </c>
      <c r="AU14" s="611"/>
      <c r="AV14" s="611"/>
      <c r="AW14" s="611"/>
      <c r="AX14" s="611"/>
      <c r="AY14" s="611"/>
      <c r="AZ14" s="611"/>
      <c r="BA14" s="611"/>
      <c r="BB14" s="611"/>
      <c r="BC14" s="611"/>
      <c r="BD14" s="612"/>
      <c r="BE14" s="612"/>
      <c r="BF14" s="612"/>
      <c r="BG14" s="612"/>
      <c r="BH14" s="612"/>
      <c r="BI14" s="612"/>
      <c r="BJ14" s="612"/>
      <c r="BK14" s="612"/>
      <c r="BL14" s="612"/>
      <c r="BM14" s="612"/>
      <c r="BN14" s="612"/>
      <c r="BO14" s="612"/>
      <c r="BP14" s="612"/>
      <c r="BQ14" s="612"/>
      <c r="BR14" s="612"/>
      <c r="BS14" s="612"/>
      <c r="BT14" s="612"/>
      <c r="BU14" s="612"/>
      <c r="BV14" s="612"/>
      <c r="BW14" s="612"/>
      <c r="BX14" s="612"/>
      <c r="BY14" s="612"/>
      <c r="BZ14" s="612"/>
      <c r="CA14" s="612"/>
      <c r="CB14" s="612"/>
      <c r="CC14" s="612"/>
      <c r="CD14" s="612"/>
      <c r="CE14" s="612"/>
      <c r="CF14" s="612"/>
      <c r="CG14" s="612"/>
      <c r="CH14" s="612"/>
      <c r="CI14" s="612"/>
      <c r="CJ14" s="612"/>
      <c r="CK14" s="266"/>
      <c r="CL14" s="266"/>
      <c r="CM14" s="266"/>
      <c r="CN14" s="266"/>
    </row>
    <row r="15" spans="1:93" s="265" customFormat="1" ht="34.5" customHeight="1">
      <c r="A15" s="269"/>
      <c r="B15" s="269"/>
      <c r="C15" s="269"/>
      <c r="D15" s="269"/>
      <c r="E15" s="263"/>
      <c r="F15" s="263"/>
      <c r="G15" s="264"/>
      <c r="H15" s="264"/>
      <c r="T15" s="270"/>
      <c r="U15" s="270"/>
      <c r="V15" s="270"/>
      <c r="W15" s="270"/>
      <c r="X15" s="267"/>
      <c r="Y15" s="267"/>
      <c r="Z15" s="267"/>
      <c r="AA15" s="267"/>
      <c r="AB15" s="267"/>
      <c r="AC15" s="267"/>
      <c r="AD15" s="267"/>
      <c r="AE15" s="267"/>
      <c r="AF15" s="267"/>
      <c r="AG15" s="267"/>
      <c r="AH15" s="267"/>
      <c r="AI15" s="267"/>
      <c r="AJ15" s="267"/>
      <c r="AK15" s="267"/>
      <c r="AL15" s="267"/>
      <c r="AM15" s="267"/>
      <c r="AN15" s="267"/>
      <c r="AO15" s="267"/>
      <c r="AP15" s="267"/>
      <c r="AQ15" s="267"/>
      <c r="AR15" s="268"/>
      <c r="AT15" s="605" t="s">
        <v>306</v>
      </c>
      <c r="AU15" s="606"/>
      <c r="AV15" s="606"/>
      <c r="AW15" s="606"/>
      <c r="AX15" s="606"/>
      <c r="AY15" s="606"/>
      <c r="AZ15" s="606"/>
      <c r="BA15" s="606"/>
      <c r="BB15" s="606"/>
      <c r="BC15" s="606"/>
      <c r="BD15" s="613"/>
      <c r="BE15" s="613"/>
      <c r="BF15" s="613"/>
      <c r="BG15" s="613"/>
      <c r="BH15" s="613"/>
      <c r="BI15" s="613"/>
      <c r="BJ15" s="613"/>
      <c r="BK15" s="613"/>
      <c r="BL15" s="613"/>
      <c r="BM15" s="613"/>
      <c r="BN15" s="613"/>
      <c r="BO15" s="613"/>
      <c r="BP15" s="613"/>
      <c r="BQ15" s="613"/>
      <c r="BR15" s="613"/>
      <c r="BS15" s="613"/>
      <c r="BT15" s="613"/>
      <c r="BU15" s="613"/>
      <c r="BV15" s="613"/>
      <c r="BW15" s="613"/>
      <c r="BX15" s="613"/>
      <c r="BY15" s="613"/>
      <c r="BZ15" s="613"/>
      <c r="CA15" s="613"/>
      <c r="CB15" s="613"/>
      <c r="CC15" s="613"/>
      <c r="CD15" s="613"/>
      <c r="CE15" s="613"/>
      <c r="CF15" s="613"/>
      <c r="CG15" s="613"/>
      <c r="CH15" s="613"/>
      <c r="CI15" s="613"/>
      <c r="CJ15" s="613"/>
      <c r="CK15" s="614" t="s">
        <v>10</v>
      </c>
      <c r="CL15" s="614"/>
      <c r="CM15" s="614"/>
      <c r="CN15" s="614"/>
      <c r="CO15" s="255"/>
    </row>
    <row r="16" spans="1:93" s="265" customFormat="1" ht="26.25" customHeight="1">
      <c r="A16" s="269"/>
      <c r="B16" s="269"/>
      <c r="C16" s="269"/>
      <c r="D16" s="269"/>
      <c r="E16" s="263"/>
      <c r="F16" s="263"/>
      <c r="G16" s="264"/>
      <c r="H16" s="264"/>
      <c r="T16" s="270"/>
      <c r="U16" s="270"/>
      <c r="V16" s="270"/>
      <c r="W16" s="270"/>
      <c r="X16" s="267"/>
      <c r="Y16" s="267"/>
      <c r="Z16" s="267"/>
      <c r="AA16" s="267"/>
      <c r="AB16" s="267"/>
      <c r="AC16" s="267"/>
      <c r="AD16" s="267"/>
      <c r="AE16" s="267"/>
      <c r="AF16" s="267"/>
      <c r="AG16" s="267"/>
      <c r="AH16" s="267"/>
      <c r="AI16" s="267"/>
      <c r="AJ16" s="267"/>
      <c r="AK16" s="267"/>
      <c r="AL16" s="267"/>
      <c r="AM16" s="267"/>
      <c r="AN16" s="267"/>
      <c r="AO16" s="267"/>
      <c r="AP16" s="267"/>
      <c r="AQ16" s="267"/>
      <c r="AR16" s="268"/>
      <c r="AT16" s="606" t="s">
        <v>37</v>
      </c>
      <c r="AU16" s="606"/>
      <c r="AV16" s="606"/>
      <c r="AW16" s="606"/>
      <c r="AX16" s="606"/>
      <c r="AY16" s="606"/>
      <c r="AZ16" s="606"/>
      <c r="BA16" s="606"/>
      <c r="BB16" s="606"/>
      <c r="BC16" s="606"/>
      <c r="BD16" s="615" t="s">
        <v>70</v>
      </c>
      <c r="BE16" s="615"/>
      <c r="BF16" s="615"/>
      <c r="BG16" s="615"/>
      <c r="BH16" s="615"/>
      <c r="BI16" s="615"/>
      <c r="BJ16" s="615"/>
      <c r="BK16" s="615"/>
      <c r="BL16" s="418" t="s">
        <v>8</v>
      </c>
      <c r="BM16" s="418"/>
      <c r="BN16" s="418"/>
      <c r="BO16" s="615"/>
      <c r="BP16" s="615"/>
      <c r="BQ16" s="615"/>
      <c r="BR16" s="615"/>
      <c r="BS16" s="418" t="s">
        <v>7</v>
      </c>
      <c r="BT16" s="418"/>
      <c r="BU16" s="418"/>
      <c r="BV16" s="615"/>
      <c r="BW16" s="615"/>
      <c r="BX16" s="615"/>
      <c r="BY16" s="615"/>
      <c r="BZ16" s="418" t="s">
        <v>6</v>
      </c>
      <c r="CA16" s="418"/>
      <c r="CB16" s="418"/>
      <c r="CK16" s="614"/>
      <c r="CL16" s="614"/>
      <c r="CM16" s="614"/>
      <c r="CN16" s="614"/>
      <c r="CO16" s="272"/>
    </row>
    <row r="17" spans="1:93" s="265" customFormat="1" ht="15" customHeight="1">
      <c r="A17" s="262"/>
      <c r="B17" s="262"/>
      <c r="C17" s="262"/>
      <c r="D17" s="262"/>
      <c r="E17" s="262"/>
      <c r="F17" s="262"/>
      <c r="G17" s="262"/>
      <c r="H17" s="262"/>
      <c r="I17" s="262"/>
      <c r="J17" s="262"/>
      <c r="T17" s="262"/>
      <c r="AD17" s="262"/>
      <c r="AE17" s="262"/>
      <c r="AF17" s="262"/>
      <c r="AG17" s="262"/>
      <c r="AH17" s="262"/>
      <c r="AI17" s="262"/>
      <c r="AJ17" s="262"/>
      <c r="AK17" s="262"/>
      <c r="AL17" s="262"/>
      <c r="AM17" s="262"/>
      <c r="AN17" s="262"/>
      <c r="AO17" s="262"/>
      <c r="AP17" s="262"/>
      <c r="AQ17" s="262"/>
      <c r="AR17" s="262"/>
    </row>
    <row r="18" spans="1:93" s="265" customFormat="1" ht="15" customHeight="1">
      <c r="A18" s="262"/>
      <c r="B18" s="262"/>
      <c r="C18" s="262"/>
      <c r="D18" s="262"/>
      <c r="E18" s="262"/>
      <c r="F18" s="262"/>
      <c r="G18" s="262"/>
      <c r="H18" s="262"/>
      <c r="I18" s="262"/>
      <c r="J18" s="262"/>
      <c r="T18" s="262"/>
      <c r="AD18" s="262"/>
      <c r="AE18" s="262"/>
      <c r="AF18" s="262"/>
      <c r="AG18" s="262"/>
      <c r="AH18" s="262"/>
      <c r="AI18" s="262"/>
      <c r="AJ18" s="262"/>
      <c r="AK18" s="262"/>
      <c r="AL18" s="262"/>
      <c r="AM18" s="262"/>
      <c r="AN18" s="262"/>
      <c r="AO18" s="262"/>
      <c r="AP18" s="262"/>
      <c r="AQ18" s="262"/>
      <c r="AR18" s="262"/>
    </row>
    <row r="19" spans="1:93" s="265" customFormat="1" ht="15" customHeight="1">
      <c r="A19" s="262"/>
      <c r="B19" s="262"/>
      <c r="C19" s="262"/>
      <c r="D19" s="262"/>
      <c r="E19" s="262"/>
      <c r="F19" s="262"/>
      <c r="G19" s="262"/>
      <c r="H19" s="262"/>
      <c r="I19" s="262"/>
      <c r="J19" s="262"/>
      <c r="T19" s="262"/>
      <c r="AD19" s="262"/>
      <c r="AE19" s="262"/>
      <c r="AF19" s="262"/>
      <c r="AG19" s="262"/>
      <c r="AH19" s="262"/>
      <c r="AI19" s="262"/>
      <c r="AJ19" s="262"/>
      <c r="AK19" s="262"/>
      <c r="AL19" s="262"/>
      <c r="AM19" s="262"/>
      <c r="AN19" s="262"/>
      <c r="AO19" s="262"/>
      <c r="AP19" s="262"/>
      <c r="AQ19" s="262"/>
      <c r="AR19" s="262"/>
    </row>
    <row r="20" spans="1:93" s="265" customFormat="1" ht="12" customHeight="1">
      <c r="A20" s="269"/>
      <c r="B20" s="269"/>
      <c r="C20" s="269"/>
      <c r="D20" s="269"/>
      <c r="E20" s="263"/>
      <c r="F20" s="263"/>
      <c r="G20" s="264"/>
      <c r="H20" s="264"/>
      <c r="T20" s="270"/>
      <c r="U20" s="270"/>
      <c r="V20" s="270"/>
      <c r="W20" s="270"/>
      <c r="X20" s="267"/>
      <c r="Y20" s="267"/>
      <c r="Z20" s="267"/>
      <c r="AA20" s="267"/>
      <c r="AB20" s="267"/>
      <c r="AC20" s="267"/>
      <c r="AD20" s="267"/>
      <c r="AE20" s="267"/>
      <c r="AF20" s="267"/>
      <c r="AG20" s="267"/>
      <c r="AH20" s="267"/>
      <c r="AI20" s="267"/>
      <c r="AJ20" s="267"/>
      <c r="AK20" s="267"/>
      <c r="AL20" s="267"/>
      <c r="AM20" s="267"/>
      <c r="AN20" s="267"/>
      <c r="AO20" s="267"/>
      <c r="AP20" s="267"/>
      <c r="AQ20" s="267"/>
      <c r="AR20" s="268"/>
      <c r="AT20" s="273"/>
      <c r="AU20" s="273"/>
      <c r="AV20" s="273"/>
      <c r="AW20" s="273"/>
      <c r="AX20" s="273"/>
      <c r="AY20" s="273"/>
      <c r="AZ20" s="273"/>
      <c r="BA20" s="273"/>
      <c r="BB20" s="273"/>
      <c r="BC20" s="273"/>
      <c r="BD20" s="274"/>
      <c r="BE20" s="274"/>
      <c r="BF20" s="274"/>
      <c r="BG20" s="274"/>
      <c r="BH20" s="274"/>
      <c r="BI20" s="274"/>
      <c r="BJ20" s="274"/>
      <c r="BK20" s="274"/>
      <c r="BL20" s="274"/>
      <c r="BM20" s="274"/>
      <c r="BN20" s="274"/>
      <c r="BO20" s="274"/>
      <c r="BP20" s="274"/>
      <c r="BQ20" s="274"/>
      <c r="BR20" s="274"/>
      <c r="BS20" s="274"/>
      <c r="BT20" s="274"/>
      <c r="BU20" s="274"/>
      <c r="BV20" s="274"/>
      <c r="BW20" s="274"/>
      <c r="BX20" s="274"/>
      <c r="BY20" s="274"/>
      <c r="BZ20" s="274"/>
      <c r="CA20" s="274"/>
      <c r="CB20" s="274"/>
      <c r="CC20" s="274"/>
      <c r="CD20" s="274"/>
      <c r="CE20" s="274"/>
      <c r="CF20" s="274"/>
      <c r="CG20" s="274"/>
      <c r="CH20" s="274"/>
      <c r="CI20" s="274"/>
      <c r="CJ20" s="274"/>
      <c r="CK20" s="274"/>
      <c r="CL20" s="274"/>
    </row>
    <row r="21" spans="1:93" s="265" customFormat="1" ht="21" customHeight="1">
      <c r="A21" s="269"/>
      <c r="B21" s="269"/>
      <c r="C21" s="269"/>
      <c r="D21" s="269"/>
      <c r="E21" s="263"/>
      <c r="F21" s="263"/>
      <c r="G21" s="264"/>
      <c r="H21" s="264"/>
      <c r="T21" s="266"/>
      <c r="U21" s="266"/>
      <c r="V21" s="266"/>
      <c r="W21" s="266"/>
      <c r="X21" s="267"/>
      <c r="Y21" s="267"/>
      <c r="Z21" s="267"/>
      <c r="AA21" s="267"/>
      <c r="AB21" s="267"/>
      <c r="AC21" s="267"/>
      <c r="AD21" s="267"/>
      <c r="AE21" s="267"/>
      <c r="AF21" s="267"/>
      <c r="AG21" s="267"/>
      <c r="AH21" s="267"/>
      <c r="AI21" s="267"/>
      <c r="AJ21" s="605" t="s">
        <v>39</v>
      </c>
      <c r="AK21" s="605"/>
      <c r="AL21" s="605"/>
      <c r="AM21" s="605"/>
      <c r="AN21" s="605"/>
      <c r="AO21" s="605"/>
      <c r="AP21" s="605"/>
      <c r="AQ21" s="605"/>
      <c r="AR21" s="605"/>
      <c r="AS21" s="267"/>
      <c r="AT21" s="606" t="s">
        <v>34</v>
      </c>
      <c r="AU21" s="606"/>
      <c r="AV21" s="606"/>
      <c r="AW21" s="606"/>
      <c r="AX21" s="606"/>
      <c r="AY21" s="606"/>
      <c r="AZ21" s="606"/>
      <c r="BA21" s="606"/>
      <c r="BB21" s="606"/>
      <c r="BC21" s="606"/>
      <c r="BD21" s="607"/>
      <c r="BE21" s="607"/>
      <c r="BF21" s="607"/>
      <c r="BG21" s="607"/>
      <c r="BH21" s="607"/>
      <c r="BI21" s="608" t="s">
        <v>76</v>
      </c>
      <c r="BJ21" s="608"/>
      <c r="BK21" s="607"/>
      <c r="BL21" s="607"/>
      <c r="BM21" s="607"/>
      <c r="BN21" s="607"/>
      <c r="BO21" s="607"/>
      <c r="BP21" s="268"/>
      <c r="BQ21" s="268"/>
      <c r="BR21" s="268"/>
      <c r="BS21" s="268"/>
      <c r="BT21" s="268"/>
      <c r="BU21" s="268"/>
      <c r="BV21" s="268"/>
      <c r="BW21" s="268"/>
      <c r="BX21" s="268"/>
      <c r="BY21" s="268"/>
      <c r="BZ21" s="268"/>
      <c r="CA21" s="268"/>
      <c r="CB21" s="268"/>
      <c r="CC21" s="268"/>
      <c r="CD21" s="268"/>
      <c r="CE21" s="268"/>
      <c r="CF21" s="268"/>
      <c r="CG21" s="268"/>
      <c r="CH21" s="268"/>
      <c r="CI21" s="268"/>
      <c r="CJ21" s="268"/>
      <c r="CK21" s="268"/>
      <c r="CL21" s="268"/>
      <c r="CO21" s="255"/>
    </row>
    <row r="22" spans="1:93" s="265" customFormat="1" ht="41.25" customHeight="1">
      <c r="A22" s="262"/>
      <c r="B22" s="262"/>
      <c r="C22" s="262"/>
      <c r="D22" s="262"/>
      <c r="G22" s="264"/>
      <c r="H22" s="264"/>
      <c r="T22" s="269"/>
      <c r="U22" s="269"/>
      <c r="V22" s="269"/>
      <c r="W22" s="262"/>
      <c r="X22" s="267"/>
      <c r="Y22" s="267"/>
      <c r="Z22" s="267"/>
      <c r="AA22" s="267"/>
      <c r="AB22" s="267"/>
      <c r="AC22" s="267"/>
      <c r="AD22" s="267"/>
      <c r="AE22" s="267"/>
      <c r="AF22" s="267"/>
      <c r="AG22" s="267"/>
      <c r="AH22" s="267"/>
      <c r="AI22" s="267"/>
      <c r="AJ22" s="267"/>
      <c r="AK22" s="267"/>
      <c r="AL22" s="267"/>
      <c r="AM22" s="267"/>
      <c r="AN22" s="267"/>
      <c r="AO22" s="267"/>
      <c r="AP22" s="267"/>
      <c r="AQ22" s="267"/>
      <c r="AR22" s="268"/>
      <c r="AT22" s="618" t="s">
        <v>35</v>
      </c>
      <c r="AU22" s="618"/>
      <c r="AV22" s="618"/>
      <c r="AW22" s="618"/>
      <c r="AX22" s="618"/>
      <c r="AY22" s="618"/>
      <c r="AZ22" s="618"/>
      <c r="BA22" s="618"/>
      <c r="BB22" s="618"/>
      <c r="BC22" s="618"/>
      <c r="BD22" s="609"/>
      <c r="BE22" s="609"/>
      <c r="BF22" s="609"/>
      <c r="BG22" s="609"/>
      <c r="BH22" s="609"/>
      <c r="BI22" s="609"/>
      <c r="BJ22" s="609"/>
      <c r="BK22" s="609"/>
      <c r="BL22" s="609"/>
      <c r="BM22" s="609"/>
      <c r="BN22" s="609"/>
      <c r="BO22" s="609"/>
      <c r="BP22" s="609"/>
      <c r="BQ22" s="609"/>
      <c r="BR22" s="609"/>
      <c r="BS22" s="609"/>
      <c r="BT22" s="609"/>
      <c r="BU22" s="609"/>
      <c r="BV22" s="609"/>
      <c r="BW22" s="609"/>
      <c r="BX22" s="609"/>
      <c r="BY22" s="609"/>
      <c r="BZ22" s="609"/>
      <c r="CA22" s="609"/>
      <c r="CB22" s="609"/>
      <c r="CC22" s="609"/>
      <c r="CD22" s="609"/>
      <c r="CE22" s="609"/>
      <c r="CF22" s="609"/>
      <c r="CG22" s="609"/>
      <c r="CH22" s="609"/>
      <c r="CI22" s="609"/>
      <c r="CJ22" s="609"/>
      <c r="CK22" s="609"/>
      <c r="CL22" s="609"/>
    </row>
    <row r="23" spans="1:93" s="265" customFormat="1" ht="27.75" customHeight="1">
      <c r="A23" s="269"/>
      <c r="B23" s="269"/>
      <c r="C23" s="269"/>
      <c r="D23" s="269"/>
      <c r="E23" s="263"/>
      <c r="F23" s="263"/>
      <c r="G23" s="379"/>
      <c r="H23" s="379"/>
      <c r="T23" s="270"/>
      <c r="U23" s="270"/>
      <c r="V23" s="270"/>
      <c r="W23" s="270"/>
      <c r="X23" s="267"/>
      <c r="Y23" s="267"/>
      <c r="Z23" s="267"/>
      <c r="AA23" s="267"/>
      <c r="AB23" s="267"/>
      <c r="AC23" s="267"/>
      <c r="AD23" s="267"/>
      <c r="AE23" s="267"/>
      <c r="AF23" s="267"/>
      <c r="AG23" s="267"/>
      <c r="AH23" s="267"/>
      <c r="AI23" s="267"/>
      <c r="AJ23" s="267"/>
      <c r="AK23" s="267"/>
      <c r="AL23" s="267"/>
      <c r="AM23" s="267"/>
      <c r="AN23" s="267"/>
      <c r="AO23" s="267"/>
      <c r="AP23" s="267"/>
      <c r="AQ23" s="267"/>
      <c r="AR23" s="372"/>
      <c r="AT23" s="618"/>
      <c r="AU23" s="618"/>
      <c r="AV23" s="618"/>
      <c r="AW23" s="618"/>
      <c r="AX23" s="618"/>
      <c r="AY23" s="618"/>
      <c r="AZ23" s="618"/>
      <c r="BA23" s="618"/>
      <c r="BB23" s="618"/>
      <c r="BC23" s="618"/>
      <c r="BD23" s="617"/>
      <c r="BE23" s="617"/>
      <c r="BF23" s="617"/>
      <c r="BG23" s="617"/>
      <c r="BH23" s="617"/>
      <c r="BI23" s="617"/>
      <c r="BJ23" s="617"/>
      <c r="BK23" s="617"/>
      <c r="BL23" s="617"/>
      <c r="BM23" s="617"/>
      <c r="BN23" s="617"/>
      <c r="BO23" s="617"/>
      <c r="BP23" s="617"/>
      <c r="BQ23" s="617"/>
      <c r="BR23" s="617"/>
      <c r="BS23" s="617"/>
      <c r="BT23" s="617"/>
      <c r="BU23" s="617"/>
      <c r="BV23" s="617"/>
      <c r="BW23" s="617"/>
      <c r="BX23" s="617"/>
      <c r="BY23" s="617"/>
      <c r="BZ23" s="617"/>
      <c r="CA23" s="617"/>
      <c r="CB23" s="617"/>
      <c r="CC23" s="617"/>
      <c r="CD23" s="617"/>
      <c r="CE23" s="617"/>
      <c r="CF23" s="617"/>
      <c r="CG23" s="617"/>
      <c r="CH23" s="617"/>
      <c r="CI23" s="617"/>
      <c r="CJ23" s="617"/>
      <c r="CK23" s="617"/>
      <c r="CL23" s="617"/>
      <c r="CM23" s="271"/>
      <c r="CN23" s="271"/>
      <c r="CO23" s="255"/>
    </row>
    <row r="24" spans="1:93" s="265" customFormat="1" ht="26.25" customHeight="1">
      <c r="A24" s="269"/>
      <c r="B24" s="269"/>
      <c r="C24" s="269"/>
      <c r="D24" s="269"/>
      <c r="G24" s="264"/>
      <c r="H24" s="264"/>
      <c r="T24" s="269"/>
      <c r="U24" s="269"/>
      <c r="V24" s="269"/>
      <c r="W24" s="262"/>
      <c r="X24" s="267"/>
      <c r="Y24" s="267"/>
      <c r="Z24" s="267"/>
      <c r="AA24" s="267"/>
      <c r="AB24" s="267"/>
      <c r="AC24" s="267"/>
      <c r="AD24" s="267"/>
      <c r="AE24" s="267"/>
      <c r="AF24" s="267"/>
      <c r="AG24" s="267"/>
      <c r="AH24" s="267"/>
      <c r="AI24" s="267"/>
      <c r="AJ24" s="267"/>
      <c r="AK24" s="267"/>
      <c r="AL24" s="267"/>
      <c r="AM24" s="267"/>
      <c r="AN24" s="267"/>
      <c r="AO24" s="267"/>
      <c r="AP24" s="267"/>
      <c r="AQ24" s="267"/>
      <c r="AR24" s="268"/>
      <c r="AT24" s="606" t="s">
        <v>38</v>
      </c>
      <c r="AU24" s="606"/>
      <c r="AV24" s="606"/>
      <c r="AW24" s="606"/>
      <c r="AX24" s="606"/>
      <c r="AY24" s="606"/>
      <c r="AZ24" s="606"/>
      <c r="BA24" s="606"/>
      <c r="BB24" s="606"/>
      <c r="BC24" s="606"/>
      <c r="BD24" s="616"/>
      <c r="BE24" s="616"/>
      <c r="BF24" s="616"/>
      <c r="BG24" s="616"/>
      <c r="BH24" s="616"/>
      <c r="BI24" s="616"/>
      <c r="BJ24" s="616"/>
      <c r="BK24" s="616"/>
      <c r="BL24" s="616"/>
      <c r="BM24" s="616"/>
      <c r="BN24" s="616"/>
      <c r="BO24" s="616"/>
      <c r="BP24" s="616"/>
      <c r="BQ24" s="616"/>
      <c r="BR24" s="616"/>
      <c r="BS24" s="616"/>
      <c r="BT24" s="616"/>
      <c r="BU24" s="616"/>
      <c r="BV24" s="616"/>
      <c r="BW24" s="616"/>
      <c r="BX24" s="616"/>
      <c r="BY24" s="616"/>
      <c r="BZ24" s="616"/>
      <c r="CA24" s="616"/>
      <c r="CB24" s="616"/>
      <c r="CC24" s="616"/>
      <c r="CD24" s="616"/>
      <c r="CE24" s="616"/>
      <c r="CF24" s="616"/>
      <c r="CG24" s="616"/>
      <c r="CH24" s="616"/>
      <c r="CI24" s="616"/>
      <c r="CJ24" s="616"/>
      <c r="CK24" s="616"/>
      <c r="CL24" s="616"/>
    </row>
    <row r="25" spans="1:93" s="265" customFormat="1" ht="41.25" customHeight="1">
      <c r="A25" s="269"/>
      <c r="B25" s="269"/>
      <c r="C25" s="269"/>
      <c r="D25" s="269"/>
      <c r="G25" s="264"/>
      <c r="H25" s="264"/>
      <c r="T25" s="269"/>
      <c r="U25" s="269"/>
      <c r="V25" s="269"/>
      <c r="W25" s="262"/>
      <c r="X25" s="267"/>
      <c r="Y25" s="267"/>
      <c r="Z25" s="267"/>
      <c r="AA25" s="267"/>
      <c r="AB25" s="267"/>
      <c r="AC25" s="267"/>
      <c r="AD25" s="267"/>
      <c r="AE25" s="267"/>
      <c r="AF25" s="267"/>
      <c r="AG25" s="267"/>
      <c r="AH25" s="267"/>
      <c r="AI25" s="267"/>
      <c r="AJ25" s="267"/>
      <c r="AK25" s="267"/>
      <c r="AL25" s="267"/>
      <c r="AM25" s="267"/>
      <c r="AN25" s="267"/>
      <c r="AO25" s="267"/>
      <c r="AP25" s="267"/>
      <c r="AQ25" s="267"/>
      <c r="AR25" s="268"/>
      <c r="AT25" s="605" t="s">
        <v>201</v>
      </c>
      <c r="AU25" s="606"/>
      <c r="AV25" s="606"/>
      <c r="AW25" s="606"/>
      <c r="AX25" s="606"/>
      <c r="AY25" s="606"/>
      <c r="AZ25" s="606"/>
      <c r="BA25" s="606"/>
      <c r="BB25" s="606"/>
      <c r="BC25" s="606"/>
      <c r="BD25" s="613"/>
      <c r="BE25" s="613"/>
      <c r="BF25" s="613"/>
      <c r="BG25" s="613"/>
      <c r="BH25" s="613"/>
      <c r="BI25" s="613"/>
      <c r="BJ25" s="613"/>
      <c r="BK25" s="613"/>
      <c r="BL25" s="613"/>
      <c r="BM25" s="613"/>
      <c r="BN25" s="613"/>
      <c r="BO25" s="613"/>
      <c r="BP25" s="613"/>
      <c r="BQ25" s="613"/>
      <c r="BR25" s="613"/>
      <c r="BS25" s="613"/>
      <c r="BT25" s="613"/>
      <c r="BU25" s="613"/>
      <c r="BV25" s="613"/>
      <c r="BW25" s="613"/>
      <c r="BX25" s="613"/>
      <c r="BY25" s="613"/>
      <c r="BZ25" s="613"/>
      <c r="CA25" s="613"/>
      <c r="CB25" s="613"/>
      <c r="CC25" s="613"/>
      <c r="CD25" s="613"/>
      <c r="CE25" s="613"/>
      <c r="CF25" s="613"/>
      <c r="CG25" s="613"/>
      <c r="CH25" s="613"/>
      <c r="CI25" s="613"/>
      <c r="CJ25" s="613"/>
      <c r="CK25" s="614" t="s">
        <v>10</v>
      </c>
      <c r="CL25" s="614"/>
      <c r="CM25" s="614"/>
      <c r="CN25" s="614"/>
      <c r="CO25" s="255"/>
    </row>
    <row r="26" spans="1:93" s="61" customFormat="1" ht="15" customHeight="1">
      <c r="A26" s="79"/>
      <c r="B26" s="79"/>
      <c r="C26" s="79"/>
      <c r="D26" s="79"/>
      <c r="G26" s="80"/>
      <c r="H26" s="80"/>
      <c r="T26" s="79"/>
      <c r="U26" s="79"/>
      <c r="V26" s="79"/>
      <c r="W26" s="71"/>
      <c r="X26" s="81"/>
      <c r="Y26" s="81"/>
      <c r="Z26" s="81"/>
      <c r="AA26" s="81"/>
      <c r="AB26" s="81"/>
      <c r="AC26" s="81"/>
      <c r="AD26" s="81"/>
      <c r="AE26" s="81"/>
      <c r="AF26" s="81"/>
      <c r="AG26" s="81"/>
      <c r="AH26" s="81"/>
      <c r="AI26" s="81"/>
      <c r="AJ26" s="81"/>
      <c r="AK26" s="81"/>
      <c r="AL26" s="81"/>
      <c r="AM26" s="81"/>
      <c r="AN26" s="81"/>
      <c r="AO26" s="81"/>
      <c r="AP26" s="81"/>
      <c r="AQ26" s="81"/>
      <c r="AR26" s="62"/>
      <c r="AT26" s="82"/>
      <c r="AU26" s="82"/>
      <c r="AV26" s="82"/>
      <c r="AW26" s="82"/>
      <c r="AX26" s="82"/>
      <c r="AY26" s="82"/>
      <c r="AZ26" s="82"/>
      <c r="BA26" s="82"/>
      <c r="BB26" s="82"/>
      <c r="BC26" s="82"/>
      <c r="BD26" s="136"/>
      <c r="BE26" s="136"/>
      <c r="BF26" s="136"/>
      <c r="BG26" s="136"/>
      <c r="BH26" s="136"/>
      <c r="BI26" s="136"/>
      <c r="BJ26" s="136"/>
      <c r="BK26" s="136"/>
      <c r="BL26" s="136"/>
      <c r="BM26" s="136"/>
      <c r="BN26" s="136"/>
      <c r="BO26" s="136"/>
      <c r="BP26" s="136"/>
      <c r="BQ26" s="136"/>
      <c r="BR26" s="136"/>
      <c r="BS26" s="136"/>
      <c r="BT26" s="136"/>
      <c r="BU26" s="136"/>
      <c r="BV26" s="136"/>
      <c r="BW26" s="136"/>
      <c r="BX26" s="136"/>
      <c r="BY26" s="136"/>
      <c r="BZ26" s="136"/>
      <c r="CA26" s="136"/>
      <c r="CB26" s="136"/>
      <c r="CC26" s="136"/>
      <c r="CD26" s="136"/>
      <c r="CE26" s="136"/>
      <c r="CF26" s="136"/>
      <c r="CG26" s="136"/>
      <c r="CH26" s="136"/>
      <c r="CI26" s="136"/>
      <c r="CJ26" s="136"/>
      <c r="CK26" s="136"/>
      <c r="CL26" s="136"/>
      <c r="CM26" s="69"/>
      <c r="CN26" s="69"/>
    </row>
    <row r="27" spans="1:93" s="61" customFormat="1" ht="38.25" customHeight="1">
      <c r="A27" s="83"/>
      <c r="B27" s="83"/>
      <c r="C27" s="83"/>
      <c r="X27" s="81"/>
      <c r="Y27" s="81"/>
      <c r="Z27" s="81"/>
      <c r="AA27" s="81"/>
      <c r="AB27" s="81"/>
      <c r="AN27" s="81"/>
      <c r="AO27" s="81"/>
      <c r="AP27" s="81"/>
      <c r="AQ27" s="81"/>
      <c r="AR27" s="62"/>
    </row>
    <row r="28" spans="1:93" s="87" customFormat="1" ht="27.75" customHeight="1">
      <c r="A28" s="91"/>
      <c r="B28" s="91"/>
      <c r="C28" s="91"/>
      <c r="D28" s="91"/>
      <c r="E28" s="91"/>
      <c r="F28" s="91"/>
      <c r="G28" s="91"/>
      <c r="H28" s="91"/>
      <c r="I28" s="91"/>
      <c r="J28" s="91"/>
      <c r="K28" s="91"/>
      <c r="L28" s="91"/>
      <c r="M28" s="91"/>
      <c r="N28" s="91"/>
      <c r="O28" s="91"/>
      <c r="P28" s="129"/>
      <c r="Q28" s="129"/>
      <c r="R28" s="129"/>
      <c r="S28" s="129"/>
      <c r="T28" s="129"/>
      <c r="U28" s="129"/>
      <c r="V28" s="129"/>
      <c r="W28" s="129"/>
      <c r="X28" s="129"/>
      <c r="Y28" s="129"/>
      <c r="Z28" s="129"/>
      <c r="AA28" s="129"/>
      <c r="AB28" s="129"/>
      <c r="AC28" s="91"/>
      <c r="AD28" s="91"/>
      <c r="AE28" s="91"/>
      <c r="AF28" s="91"/>
      <c r="AG28" s="91"/>
      <c r="AH28" s="91"/>
      <c r="AI28" s="91"/>
      <c r="AJ28" s="91"/>
      <c r="AK28" s="91"/>
      <c r="AL28" s="91"/>
      <c r="AM28" s="91"/>
      <c r="AN28" s="91"/>
      <c r="AO28" s="91"/>
      <c r="AP28" s="91"/>
      <c r="AQ28" s="91"/>
      <c r="AR28" s="129"/>
      <c r="AS28" s="91"/>
      <c r="AT28" s="91"/>
      <c r="AU28" s="91"/>
      <c r="AV28" s="91"/>
      <c r="AW28" s="91"/>
      <c r="AX28" s="91"/>
      <c r="AY28" s="91"/>
      <c r="AZ28" s="91"/>
      <c r="BA28" s="91"/>
      <c r="BB28" s="91"/>
      <c r="BC28" s="91"/>
      <c r="BD28" s="137"/>
      <c r="BE28" s="137"/>
      <c r="BF28" s="137"/>
      <c r="BG28" s="137"/>
      <c r="BH28" s="137"/>
      <c r="BI28" s="137"/>
      <c r="BJ28" s="137"/>
      <c r="BK28" s="137"/>
      <c r="BL28" s="137"/>
      <c r="BM28" s="137"/>
      <c r="BN28" s="137"/>
      <c r="BO28" s="137"/>
      <c r="BP28" s="137"/>
      <c r="BQ28" s="137"/>
      <c r="BR28" s="137"/>
      <c r="BS28" s="137"/>
      <c r="BT28" s="137"/>
      <c r="BU28" s="137"/>
      <c r="BV28" s="137"/>
      <c r="BW28" s="137"/>
      <c r="BX28" s="137"/>
      <c r="BY28" s="137"/>
      <c r="BZ28" s="137"/>
      <c r="CA28" s="137"/>
      <c r="CB28" s="137"/>
      <c r="CC28" s="137"/>
      <c r="CD28" s="137"/>
      <c r="CE28" s="137"/>
      <c r="CF28" s="137"/>
      <c r="CG28" s="137"/>
      <c r="CH28" s="137"/>
      <c r="CI28" s="137"/>
      <c r="CJ28" s="137"/>
      <c r="CK28" s="137"/>
      <c r="CL28" s="137"/>
      <c r="CM28" s="137"/>
      <c r="CN28" s="137"/>
    </row>
    <row r="29" spans="1:93" s="87" customFormat="1" ht="27.75" customHeight="1">
      <c r="A29" s="91"/>
      <c r="B29" s="91"/>
      <c r="C29" s="91"/>
      <c r="D29" s="91"/>
      <c r="E29" s="91"/>
      <c r="F29" s="91"/>
      <c r="G29" s="91"/>
      <c r="H29" s="91"/>
      <c r="I29" s="91"/>
      <c r="J29" s="91"/>
      <c r="K29" s="91"/>
      <c r="L29" s="91"/>
      <c r="M29" s="91"/>
      <c r="N29" s="91"/>
      <c r="O29" s="91"/>
      <c r="P29" s="129"/>
      <c r="Q29" s="129"/>
      <c r="R29" s="129"/>
      <c r="S29" s="129"/>
      <c r="T29" s="129"/>
      <c r="U29" s="129"/>
      <c r="V29" s="129"/>
      <c r="W29" s="129"/>
      <c r="X29" s="129"/>
      <c r="Y29" s="129"/>
      <c r="Z29" s="129"/>
      <c r="AA29" s="129"/>
      <c r="AB29" s="129"/>
      <c r="AC29" s="91"/>
      <c r="AD29" s="91"/>
      <c r="AE29" s="91"/>
      <c r="AF29" s="91"/>
      <c r="AG29" s="91"/>
      <c r="AH29" s="91"/>
      <c r="AI29" s="91"/>
      <c r="AJ29" s="91"/>
      <c r="AK29" s="91"/>
      <c r="AL29" s="91"/>
      <c r="AM29" s="91"/>
      <c r="AN29" s="91"/>
      <c r="AO29" s="91"/>
      <c r="AP29" s="91"/>
      <c r="AQ29" s="91"/>
      <c r="AR29" s="129"/>
      <c r="AS29" s="91"/>
      <c r="AT29" s="91"/>
      <c r="AU29" s="91"/>
      <c r="AV29" s="91"/>
      <c r="AW29" s="91"/>
      <c r="AX29" s="91"/>
      <c r="AY29" s="91"/>
      <c r="AZ29" s="91"/>
      <c r="BA29" s="91"/>
      <c r="BB29" s="91"/>
      <c r="BC29" s="91"/>
      <c r="BD29" s="137"/>
      <c r="BE29" s="137"/>
      <c r="BF29" s="137"/>
      <c r="BG29" s="137"/>
      <c r="BH29" s="137"/>
      <c r="BI29" s="137"/>
      <c r="BJ29" s="137"/>
      <c r="BK29" s="137"/>
      <c r="BL29" s="137"/>
      <c r="BM29" s="137"/>
      <c r="BN29" s="137"/>
      <c r="BO29" s="137"/>
      <c r="BP29" s="137"/>
      <c r="BQ29" s="137"/>
      <c r="BR29" s="137"/>
      <c r="BS29" s="137"/>
      <c r="BT29" s="137"/>
      <c r="BU29" s="137"/>
      <c r="BV29" s="137"/>
      <c r="BW29" s="137"/>
      <c r="BX29" s="137"/>
      <c r="BY29" s="137"/>
      <c r="BZ29" s="137"/>
      <c r="CA29" s="137"/>
      <c r="CB29" s="137"/>
      <c r="CC29" s="137"/>
      <c r="CD29" s="137"/>
      <c r="CE29" s="137"/>
      <c r="CF29" s="137"/>
      <c r="CG29" s="137"/>
      <c r="CH29" s="137"/>
      <c r="CI29" s="137"/>
      <c r="CJ29" s="137"/>
      <c r="CK29" s="137"/>
      <c r="CL29" s="137"/>
      <c r="CM29" s="137"/>
      <c r="CN29" s="137"/>
    </row>
    <row r="30" spans="1:93" s="87" customFormat="1" ht="27.75" customHeight="1">
      <c r="A30" s="91"/>
      <c r="B30" s="91"/>
      <c r="C30" s="91"/>
      <c r="D30" s="91"/>
      <c r="E30" s="91"/>
      <c r="F30" s="91"/>
      <c r="G30" s="91"/>
      <c r="H30" s="91"/>
      <c r="I30" s="91"/>
      <c r="J30" s="91"/>
      <c r="K30" s="91"/>
      <c r="L30" s="91"/>
      <c r="M30" s="91"/>
      <c r="N30" s="91"/>
      <c r="O30" s="91"/>
      <c r="P30" s="129"/>
      <c r="Q30" s="129"/>
      <c r="R30" s="129"/>
      <c r="S30" s="129"/>
      <c r="T30" s="129"/>
      <c r="U30" s="129"/>
      <c r="V30" s="129"/>
      <c r="W30" s="129"/>
      <c r="X30" s="129"/>
      <c r="Y30" s="129"/>
      <c r="Z30" s="129"/>
      <c r="AA30" s="129"/>
      <c r="AB30" s="129"/>
      <c r="AC30" s="91"/>
      <c r="AD30" s="91"/>
      <c r="AE30" s="91"/>
      <c r="AF30" s="91"/>
      <c r="AG30" s="91"/>
      <c r="AH30" s="91"/>
      <c r="AI30" s="91"/>
      <c r="AJ30" s="91"/>
      <c r="AK30" s="91"/>
      <c r="AL30" s="91"/>
      <c r="AM30" s="91"/>
      <c r="AN30" s="91"/>
      <c r="AO30" s="91"/>
      <c r="AP30" s="91"/>
      <c r="AQ30" s="91"/>
      <c r="AR30" s="129"/>
      <c r="AS30" s="91"/>
      <c r="AT30" s="91"/>
      <c r="AU30" s="91"/>
      <c r="AV30" s="91"/>
      <c r="AW30" s="91"/>
      <c r="AX30" s="91"/>
      <c r="AY30" s="91"/>
      <c r="AZ30" s="91"/>
      <c r="BA30" s="91"/>
      <c r="BB30" s="91"/>
      <c r="BC30" s="91"/>
      <c r="BD30" s="137"/>
      <c r="BE30" s="137"/>
      <c r="BF30" s="137"/>
      <c r="BG30" s="137"/>
      <c r="BH30" s="137"/>
      <c r="BI30" s="137"/>
      <c r="BJ30" s="137"/>
      <c r="BK30" s="137"/>
      <c r="BL30" s="137"/>
      <c r="BM30" s="137"/>
      <c r="BN30" s="137"/>
      <c r="BO30" s="137"/>
      <c r="BP30" s="137"/>
      <c r="BQ30" s="137"/>
      <c r="BR30" s="137"/>
      <c r="BS30" s="137"/>
      <c r="BT30" s="137"/>
      <c r="BU30" s="137"/>
      <c r="BV30" s="137"/>
      <c r="BW30" s="137"/>
      <c r="BX30" s="137"/>
      <c r="BY30" s="137"/>
      <c r="BZ30" s="137"/>
      <c r="CA30" s="137"/>
      <c r="CB30" s="137"/>
      <c r="CC30" s="137"/>
      <c r="CD30" s="137"/>
      <c r="CE30" s="137"/>
      <c r="CF30" s="137"/>
      <c r="CG30" s="137"/>
      <c r="CH30" s="137"/>
      <c r="CI30" s="137"/>
      <c r="CJ30" s="137"/>
      <c r="CK30" s="137"/>
      <c r="CL30" s="137"/>
      <c r="CM30" s="137"/>
      <c r="CN30" s="137"/>
    </row>
    <row r="31" spans="1:93" s="61" customFormat="1" ht="24.75" customHeight="1">
      <c r="A31" s="631" t="s">
        <v>202</v>
      </c>
      <c r="B31" s="631"/>
      <c r="C31" s="631"/>
      <c r="D31" s="631"/>
      <c r="E31" s="631"/>
      <c r="F31" s="631"/>
      <c r="G31" s="631"/>
      <c r="H31" s="631"/>
      <c r="I31" s="631"/>
      <c r="J31" s="631"/>
      <c r="K31" s="631"/>
      <c r="L31" s="631"/>
      <c r="M31" s="631"/>
      <c r="N31" s="631"/>
      <c r="O31" s="631"/>
      <c r="P31" s="631"/>
      <c r="Q31" s="631"/>
      <c r="R31" s="631"/>
      <c r="S31" s="631"/>
      <c r="T31" s="631"/>
      <c r="U31" s="631"/>
      <c r="V31" s="631"/>
      <c r="W31" s="631"/>
      <c r="X31" s="631"/>
      <c r="Y31" s="631"/>
      <c r="Z31" s="631"/>
      <c r="AA31" s="631"/>
      <c r="AB31" s="631"/>
      <c r="AC31" s="631"/>
      <c r="AD31" s="631"/>
      <c r="AE31" s="631"/>
      <c r="AF31" s="631"/>
      <c r="AG31" s="631"/>
      <c r="AH31" s="631"/>
      <c r="AI31" s="631"/>
      <c r="AJ31" s="631"/>
      <c r="AK31" s="631"/>
      <c r="AL31" s="631"/>
      <c r="AM31" s="631"/>
      <c r="AN31" s="631"/>
      <c r="AO31" s="631"/>
      <c r="AP31" s="631"/>
      <c r="AQ31" s="631"/>
      <c r="AR31" s="631"/>
      <c r="AS31" s="631"/>
      <c r="AT31" s="631"/>
      <c r="AU31" s="631"/>
      <c r="AV31" s="631"/>
      <c r="AW31" s="631"/>
      <c r="AX31" s="631"/>
      <c r="AY31" s="631"/>
      <c r="AZ31" s="631"/>
      <c r="BA31" s="631"/>
      <c r="BB31" s="631"/>
      <c r="BC31" s="631"/>
      <c r="BD31" s="631"/>
      <c r="BE31" s="631"/>
      <c r="BF31" s="631"/>
      <c r="BG31" s="631"/>
      <c r="BH31" s="631"/>
      <c r="BI31" s="631"/>
      <c r="BJ31" s="631"/>
      <c r="BK31" s="631"/>
      <c r="BL31" s="631"/>
      <c r="BM31" s="631"/>
      <c r="BN31" s="631"/>
      <c r="BO31" s="631"/>
      <c r="BP31" s="631"/>
      <c r="BQ31" s="631"/>
      <c r="BR31" s="631"/>
      <c r="BS31" s="631"/>
      <c r="BT31" s="631"/>
      <c r="BU31" s="631"/>
      <c r="BV31" s="631"/>
      <c r="BW31" s="631"/>
      <c r="BX31" s="631"/>
      <c r="BY31" s="631"/>
      <c r="BZ31" s="631"/>
      <c r="CA31" s="631"/>
      <c r="CB31" s="631"/>
      <c r="CC31" s="631"/>
      <c r="CD31" s="631"/>
      <c r="CE31" s="631"/>
      <c r="CF31" s="631"/>
      <c r="CG31" s="631"/>
      <c r="CH31" s="631"/>
      <c r="CI31" s="631"/>
      <c r="CJ31" s="631"/>
      <c r="CK31" s="631"/>
      <c r="CL31" s="631"/>
      <c r="CM31" s="631"/>
      <c r="CN31" s="631"/>
    </row>
    <row r="32" spans="1:93" s="61" customFormat="1" ht="24.75" customHeight="1">
      <c r="A32" s="536" t="s">
        <v>40</v>
      </c>
      <c r="B32" s="536"/>
      <c r="C32" s="536"/>
      <c r="D32" s="536"/>
      <c r="E32" s="536"/>
      <c r="F32" s="536"/>
      <c r="G32" s="536"/>
      <c r="H32" s="536"/>
      <c r="I32" s="536"/>
      <c r="J32" s="536"/>
      <c r="K32" s="536"/>
      <c r="L32" s="536"/>
      <c r="M32" s="536"/>
      <c r="N32" s="536"/>
      <c r="O32" s="536"/>
      <c r="P32" s="536"/>
      <c r="Q32" s="536"/>
      <c r="R32" s="536"/>
      <c r="S32" s="536"/>
      <c r="T32" s="536"/>
      <c r="U32" s="536"/>
      <c r="V32" s="536"/>
      <c r="W32" s="536"/>
      <c r="X32" s="536"/>
      <c r="Y32" s="536"/>
      <c r="Z32" s="536"/>
      <c r="AA32" s="536"/>
      <c r="AB32" s="536"/>
      <c r="AC32" s="536"/>
      <c r="AD32" s="536"/>
      <c r="AE32" s="536"/>
      <c r="AF32" s="536"/>
      <c r="AG32" s="536"/>
      <c r="AH32" s="536"/>
      <c r="AI32" s="536"/>
      <c r="AJ32" s="536"/>
      <c r="AK32" s="536"/>
      <c r="AL32" s="536"/>
      <c r="AM32" s="536"/>
      <c r="AN32" s="536"/>
      <c r="AO32" s="536"/>
      <c r="AP32" s="536"/>
      <c r="AQ32" s="536"/>
      <c r="AR32" s="536"/>
      <c r="AS32" s="536"/>
      <c r="AT32" s="536"/>
      <c r="AU32" s="536"/>
      <c r="AV32" s="536"/>
      <c r="AW32" s="536"/>
      <c r="AX32" s="536"/>
      <c r="AY32" s="536"/>
      <c r="AZ32" s="536"/>
      <c r="BA32" s="536"/>
      <c r="BB32" s="536"/>
      <c r="BC32" s="536"/>
      <c r="BD32" s="536"/>
      <c r="BE32" s="536"/>
      <c r="BF32" s="536"/>
      <c r="BG32" s="536"/>
      <c r="BH32" s="536"/>
      <c r="BI32" s="536"/>
      <c r="BJ32" s="536"/>
      <c r="BK32" s="536"/>
      <c r="BL32" s="536"/>
      <c r="BM32" s="536"/>
      <c r="BN32" s="536"/>
      <c r="BO32" s="536"/>
      <c r="BP32" s="536"/>
      <c r="BQ32" s="536"/>
      <c r="BR32" s="536"/>
      <c r="BS32" s="536"/>
      <c r="BT32" s="536"/>
      <c r="BU32" s="536"/>
      <c r="BV32" s="536"/>
      <c r="BW32" s="536"/>
      <c r="BX32" s="536"/>
      <c r="BY32" s="536"/>
      <c r="BZ32" s="536"/>
      <c r="CA32" s="536"/>
      <c r="CB32" s="536"/>
      <c r="CC32" s="536"/>
      <c r="CD32" s="536"/>
      <c r="CE32" s="536"/>
      <c r="CF32" s="536"/>
      <c r="CG32" s="536"/>
      <c r="CH32" s="536"/>
      <c r="CI32" s="536"/>
      <c r="CJ32" s="536"/>
      <c r="CK32" s="536"/>
      <c r="CL32" s="536"/>
      <c r="CM32" s="536"/>
      <c r="CN32" s="536"/>
    </row>
    <row r="33" spans="1:93" s="61" customFormat="1" ht="24.75" customHeight="1">
      <c r="A33" s="536" t="s">
        <v>88</v>
      </c>
      <c r="B33" s="536"/>
      <c r="C33" s="536"/>
      <c r="D33" s="536"/>
      <c r="E33" s="536"/>
      <c r="F33" s="536"/>
      <c r="G33" s="536"/>
      <c r="H33" s="536"/>
      <c r="I33" s="536"/>
      <c r="J33" s="536"/>
      <c r="K33" s="536"/>
      <c r="L33" s="536"/>
      <c r="M33" s="536"/>
      <c r="N33" s="536"/>
      <c r="O33" s="536"/>
      <c r="P33" s="536"/>
      <c r="Q33" s="536"/>
      <c r="R33" s="536"/>
      <c r="S33" s="536"/>
      <c r="T33" s="536"/>
      <c r="U33" s="536"/>
      <c r="V33" s="536"/>
      <c r="W33" s="536"/>
      <c r="X33" s="536"/>
      <c r="Y33" s="536"/>
      <c r="Z33" s="536"/>
      <c r="AA33" s="536"/>
      <c r="AB33" s="536"/>
      <c r="AC33" s="536"/>
      <c r="AD33" s="536"/>
      <c r="AE33" s="536"/>
      <c r="AF33" s="536"/>
      <c r="AG33" s="536"/>
      <c r="AH33" s="536"/>
      <c r="AI33" s="536"/>
      <c r="AJ33" s="536"/>
      <c r="AK33" s="536"/>
      <c r="AL33" s="536"/>
      <c r="AM33" s="536"/>
      <c r="AN33" s="536"/>
      <c r="AO33" s="536"/>
      <c r="AP33" s="536"/>
      <c r="AQ33" s="536"/>
      <c r="AR33" s="536"/>
      <c r="AS33" s="536"/>
      <c r="AT33" s="536"/>
      <c r="AU33" s="536"/>
      <c r="AV33" s="536"/>
      <c r="AW33" s="536"/>
      <c r="AX33" s="536"/>
      <c r="AY33" s="536"/>
      <c r="AZ33" s="536"/>
      <c r="BA33" s="536"/>
      <c r="BB33" s="536"/>
      <c r="BC33" s="536"/>
      <c r="BD33" s="536"/>
      <c r="BE33" s="536"/>
      <c r="BF33" s="536"/>
      <c r="BG33" s="536"/>
      <c r="BH33" s="536"/>
      <c r="BI33" s="536"/>
      <c r="BJ33" s="536"/>
      <c r="BK33" s="536"/>
      <c r="BL33" s="536"/>
      <c r="BM33" s="536"/>
      <c r="BN33" s="536"/>
      <c r="BO33" s="536"/>
      <c r="BP33" s="536"/>
      <c r="BQ33" s="536"/>
      <c r="BR33" s="536"/>
      <c r="BS33" s="536"/>
      <c r="BT33" s="536"/>
      <c r="BU33" s="536"/>
      <c r="BV33" s="536"/>
      <c r="BW33" s="536"/>
      <c r="BX33" s="536"/>
      <c r="BY33" s="536"/>
      <c r="BZ33" s="536"/>
      <c r="CA33" s="536"/>
      <c r="CB33" s="536"/>
      <c r="CC33" s="536"/>
      <c r="CD33" s="536"/>
      <c r="CE33" s="536"/>
      <c r="CF33" s="536"/>
      <c r="CG33" s="536"/>
      <c r="CH33" s="536"/>
      <c r="CI33" s="536"/>
      <c r="CJ33" s="536"/>
      <c r="CK33" s="536"/>
      <c r="CL33" s="536"/>
      <c r="CM33" s="536"/>
      <c r="CN33" s="536"/>
    </row>
    <row r="34" spans="1:93" s="61" customFormat="1" ht="24.75" customHeight="1">
      <c r="A34" s="536" t="s">
        <v>89</v>
      </c>
      <c r="B34" s="536"/>
      <c r="C34" s="536"/>
      <c r="D34" s="536"/>
      <c r="E34" s="536"/>
      <c r="F34" s="536"/>
      <c r="G34" s="536"/>
      <c r="H34" s="536"/>
      <c r="I34" s="536"/>
      <c r="J34" s="536"/>
      <c r="K34" s="536"/>
      <c r="L34" s="536"/>
      <c r="M34" s="536"/>
      <c r="N34" s="536"/>
      <c r="O34" s="536"/>
      <c r="P34" s="536"/>
      <c r="Q34" s="536"/>
      <c r="R34" s="536"/>
      <c r="S34" s="536"/>
      <c r="T34" s="536"/>
      <c r="U34" s="536"/>
      <c r="V34" s="536"/>
      <c r="W34" s="536"/>
      <c r="X34" s="536"/>
      <c r="Y34" s="536"/>
      <c r="Z34" s="536"/>
      <c r="AA34" s="536"/>
      <c r="AB34" s="536"/>
      <c r="AC34" s="536"/>
      <c r="AD34" s="536"/>
      <c r="AE34" s="536"/>
      <c r="AF34" s="536"/>
      <c r="AG34" s="536"/>
      <c r="AH34" s="536"/>
      <c r="AI34" s="536"/>
      <c r="AJ34" s="536"/>
      <c r="AK34" s="536"/>
      <c r="AL34" s="536"/>
      <c r="AM34" s="536"/>
      <c r="AN34" s="536"/>
      <c r="AO34" s="536"/>
      <c r="AP34" s="536"/>
      <c r="AQ34" s="536"/>
      <c r="AR34" s="536"/>
      <c r="AS34" s="536"/>
      <c r="AT34" s="536"/>
      <c r="AU34" s="536"/>
      <c r="AV34" s="536"/>
      <c r="AW34" s="536"/>
      <c r="AX34" s="536"/>
      <c r="AY34" s="536"/>
      <c r="AZ34" s="536"/>
      <c r="BA34" s="536"/>
      <c r="BB34" s="536"/>
      <c r="BC34" s="536"/>
      <c r="BD34" s="536"/>
      <c r="BE34" s="536"/>
      <c r="BF34" s="536"/>
      <c r="BG34" s="536"/>
      <c r="BH34" s="536"/>
      <c r="BI34" s="536"/>
      <c r="BJ34" s="536"/>
      <c r="BK34" s="536"/>
      <c r="BL34" s="536"/>
      <c r="BM34" s="536"/>
      <c r="BN34" s="536"/>
      <c r="BO34" s="536"/>
      <c r="BP34" s="536"/>
      <c r="BQ34" s="536"/>
      <c r="BR34" s="536"/>
      <c r="BS34" s="536"/>
      <c r="BT34" s="536"/>
      <c r="BU34" s="536"/>
      <c r="BV34" s="536"/>
      <c r="BW34" s="536"/>
      <c r="BX34" s="536"/>
      <c r="BY34" s="536"/>
      <c r="BZ34" s="536"/>
      <c r="CA34" s="536"/>
      <c r="CB34" s="536"/>
      <c r="CC34" s="536"/>
      <c r="CD34" s="536"/>
      <c r="CE34" s="536"/>
      <c r="CF34" s="536"/>
      <c r="CG34" s="536"/>
      <c r="CH34" s="536"/>
      <c r="CI34" s="536"/>
      <c r="CJ34" s="536"/>
      <c r="CK34" s="536"/>
      <c r="CL34" s="536"/>
      <c r="CM34" s="536"/>
      <c r="CN34" s="536"/>
    </row>
    <row r="35" spans="1:93" s="61" customFormat="1" ht="24.75" customHeight="1">
      <c r="A35" s="534" t="s">
        <v>41</v>
      </c>
      <c r="B35" s="534"/>
      <c r="C35" s="534"/>
      <c r="D35" s="534"/>
      <c r="E35" s="534"/>
      <c r="F35" s="534"/>
      <c r="G35" s="534"/>
      <c r="H35" s="534"/>
      <c r="I35" s="534"/>
      <c r="J35" s="534"/>
      <c r="K35" s="534"/>
      <c r="L35" s="534"/>
      <c r="M35" s="534"/>
      <c r="N35" s="534"/>
      <c r="O35" s="534"/>
      <c r="P35" s="534"/>
      <c r="Q35" s="534"/>
      <c r="R35" s="534"/>
      <c r="S35" s="534"/>
      <c r="T35" s="534"/>
      <c r="U35" s="534"/>
      <c r="V35" s="534"/>
      <c r="W35" s="534"/>
      <c r="X35" s="534"/>
      <c r="Y35" s="534"/>
      <c r="Z35" s="534"/>
      <c r="AA35" s="534"/>
      <c r="AB35" s="534"/>
      <c r="AC35" s="534"/>
      <c r="AD35" s="534"/>
      <c r="AE35" s="534"/>
      <c r="AF35" s="534"/>
      <c r="AG35" s="534"/>
      <c r="AH35" s="534"/>
      <c r="AI35" s="534"/>
      <c r="AJ35" s="534"/>
      <c r="AK35" s="534"/>
      <c r="AL35" s="534"/>
      <c r="AM35" s="534"/>
      <c r="AN35" s="534"/>
      <c r="AO35" s="534"/>
      <c r="AP35" s="534"/>
      <c r="AQ35" s="534"/>
      <c r="AR35" s="534"/>
      <c r="AS35" s="534"/>
      <c r="AT35" s="534"/>
      <c r="AU35" s="534"/>
      <c r="AV35" s="534"/>
      <c r="AW35" s="534"/>
      <c r="AX35" s="534"/>
      <c r="AY35" s="534"/>
      <c r="AZ35" s="534"/>
      <c r="BA35" s="534"/>
      <c r="BB35" s="534"/>
      <c r="BC35" s="534"/>
      <c r="BD35" s="534"/>
      <c r="BE35" s="534"/>
      <c r="BF35" s="534"/>
      <c r="BG35" s="534"/>
      <c r="BH35" s="534"/>
      <c r="BI35" s="534"/>
      <c r="BJ35" s="534"/>
      <c r="BK35" s="534"/>
      <c r="BL35" s="534"/>
      <c r="BM35" s="534"/>
      <c r="BN35" s="534"/>
      <c r="BO35" s="534"/>
      <c r="BP35" s="534"/>
      <c r="BQ35" s="534"/>
      <c r="BR35" s="534"/>
      <c r="BS35" s="534"/>
      <c r="BT35" s="534"/>
      <c r="BU35" s="534"/>
      <c r="BV35" s="534"/>
      <c r="BW35" s="534"/>
      <c r="BX35" s="534"/>
      <c r="BY35" s="534"/>
      <c r="BZ35" s="534"/>
      <c r="CA35" s="534"/>
      <c r="CB35" s="534"/>
      <c r="CC35" s="534"/>
      <c r="CD35" s="534"/>
      <c r="CE35" s="534"/>
      <c r="CF35" s="534"/>
      <c r="CG35" s="534"/>
      <c r="CH35" s="534"/>
      <c r="CI35" s="534"/>
      <c r="CJ35" s="534"/>
      <c r="CK35" s="534"/>
      <c r="CL35" s="534"/>
      <c r="CM35" s="534"/>
      <c r="CN35" s="534"/>
    </row>
    <row r="36" spans="1:93" s="61" customFormat="1" ht="36" customHeight="1">
      <c r="A36" s="84"/>
      <c r="B36" s="84"/>
      <c r="C36" s="84"/>
      <c r="D36" s="83"/>
      <c r="E36" s="83"/>
      <c r="F36" s="85"/>
      <c r="G36" s="86"/>
      <c r="H36" s="86"/>
      <c r="I36" s="85"/>
      <c r="J36" s="85"/>
    </row>
    <row r="37" spans="1:93" s="61" customFormat="1" ht="60.75" customHeight="1">
      <c r="A37" s="535" t="s">
        <v>90</v>
      </c>
      <c r="B37" s="535"/>
      <c r="C37" s="535"/>
      <c r="D37" s="535"/>
      <c r="E37" s="535"/>
      <c r="F37" s="535"/>
      <c r="G37" s="535"/>
      <c r="H37" s="535"/>
      <c r="I37" s="535"/>
      <c r="J37" s="535"/>
      <c r="K37" s="535"/>
      <c r="L37" s="535"/>
      <c r="M37" s="535"/>
      <c r="N37" s="535"/>
      <c r="O37" s="535"/>
      <c r="P37" s="535"/>
      <c r="Q37" s="535"/>
      <c r="R37" s="535"/>
      <c r="S37" s="535"/>
      <c r="T37" s="535"/>
      <c r="U37" s="535"/>
      <c r="V37" s="535"/>
      <c r="W37" s="535"/>
      <c r="X37" s="535"/>
      <c r="Y37" s="535"/>
      <c r="Z37" s="535"/>
      <c r="AA37" s="535"/>
      <c r="AB37" s="535"/>
      <c r="AC37" s="535"/>
      <c r="AD37" s="535"/>
      <c r="AE37" s="535"/>
      <c r="AF37" s="535"/>
      <c r="AG37" s="535"/>
      <c r="AH37" s="535"/>
      <c r="AI37" s="535"/>
      <c r="AJ37" s="535"/>
      <c r="AK37" s="535"/>
      <c r="AL37" s="535"/>
      <c r="AM37" s="535"/>
      <c r="AN37" s="535"/>
      <c r="AO37" s="535"/>
      <c r="AP37" s="535"/>
      <c r="AQ37" s="535"/>
      <c r="AR37" s="535"/>
      <c r="AS37" s="535"/>
      <c r="AT37" s="535"/>
      <c r="AU37" s="535"/>
      <c r="AV37" s="535"/>
      <c r="AW37" s="535"/>
      <c r="AX37" s="535"/>
      <c r="AY37" s="535"/>
      <c r="AZ37" s="535"/>
      <c r="BA37" s="535"/>
      <c r="BB37" s="535"/>
      <c r="BC37" s="535"/>
      <c r="BD37" s="535"/>
      <c r="BE37" s="535"/>
      <c r="BF37" s="535"/>
      <c r="BG37" s="535"/>
      <c r="BH37" s="535"/>
      <c r="BI37" s="535"/>
      <c r="BJ37" s="535"/>
      <c r="BK37" s="535"/>
      <c r="BL37" s="535"/>
      <c r="BM37" s="535"/>
      <c r="BN37" s="535"/>
      <c r="BO37" s="535"/>
      <c r="BP37" s="535"/>
      <c r="BQ37" s="535"/>
      <c r="BR37" s="535"/>
      <c r="BS37" s="535"/>
      <c r="BT37" s="535"/>
      <c r="BU37" s="535"/>
      <c r="BV37" s="535"/>
      <c r="BW37" s="535"/>
      <c r="BX37" s="535"/>
      <c r="BY37" s="535"/>
      <c r="BZ37" s="535"/>
      <c r="CA37" s="535"/>
      <c r="CB37" s="535"/>
      <c r="CC37" s="535"/>
      <c r="CD37" s="535"/>
      <c r="CE37" s="535"/>
      <c r="CF37" s="535"/>
      <c r="CG37" s="535"/>
      <c r="CH37" s="535"/>
      <c r="CI37" s="535"/>
      <c r="CJ37" s="535"/>
      <c r="CK37" s="535"/>
      <c r="CL37" s="535"/>
      <c r="CM37" s="535"/>
      <c r="CN37" s="535"/>
    </row>
    <row r="38" spans="1:93" s="87" customFormat="1" ht="27" customHeight="1">
      <c r="A38" s="535"/>
      <c r="B38" s="535"/>
      <c r="C38" s="535"/>
      <c r="D38" s="535"/>
      <c r="E38" s="535"/>
      <c r="F38" s="535"/>
      <c r="G38" s="535"/>
      <c r="H38" s="535"/>
      <c r="I38" s="535"/>
      <c r="J38" s="535"/>
      <c r="K38" s="535"/>
      <c r="L38" s="535"/>
      <c r="M38" s="535"/>
      <c r="N38" s="535"/>
      <c r="O38" s="535"/>
      <c r="P38" s="535"/>
      <c r="Q38" s="535"/>
      <c r="R38" s="535"/>
      <c r="S38" s="535"/>
      <c r="T38" s="535"/>
      <c r="U38" s="535"/>
      <c r="V38" s="535"/>
      <c r="W38" s="535"/>
      <c r="X38" s="535"/>
      <c r="Y38" s="535"/>
      <c r="Z38" s="535"/>
      <c r="AA38" s="535"/>
      <c r="AB38" s="535"/>
      <c r="AC38" s="535"/>
      <c r="AD38" s="535"/>
      <c r="AE38" s="535"/>
      <c r="AF38" s="535"/>
      <c r="AG38" s="535"/>
      <c r="AH38" s="535"/>
      <c r="AI38" s="535"/>
      <c r="AJ38" s="535"/>
      <c r="AK38" s="535"/>
      <c r="AL38" s="535"/>
      <c r="AM38" s="535"/>
      <c r="AN38" s="535"/>
      <c r="AO38" s="535"/>
      <c r="AP38" s="535"/>
      <c r="AQ38" s="535"/>
      <c r="AR38" s="535"/>
      <c r="AS38" s="535"/>
      <c r="AT38" s="535"/>
      <c r="AU38" s="535"/>
      <c r="AV38" s="535"/>
      <c r="AW38" s="535"/>
      <c r="AX38" s="535"/>
      <c r="AY38" s="535"/>
      <c r="AZ38" s="535"/>
      <c r="BA38" s="535"/>
      <c r="BB38" s="535"/>
      <c r="BC38" s="535"/>
      <c r="BD38" s="535"/>
      <c r="BE38" s="535"/>
      <c r="BF38" s="535"/>
      <c r="BG38" s="535"/>
      <c r="BH38" s="535"/>
      <c r="BI38" s="535"/>
      <c r="BJ38" s="535"/>
      <c r="BK38" s="535"/>
      <c r="BL38" s="535"/>
      <c r="BM38" s="535"/>
      <c r="BN38" s="535"/>
      <c r="BO38" s="535"/>
      <c r="BP38" s="535"/>
      <c r="BQ38" s="535"/>
      <c r="BR38" s="535"/>
      <c r="BS38" s="535"/>
      <c r="BT38" s="535"/>
      <c r="BU38" s="535"/>
      <c r="BV38" s="535"/>
      <c r="BW38" s="535"/>
      <c r="BX38" s="535"/>
      <c r="BY38" s="535"/>
      <c r="BZ38" s="535"/>
      <c r="CA38" s="535"/>
      <c r="CB38" s="535"/>
      <c r="CC38" s="535"/>
      <c r="CD38" s="535"/>
      <c r="CE38" s="535"/>
      <c r="CF38" s="535"/>
      <c r="CG38" s="535"/>
      <c r="CH38" s="535"/>
      <c r="CI38" s="535"/>
      <c r="CJ38" s="535"/>
      <c r="CK38" s="535"/>
      <c r="CL38" s="535"/>
      <c r="CM38" s="535"/>
      <c r="CN38" s="535"/>
    </row>
    <row r="39" spans="1:93" s="87" customFormat="1" ht="23.25" customHeight="1">
      <c r="A39" s="535" t="s">
        <v>42</v>
      </c>
      <c r="B39" s="535"/>
      <c r="C39" s="535"/>
      <c r="D39" s="535"/>
      <c r="E39" s="535"/>
      <c r="F39" s="535"/>
      <c r="G39" s="535"/>
      <c r="H39" s="535"/>
      <c r="I39" s="535"/>
      <c r="J39" s="535"/>
      <c r="K39" s="535"/>
      <c r="L39" s="535"/>
      <c r="M39" s="535"/>
      <c r="N39" s="535"/>
      <c r="O39" s="535"/>
      <c r="P39" s="535"/>
      <c r="Q39" s="535"/>
      <c r="R39" s="535"/>
      <c r="S39" s="535"/>
      <c r="T39" s="535"/>
      <c r="U39" s="535"/>
      <c r="V39" s="535"/>
      <c r="W39" s="535"/>
      <c r="X39" s="535"/>
      <c r="Y39" s="535"/>
      <c r="Z39" s="535"/>
      <c r="AA39" s="535"/>
      <c r="AB39" s="535"/>
      <c r="AC39" s="535"/>
      <c r="AD39" s="535"/>
      <c r="AE39" s="535"/>
      <c r="AF39" s="535"/>
      <c r="AG39" s="535"/>
      <c r="AH39" s="535"/>
      <c r="AI39" s="535"/>
      <c r="AJ39" s="535"/>
      <c r="AK39" s="535"/>
      <c r="AL39" s="535"/>
      <c r="AM39" s="535"/>
      <c r="AN39" s="535"/>
      <c r="AO39" s="535"/>
      <c r="AP39" s="535"/>
      <c r="AQ39" s="535"/>
      <c r="AR39" s="535"/>
      <c r="AS39" s="535"/>
      <c r="AT39" s="535"/>
      <c r="AU39" s="535"/>
      <c r="AV39" s="535"/>
      <c r="AW39" s="535"/>
      <c r="AX39" s="535"/>
      <c r="AY39" s="535"/>
      <c r="AZ39" s="535"/>
      <c r="BA39" s="535"/>
      <c r="BB39" s="535"/>
      <c r="BC39" s="535"/>
      <c r="BD39" s="535"/>
      <c r="BE39" s="535"/>
      <c r="BF39" s="535"/>
      <c r="BG39" s="535"/>
      <c r="BH39" s="535"/>
      <c r="BI39" s="535"/>
      <c r="BJ39" s="535"/>
      <c r="BK39" s="535"/>
      <c r="BL39" s="535"/>
      <c r="BM39" s="535"/>
      <c r="BN39" s="535"/>
      <c r="BO39" s="535"/>
      <c r="BP39" s="535"/>
      <c r="BQ39" s="535"/>
      <c r="BR39" s="535"/>
      <c r="BS39" s="535"/>
      <c r="BT39" s="535"/>
      <c r="BU39" s="535"/>
      <c r="BV39" s="535"/>
      <c r="BW39" s="535"/>
      <c r="BX39" s="535"/>
      <c r="BY39" s="535"/>
      <c r="BZ39" s="535"/>
      <c r="CA39" s="535"/>
      <c r="CB39" s="535"/>
      <c r="CC39" s="535"/>
      <c r="CD39" s="535"/>
      <c r="CE39" s="535"/>
      <c r="CF39" s="535"/>
      <c r="CG39" s="535"/>
      <c r="CH39" s="535"/>
      <c r="CI39" s="535"/>
      <c r="CJ39" s="535"/>
      <c r="CK39" s="535"/>
      <c r="CL39" s="535"/>
      <c r="CM39" s="535"/>
      <c r="CN39" s="535"/>
    </row>
    <row r="40" spans="1:93" s="87" customFormat="1" ht="20.25" customHeight="1">
      <c r="A40" s="535"/>
      <c r="B40" s="535"/>
      <c r="C40" s="535"/>
      <c r="D40" s="535"/>
      <c r="E40" s="535"/>
      <c r="F40" s="535"/>
      <c r="G40" s="535"/>
      <c r="H40" s="535"/>
      <c r="I40" s="535"/>
      <c r="J40" s="535"/>
      <c r="K40" s="535"/>
      <c r="L40" s="535"/>
      <c r="M40" s="535"/>
      <c r="N40" s="535"/>
      <c r="O40" s="535"/>
      <c r="P40" s="535"/>
      <c r="Q40" s="535"/>
      <c r="R40" s="535"/>
      <c r="S40" s="535"/>
      <c r="T40" s="535"/>
      <c r="U40" s="535"/>
      <c r="V40" s="535"/>
      <c r="W40" s="535"/>
      <c r="X40" s="535"/>
      <c r="Y40" s="535"/>
      <c r="Z40" s="535"/>
      <c r="AA40" s="535"/>
      <c r="AB40" s="535"/>
      <c r="AC40" s="535"/>
      <c r="AD40" s="535"/>
      <c r="AE40" s="535"/>
      <c r="AF40" s="535"/>
      <c r="AG40" s="535"/>
      <c r="AH40" s="535"/>
      <c r="AI40" s="535"/>
      <c r="AJ40" s="535"/>
      <c r="AK40" s="535"/>
      <c r="AL40" s="535"/>
      <c r="AM40" s="535"/>
      <c r="AN40" s="535"/>
      <c r="AO40" s="535"/>
      <c r="AP40" s="535"/>
      <c r="AQ40" s="535"/>
      <c r="AR40" s="535"/>
      <c r="AS40" s="535"/>
      <c r="AT40" s="535"/>
      <c r="AU40" s="535"/>
      <c r="AV40" s="535"/>
      <c r="AW40" s="535"/>
      <c r="AX40" s="535"/>
      <c r="AY40" s="535"/>
      <c r="AZ40" s="535"/>
      <c r="BA40" s="535"/>
      <c r="BB40" s="535"/>
      <c r="BC40" s="535"/>
      <c r="BD40" s="535"/>
      <c r="BE40" s="535"/>
      <c r="BF40" s="535"/>
      <c r="BG40" s="535"/>
      <c r="BH40" s="535"/>
      <c r="BI40" s="535"/>
      <c r="BJ40" s="535"/>
      <c r="BK40" s="535"/>
      <c r="BL40" s="535"/>
      <c r="BM40" s="535"/>
      <c r="BN40" s="535"/>
      <c r="BO40" s="535"/>
      <c r="BP40" s="535"/>
      <c r="BQ40" s="535"/>
      <c r="BR40" s="535"/>
      <c r="BS40" s="535"/>
      <c r="BT40" s="535"/>
      <c r="BU40" s="535"/>
      <c r="BV40" s="535"/>
      <c r="BW40" s="535"/>
      <c r="BX40" s="535"/>
      <c r="BY40" s="535"/>
      <c r="BZ40" s="535"/>
      <c r="CA40" s="535"/>
      <c r="CB40" s="535"/>
      <c r="CC40" s="535"/>
      <c r="CD40" s="535"/>
      <c r="CE40" s="535"/>
      <c r="CF40" s="535"/>
      <c r="CG40" s="535"/>
      <c r="CH40" s="535"/>
      <c r="CI40" s="535"/>
      <c r="CJ40" s="535"/>
      <c r="CK40" s="535"/>
      <c r="CL40" s="535"/>
      <c r="CM40" s="535"/>
      <c r="CN40" s="535"/>
    </row>
    <row r="41" spans="1:93" s="87" customFormat="1" ht="40.5" customHeight="1">
      <c r="A41" s="535"/>
      <c r="B41" s="535"/>
      <c r="C41" s="535"/>
      <c r="D41" s="535"/>
      <c r="E41" s="535"/>
      <c r="F41" s="535"/>
      <c r="G41" s="535"/>
      <c r="H41" s="535"/>
      <c r="I41" s="535"/>
      <c r="J41" s="535"/>
      <c r="K41" s="535"/>
      <c r="L41" s="535"/>
      <c r="M41" s="535"/>
      <c r="N41" s="535"/>
      <c r="O41" s="535"/>
      <c r="P41" s="535"/>
      <c r="Q41" s="535"/>
      <c r="R41" s="535"/>
      <c r="S41" s="535"/>
      <c r="T41" s="535"/>
      <c r="U41" s="535"/>
      <c r="V41" s="535"/>
      <c r="W41" s="535"/>
      <c r="X41" s="535"/>
      <c r="Y41" s="535"/>
      <c r="Z41" s="535"/>
      <c r="AA41" s="535"/>
      <c r="AB41" s="535"/>
      <c r="AC41" s="535"/>
      <c r="AD41" s="535"/>
      <c r="AE41" s="535"/>
      <c r="AF41" s="535"/>
      <c r="AG41" s="535"/>
      <c r="AH41" s="535"/>
      <c r="AI41" s="535"/>
      <c r="AJ41" s="535"/>
      <c r="AK41" s="535"/>
      <c r="AL41" s="535"/>
      <c r="AM41" s="535"/>
      <c r="AN41" s="535"/>
      <c r="AO41" s="535"/>
      <c r="AP41" s="535"/>
      <c r="AQ41" s="535"/>
      <c r="AR41" s="535"/>
      <c r="AS41" s="535"/>
      <c r="AT41" s="535"/>
      <c r="AU41" s="535"/>
      <c r="AV41" s="535"/>
      <c r="AW41" s="535"/>
      <c r="AX41" s="535"/>
      <c r="AY41" s="535"/>
      <c r="AZ41" s="535"/>
      <c r="BA41" s="535"/>
      <c r="BB41" s="535"/>
      <c r="BC41" s="535"/>
      <c r="BD41" s="535"/>
      <c r="BE41" s="535"/>
      <c r="BF41" s="535"/>
      <c r="BG41" s="535"/>
      <c r="BH41" s="535"/>
      <c r="BI41" s="535"/>
      <c r="BJ41" s="535"/>
      <c r="BK41" s="535"/>
      <c r="BL41" s="535"/>
      <c r="BM41" s="535"/>
      <c r="BN41" s="535"/>
      <c r="BO41" s="535"/>
      <c r="BP41" s="535"/>
      <c r="BQ41" s="535"/>
      <c r="BR41" s="535"/>
      <c r="BS41" s="535"/>
      <c r="BT41" s="535"/>
      <c r="BU41" s="535"/>
      <c r="BV41" s="535"/>
      <c r="BW41" s="535"/>
      <c r="BX41" s="535"/>
      <c r="BY41" s="535"/>
      <c r="BZ41" s="535"/>
      <c r="CA41" s="535"/>
      <c r="CB41" s="535"/>
      <c r="CC41" s="535"/>
      <c r="CD41" s="535"/>
      <c r="CE41" s="535"/>
      <c r="CF41" s="535"/>
      <c r="CG41" s="535"/>
      <c r="CH41" s="535"/>
      <c r="CI41" s="535"/>
      <c r="CJ41" s="535"/>
      <c r="CK41" s="535"/>
      <c r="CL41" s="535"/>
      <c r="CM41" s="535"/>
      <c r="CN41" s="535"/>
    </row>
    <row r="42" spans="1:93" s="87" customFormat="1" ht="27.75" customHeight="1">
      <c r="A42" s="130"/>
      <c r="B42" s="130"/>
      <c r="C42" s="130"/>
      <c r="D42" s="130"/>
      <c r="E42" s="130"/>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90"/>
      <c r="AX42" s="90"/>
      <c r="AY42" s="90"/>
      <c r="AZ42" s="90"/>
      <c r="BA42" s="90"/>
      <c r="BB42" s="91"/>
      <c r="BC42" s="91"/>
      <c r="BD42" s="91"/>
      <c r="BE42" s="91"/>
      <c r="BF42" s="91"/>
      <c r="BG42" s="91"/>
      <c r="BH42" s="91"/>
      <c r="BI42" s="91"/>
      <c r="BJ42" s="91"/>
      <c r="BK42" s="91"/>
      <c r="BL42" s="91"/>
      <c r="BM42" s="91"/>
      <c r="BN42" s="91"/>
      <c r="BO42" s="91"/>
      <c r="BP42" s="91"/>
      <c r="BQ42" s="91"/>
      <c r="BR42" s="91"/>
      <c r="BS42" s="91"/>
      <c r="BT42" s="91"/>
      <c r="BU42" s="91"/>
      <c r="BV42" s="91"/>
      <c r="BW42" s="91"/>
      <c r="BX42" s="91"/>
      <c r="BY42" s="91"/>
      <c r="BZ42" s="91"/>
      <c r="CA42" s="91"/>
      <c r="CB42" s="91"/>
      <c r="CC42" s="91"/>
      <c r="CD42" s="92"/>
      <c r="CE42" s="92"/>
      <c r="CF42" s="92"/>
      <c r="CG42" s="92"/>
      <c r="CH42" s="92"/>
      <c r="CI42" s="92"/>
      <c r="CJ42" s="92"/>
      <c r="CK42" s="92"/>
      <c r="CL42" s="92"/>
      <c r="CM42" s="92"/>
      <c r="CN42" s="92"/>
    </row>
    <row r="43" spans="1:93" s="87" customFormat="1" ht="27.75" customHeight="1">
      <c r="A43" s="130"/>
      <c r="B43" s="130"/>
      <c r="C43" s="130"/>
      <c r="D43" s="130"/>
      <c r="E43" s="130"/>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90"/>
      <c r="AX43" s="90"/>
      <c r="AY43" s="90"/>
      <c r="AZ43" s="90"/>
      <c r="BA43" s="90"/>
      <c r="BB43" s="91"/>
      <c r="BC43" s="91"/>
      <c r="BD43" s="91"/>
      <c r="BE43" s="91"/>
      <c r="BF43" s="91"/>
      <c r="BG43" s="91"/>
      <c r="BH43" s="91"/>
      <c r="BI43" s="91"/>
      <c r="BJ43" s="91"/>
      <c r="BK43" s="91"/>
      <c r="BL43" s="91"/>
      <c r="BM43" s="91"/>
      <c r="BN43" s="91"/>
      <c r="BO43" s="91"/>
      <c r="BP43" s="91"/>
      <c r="BQ43" s="91"/>
      <c r="BR43" s="91"/>
      <c r="BS43" s="91"/>
      <c r="BT43" s="91"/>
      <c r="BU43" s="91"/>
      <c r="BV43" s="91"/>
      <c r="BW43" s="91"/>
      <c r="BX43" s="91"/>
      <c r="BY43" s="91"/>
      <c r="BZ43" s="91"/>
      <c r="CA43" s="91"/>
      <c r="CB43" s="91"/>
      <c r="CC43" s="91"/>
      <c r="CD43" s="92"/>
      <c r="CE43" s="92"/>
      <c r="CF43" s="92"/>
      <c r="CG43" s="92"/>
      <c r="CH43" s="92"/>
      <c r="CI43" s="92"/>
      <c r="CJ43" s="92"/>
      <c r="CK43" s="92"/>
      <c r="CL43" s="92"/>
      <c r="CM43" s="92"/>
      <c r="CN43" s="92"/>
    </row>
    <row r="44" spans="1:93" s="87" customFormat="1" ht="27.75" customHeight="1">
      <c r="A44" s="91"/>
      <c r="B44" s="91"/>
      <c r="C44" s="91"/>
      <c r="D44" s="91"/>
      <c r="E44" s="91"/>
      <c r="F44" s="91"/>
      <c r="G44" s="91"/>
      <c r="H44" s="91"/>
      <c r="I44" s="91"/>
      <c r="J44" s="91"/>
      <c r="K44" s="91"/>
      <c r="L44" s="91"/>
      <c r="M44" s="91"/>
      <c r="N44" s="91"/>
      <c r="O44" s="91"/>
      <c r="P44" s="91"/>
      <c r="Q44" s="91"/>
      <c r="R44" s="91"/>
      <c r="S44" s="91"/>
      <c r="T44" s="91"/>
      <c r="U44" s="91"/>
      <c r="V44" s="91"/>
      <c r="W44" s="91"/>
      <c r="X44" s="91"/>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8"/>
      <c r="AU44" s="138"/>
      <c r="AV44" s="138"/>
      <c r="AW44" s="138"/>
      <c r="AX44" s="138"/>
      <c r="AY44" s="138"/>
      <c r="AZ44" s="138"/>
      <c r="BA44" s="138"/>
      <c r="BB44" s="138"/>
      <c r="BC44" s="138"/>
      <c r="BD44" s="138"/>
      <c r="BE44" s="138"/>
      <c r="BF44" s="138"/>
      <c r="BG44" s="138"/>
      <c r="BH44" s="138"/>
      <c r="BI44" s="138"/>
      <c r="BJ44" s="138"/>
      <c r="BK44" s="138"/>
      <c r="BL44" s="138"/>
      <c r="BM44" s="138"/>
      <c r="BN44" s="138"/>
      <c r="BO44" s="138"/>
      <c r="BP44" s="91"/>
      <c r="BQ44" s="91"/>
      <c r="BR44" s="91"/>
      <c r="BS44" s="91"/>
      <c r="BT44" s="91"/>
      <c r="BU44" s="91"/>
      <c r="BV44" s="91"/>
      <c r="BW44" s="91"/>
      <c r="BX44" s="91"/>
      <c r="BY44" s="91"/>
      <c r="BZ44" s="91"/>
      <c r="CA44" s="91"/>
      <c r="CB44" s="91"/>
      <c r="CC44" s="91"/>
      <c r="CD44" s="91"/>
      <c r="CE44" s="91"/>
      <c r="CF44" s="91"/>
      <c r="CG44" s="91"/>
      <c r="CH44" s="91"/>
      <c r="CI44" s="91"/>
      <c r="CJ44" s="91"/>
      <c r="CK44" s="91"/>
      <c r="CL44" s="91"/>
      <c r="CM44" s="91"/>
      <c r="CN44" s="91"/>
    </row>
    <row r="45" spans="1:93" s="87" customFormat="1" ht="27.75" customHeight="1">
      <c r="A45" s="88"/>
      <c r="B45" s="88"/>
      <c r="C45" s="88"/>
      <c r="D45" s="88"/>
      <c r="E45" s="88"/>
      <c r="F45" s="88"/>
      <c r="G45" s="88"/>
      <c r="H45" s="88"/>
      <c r="I45" s="88"/>
      <c r="J45" s="88"/>
      <c r="K45" s="88"/>
      <c r="L45" s="88"/>
      <c r="M45" s="88"/>
      <c r="N45" s="88"/>
      <c r="O45" s="93"/>
      <c r="P45" s="93"/>
      <c r="Q45" s="93"/>
      <c r="R45" s="93"/>
      <c r="S45" s="93"/>
      <c r="T45" s="94"/>
      <c r="U45" s="94"/>
      <c r="V45" s="94"/>
      <c r="W45" s="94"/>
      <c r="X45" s="94"/>
      <c r="Y45" s="93"/>
      <c r="Z45" s="93"/>
      <c r="AA45" s="93"/>
      <c r="AB45" s="93"/>
      <c r="AC45" s="94"/>
      <c r="AD45" s="94"/>
      <c r="AE45" s="94"/>
      <c r="AF45" s="94"/>
      <c r="AG45" s="94"/>
      <c r="AH45" s="93"/>
      <c r="AI45" s="93"/>
      <c r="AJ45" s="93"/>
      <c r="AK45" s="93"/>
      <c r="AL45" s="94"/>
      <c r="AM45" s="94"/>
      <c r="AN45" s="94"/>
      <c r="AO45" s="94"/>
      <c r="AP45" s="94"/>
      <c r="AQ45" s="93"/>
      <c r="AR45" s="93"/>
      <c r="AS45" s="93"/>
      <c r="AT45" s="93"/>
      <c r="AV45" s="88"/>
      <c r="AW45" s="88"/>
      <c r="AX45" s="88"/>
      <c r="AY45" s="88"/>
      <c r="AZ45" s="88"/>
      <c r="BA45" s="88"/>
      <c r="BB45" s="88"/>
      <c r="BC45" s="88"/>
      <c r="BD45" s="88"/>
      <c r="BE45" s="88"/>
      <c r="BF45" s="88"/>
      <c r="BG45" s="88"/>
      <c r="BH45" s="91"/>
      <c r="BM45" s="91"/>
      <c r="BN45" s="91"/>
      <c r="BO45" s="91"/>
      <c r="BP45" s="91"/>
      <c r="BQ45" s="91"/>
      <c r="BV45" s="91"/>
      <c r="BW45" s="91"/>
      <c r="BX45" s="91"/>
      <c r="BY45" s="91"/>
      <c r="BZ45" s="91"/>
      <c r="CE45" s="91"/>
      <c r="CF45" s="91"/>
      <c r="CG45" s="91"/>
      <c r="CH45" s="91"/>
      <c r="CI45" s="91"/>
      <c r="CN45" s="91"/>
    </row>
    <row r="46" spans="1:93" s="87" customFormat="1" ht="27.75" customHeight="1">
      <c r="A46" s="92"/>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row>
    <row r="47" spans="1:93" s="87" customFormat="1" ht="27.75" customHeight="1">
      <c r="A47" s="132"/>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3"/>
      <c r="AT47" s="133"/>
      <c r="AU47" s="133"/>
      <c r="AV47" s="133"/>
      <c r="AW47" s="133"/>
      <c r="AX47" s="133"/>
      <c r="AY47" s="133"/>
      <c r="AZ47" s="133"/>
      <c r="BA47" s="133"/>
      <c r="BB47" s="133"/>
      <c r="BC47" s="133"/>
      <c r="BD47" s="132"/>
      <c r="BE47" s="132"/>
      <c r="BF47" s="132"/>
      <c r="BG47" s="132"/>
      <c r="BH47" s="132"/>
      <c r="BI47" s="132"/>
      <c r="BJ47" s="132"/>
      <c r="BK47" s="132"/>
      <c r="BL47" s="132"/>
      <c r="BM47" s="132"/>
      <c r="BN47" s="132"/>
      <c r="BO47" s="132"/>
      <c r="BP47" s="132"/>
      <c r="BQ47" s="132"/>
      <c r="BR47" s="132"/>
      <c r="BS47" s="133"/>
      <c r="BT47" s="133"/>
      <c r="BU47" s="132"/>
      <c r="BV47" s="132"/>
      <c r="BW47" s="132"/>
      <c r="BX47" s="132"/>
      <c r="BY47" s="132"/>
      <c r="BZ47" s="132"/>
      <c r="CA47" s="132"/>
      <c r="CB47" s="132"/>
      <c r="CC47" s="132"/>
      <c r="CD47" s="132"/>
      <c r="CE47" s="132"/>
      <c r="CF47" s="132"/>
      <c r="CG47" s="132"/>
      <c r="CH47" s="132"/>
      <c r="CI47" s="132"/>
      <c r="CJ47" s="132"/>
      <c r="CK47" s="132"/>
      <c r="CL47" s="132"/>
      <c r="CM47" s="132"/>
      <c r="CN47" s="132"/>
    </row>
    <row r="48" spans="1:93" s="87" customFormat="1" ht="27.75" customHeight="1">
      <c r="A48" s="132"/>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1"/>
      <c r="BR48" s="131"/>
      <c r="BS48" s="131"/>
      <c r="BT48" s="131"/>
      <c r="BU48" s="131"/>
      <c r="BV48" s="131"/>
      <c r="BW48" s="131"/>
      <c r="BX48" s="131"/>
      <c r="BY48" s="131"/>
      <c r="BZ48" s="131"/>
      <c r="CA48" s="131"/>
      <c r="CB48" s="131"/>
      <c r="CC48" s="131"/>
      <c r="CD48" s="131"/>
      <c r="CE48" s="131"/>
      <c r="CF48" s="131"/>
      <c r="CG48" s="133"/>
      <c r="CH48" s="133"/>
      <c r="CI48" s="133"/>
      <c r="CJ48" s="133"/>
      <c r="CK48" s="133"/>
      <c r="CL48" s="133"/>
      <c r="CM48" s="133"/>
      <c r="CN48" s="133"/>
      <c r="CO48" s="92"/>
    </row>
    <row r="49" spans="1:97" ht="18" customHeight="1">
      <c r="C49" s="76"/>
      <c r="D49" s="76"/>
      <c r="E49" s="78"/>
      <c r="F49" s="78"/>
      <c r="G49" s="95"/>
      <c r="H49" s="95"/>
      <c r="I49" s="76"/>
      <c r="J49" s="96"/>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BN49" s="97"/>
      <c r="BO49" s="97"/>
      <c r="BP49" s="97"/>
      <c r="BQ49" s="97"/>
      <c r="BR49" s="97"/>
      <c r="BS49" s="97"/>
      <c r="BT49" s="97"/>
      <c r="BU49" s="97"/>
      <c r="BV49" s="97"/>
      <c r="BW49" s="97"/>
      <c r="BX49" s="97"/>
      <c r="BY49" s="97"/>
      <c r="BZ49" s="97"/>
      <c r="CA49" s="97"/>
      <c r="CB49" s="97"/>
      <c r="CC49" s="97"/>
      <c r="CD49" s="97"/>
      <c r="CE49" s="97"/>
      <c r="CF49" s="97"/>
      <c r="CG49" s="97"/>
      <c r="CH49" s="97"/>
      <c r="CI49" s="97"/>
      <c r="CJ49" s="97"/>
      <c r="CK49" s="97"/>
      <c r="CL49" s="97"/>
      <c r="CM49" s="139"/>
    </row>
    <row r="50" spans="1:97" ht="18" customHeight="1">
      <c r="A50" s="537" t="s">
        <v>43</v>
      </c>
      <c r="B50" s="537"/>
      <c r="C50" s="537"/>
      <c r="D50" s="537"/>
      <c r="E50" s="537"/>
      <c r="F50" s="537"/>
      <c r="G50" s="537"/>
      <c r="H50" s="537"/>
      <c r="I50" s="537"/>
      <c r="J50" s="537"/>
      <c r="K50" s="537"/>
      <c r="L50" s="537"/>
      <c r="M50" s="537"/>
      <c r="N50" s="537"/>
      <c r="O50" s="537"/>
      <c r="P50" s="537"/>
      <c r="Q50" s="537"/>
      <c r="R50" s="537"/>
      <c r="S50" s="537"/>
      <c r="T50" s="537"/>
      <c r="U50" s="537"/>
      <c r="V50" s="537"/>
      <c r="W50" s="537"/>
      <c r="X50" s="537"/>
      <c r="Y50" s="537"/>
      <c r="Z50" s="537"/>
      <c r="AA50" s="537"/>
      <c r="AB50" s="537"/>
      <c r="AC50" s="537"/>
      <c r="AD50" s="537"/>
      <c r="AE50" s="537"/>
      <c r="AF50" s="537"/>
      <c r="AG50" s="537"/>
      <c r="AH50" s="537"/>
      <c r="AI50" s="537"/>
      <c r="AJ50" s="537"/>
      <c r="AK50" s="537"/>
      <c r="AL50" s="537"/>
      <c r="AM50" s="537"/>
      <c r="AN50" s="537"/>
      <c r="AO50" s="537"/>
      <c r="AP50" s="537"/>
      <c r="AQ50" s="537"/>
      <c r="AR50" s="537"/>
      <c r="AS50" s="537"/>
      <c r="AT50" s="537"/>
      <c r="AU50" s="537"/>
      <c r="AV50" s="537"/>
      <c r="AW50" s="537"/>
      <c r="AX50" s="537"/>
      <c r="AY50" s="537"/>
      <c r="AZ50" s="537"/>
      <c r="BA50" s="537"/>
      <c r="BB50" s="537"/>
      <c r="BC50" s="537"/>
      <c r="BD50" s="537"/>
      <c r="BE50" s="537"/>
      <c r="BF50" s="537"/>
      <c r="BG50" s="537"/>
      <c r="BH50" s="537"/>
      <c r="BI50" s="537"/>
      <c r="BJ50" s="537"/>
      <c r="BK50" s="537"/>
      <c r="BL50" s="537"/>
      <c r="BM50" s="537"/>
      <c r="BN50" s="537"/>
      <c r="BO50" s="537"/>
      <c r="BP50" s="537"/>
      <c r="BQ50" s="537"/>
      <c r="BR50" s="537"/>
      <c r="BS50" s="537"/>
      <c r="BT50" s="537"/>
      <c r="BU50" s="537"/>
      <c r="BV50" s="537"/>
      <c r="BW50" s="537"/>
      <c r="BX50" s="537"/>
      <c r="BY50" s="537"/>
      <c r="BZ50" s="537"/>
      <c r="CA50" s="537"/>
      <c r="CB50" s="537"/>
      <c r="CC50" s="537"/>
      <c r="CD50" s="537"/>
      <c r="CE50" s="537"/>
      <c r="CF50" s="537"/>
      <c r="CG50" s="537"/>
      <c r="CH50" s="537"/>
      <c r="CI50" s="537"/>
      <c r="CJ50" s="537"/>
      <c r="CK50" s="537"/>
      <c r="CL50" s="537"/>
      <c r="CM50" s="537"/>
      <c r="CN50" s="537"/>
    </row>
    <row r="51" spans="1:97" ht="15.75" customHeight="1">
      <c r="A51" s="92"/>
      <c r="B51" s="92"/>
      <c r="C51" s="98"/>
      <c r="D51" s="98"/>
      <c r="E51" s="98"/>
      <c r="F51" s="98"/>
      <c r="G51" s="98"/>
      <c r="H51" s="98"/>
      <c r="I51" s="98"/>
      <c r="J51" s="99"/>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100"/>
      <c r="AJ51" s="77"/>
      <c r="AK51" s="77"/>
      <c r="AL51" s="77"/>
      <c r="AM51" s="77"/>
      <c r="AN51" s="77"/>
      <c r="AO51" s="77"/>
      <c r="AP51" s="77"/>
      <c r="AQ51" s="77"/>
      <c r="AR51" s="77"/>
    </row>
    <row r="52" spans="1:97" s="265" customFormat="1" ht="16.5" customHeight="1">
      <c r="A52" s="619" t="s">
        <v>203</v>
      </c>
      <c r="B52" s="619"/>
      <c r="C52" s="619"/>
      <c r="D52" s="619"/>
      <c r="E52" s="619"/>
      <c r="F52" s="619"/>
      <c r="G52" s="619"/>
      <c r="H52" s="619"/>
      <c r="I52" s="619"/>
      <c r="J52" s="619"/>
      <c r="K52" s="619"/>
      <c r="L52" s="620"/>
      <c r="M52" s="620"/>
      <c r="N52" s="620"/>
      <c r="O52" s="620"/>
      <c r="P52" s="620"/>
      <c r="Q52" s="620"/>
      <c r="R52" s="620"/>
      <c r="S52" s="620"/>
      <c r="T52" s="620"/>
      <c r="U52" s="620"/>
      <c r="V52" s="620"/>
      <c r="W52" s="620"/>
      <c r="X52" s="620"/>
      <c r="Y52" s="275"/>
      <c r="Z52" s="275"/>
      <c r="AA52" s="275"/>
      <c r="AB52" s="275"/>
      <c r="AC52" s="263"/>
      <c r="AD52" s="263"/>
      <c r="AE52" s="263"/>
      <c r="AF52" s="263"/>
      <c r="AG52" s="263"/>
      <c r="AH52" s="275"/>
      <c r="AI52" s="275"/>
      <c r="AJ52" s="275"/>
      <c r="AK52" s="275"/>
      <c r="AL52" s="263"/>
      <c r="AM52" s="263"/>
      <c r="AN52" s="263"/>
      <c r="AO52" s="263"/>
      <c r="AP52" s="263"/>
      <c r="AQ52" s="275"/>
      <c r="AR52" s="275"/>
      <c r="AS52" s="275"/>
      <c r="AT52" s="275"/>
      <c r="AV52" s="276"/>
      <c r="AW52" s="276"/>
      <c r="AX52" s="276"/>
      <c r="AY52" s="276"/>
      <c r="AZ52" s="276"/>
      <c r="BA52" s="276"/>
      <c r="BB52" s="276"/>
      <c r="BC52" s="276"/>
      <c r="BD52" s="276"/>
      <c r="BE52" s="276"/>
      <c r="BF52" s="276"/>
      <c r="BG52" s="276"/>
      <c r="BH52" s="277"/>
      <c r="BM52" s="277"/>
      <c r="BN52" s="277"/>
      <c r="BO52" s="277"/>
      <c r="BP52" s="277"/>
      <c r="BQ52" s="277"/>
      <c r="BV52" s="277"/>
      <c r="BW52" s="277"/>
      <c r="BX52" s="277"/>
      <c r="BY52" s="277"/>
      <c r="BZ52" s="277"/>
      <c r="CE52" s="277"/>
      <c r="CF52" s="277"/>
      <c r="CG52" s="277"/>
      <c r="CH52" s="277"/>
      <c r="CI52" s="277"/>
      <c r="CN52" s="277"/>
    </row>
    <row r="53" spans="1:97" s="265" customFormat="1" ht="33" customHeight="1">
      <c r="A53" s="507" t="s">
        <v>204</v>
      </c>
      <c r="B53" s="508"/>
      <c r="C53" s="508"/>
      <c r="D53" s="508"/>
      <c r="E53" s="508"/>
      <c r="F53" s="508"/>
      <c r="G53" s="508"/>
      <c r="H53" s="508"/>
      <c r="I53" s="508"/>
      <c r="J53" s="508"/>
      <c r="K53" s="509"/>
      <c r="L53" s="621" t="str">
        <f>IF(BD15="","",BD15)</f>
        <v/>
      </c>
      <c r="M53" s="622"/>
      <c r="N53" s="622"/>
      <c r="O53" s="622"/>
      <c r="P53" s="622"/>
      <c r="Q53" s="622"/>
      <c r="R53" s="622"/>
      <c r="S53" s="622"/>
      <c r="T53" s="622"/>
      <c r="U53" s="622"/>
      <c r="V53" s="622"/>
      <c r="W53" s="622"/>
      <c r="X53" s="622"/>
      <c r="Y53" s="622"/>
      <c r="Z53" s="622"/>
      <c r="AA53" s="622"/>
      <c r="AB53" s="622"/>
      <c r="AC53" s="622"/>
      <c r="AD53" s="622"/>
      <c r="AE53" s="622"/>
      <c r="AF53" s="622"/>
      <c r="AG53" s="622"/>
      <c r="AH53" s="622"/>
      <c r="AI53" s="622"/>
      <c r="AJ53" s="622"/>
      <c r="AK53" s="622"/>
      <c r="AL53" s="622"/>
      <c r="AM53" s="622"/>
      <c r="AN53" s="622"/>
      <c r="AO53" s="622"/>
      <c r="AP53" s="622"/>
      <c r="AQ53" s="622"/>
      <c r="AR53" s="622"/>
      <c r="AS53" s="278"/>
      <c r="AT53" s="279"/>
      <c r="AU53" s="279"/>
      <c r="AV53" s="279"/>
      <c r="AW53" s="279"/>
      <c r="AX53" s="279"/>
      <c r="AY53" s="279"/>
      <c r="AZ53" s="279"/>
      <c r="BA53" s="279"/>
      <c r="BB53" s="279"/>
      <c r="BC53" s="279"/>
      <c r="BD53" s="279"/>
      <c r="BE53" s="280" t="s">
        <v>205</v>
      </c>
      <c r="BF53" s="279"/>
      <c r="BG53" s="279"/>
      <c r="BH53" s="279"/>
      <c r="BI53" s="279"/>
      <c r="BJ53" s="279"/>
      <c r="BK53" s="279"/>
      <c r="BL53" s="279"/>
      <c r="BM53" s="279"/>
      <c r="BN53" s="279"/>
      <c r="BO53" s="279"/>
      <c r="BP53" s="279"/>
      <c r="BQ53" s="279"/>
      <c r="BR53" s="279"/>
      <c r="BS53" s="279"/>
      <c r="BT53" s="279"/>
      <c r="BU53" s="279"/>
      <c r="BV53" s="279"/>
      <c r="BW53" s="279"/>
      <c r="BX53" s="279"/>
      <c r="BY53" s="279"/>
      <c r="BZ53" s="279"/>
      <c r="CA53" s="279"/>
      <c r="CB53" s="279"/>
      <c r="CC53" s="279"/>
      <c r="CD53" s="279"/>
      <c r="CE53" s="279"/>
      <c r="CF53" s="279"/>
      <c r="CG53" s="279"/>
      <c r="CH53" s="279"/>
      <c r="CI53" s="279"/>
      <c r="CJ53" s="279"/>
      <c r="CK53" s="279"/>
      <c r="CL53" s="279"/>
      <c r="CM53" s="279"/>
      <c r="CN53" s="279"/>
    </row>
    <row r="54" spans="1:97" s="272" customFormat="1" ht="33" customHeight="1">
      <c r="A54" s="507" t="s">
        <v>46</v>
      </c>
      <c r="B54" s="508"/>
      <c r="C54" s="508"/>
      <c r="D54" s="508"/>
      <c r="E54" s="508"/>
      <c r="F54" s="508"/>
      <c r="G54" s="508"/>
      <c r="H54" s="508"/>
      <c r="I54" s="508"/>
      <c r="J54" s="508"/>
      <c r="K54" s="509"/>
      <c r="L54" s="623" t="s">
        <v>72</v>
      </c>
      <c r="M54" s="546"/>
      <c r="N54" s="547"/>
      <c r="O54" s="547"/>
      <c r="P54" s="547"/>
      <c r="Q54" s="547"/>
      <c r="R54" s="547"/>
      <c r="S54" s="547"/>
      <c r="T54" s="547"/>
      <c r="U54" s="547"/>
      <c r="V54" s="547"/>
      <c r="W54" s="546" t="s">
        <v>73</v>
      </c>
      <c r="X54" s="546"/>
      <c r="Y54" s="547"/>
      <c r="Z54" s="547"/>
      <c r="AA54" s="547"/>
      <c r="AB54" s="547"/>
      <c r="AC54" s="547"/>
      <c r="AD54" s="547"/>
      <c r="AE54" s="547"/>
      <c r="AF54" s="547"/>
      <c r="AG54" s="547"/>
      <c r="AH54" s="546" t="s">
        <v>71</v>
      </c>
      <c r="AI54" s="546"/>
      <c r="AJ54" s="547"/>
      <c r="AK54" s="547"/>
      <c r="AL54" s="547"/>
      <c r="AM54" s="547"/>
      <c r="AN54" s="547"/>
      <c r="AO54" s="547"/>
      <c r="AP54" s="547"/>
      <c r="AQ54" s="547"/>
      <c r="AR54" s="548"/>
      <c r="AS54" s="624" t="s">
        <v>47</v>
      </c>
      <c r="AT54" s="625"/>
      <c r="AU54" s="625"/>
      <c r="AV54" s="625"/>
      <c r="AW54" s="625"/>
      <c r="AX54" s="625"/>
      <c r="AY54" s="625"/>
      <c r="AZ54" s="625"/>
      <c r="BA54" s="625"/>
      <c r="BB54" s="625"/>
      <c r="BC54" s="626"/>
      <c r="BD54" s="627"/>
      <c r="BE54" s="628"/>
      <c r="BF54" s="628"/>
      <c r="BG54" s="628"/>
      <c r="BH54" s="628"/>
      <c r="BI54" s="628"/>
      <c r="BJ54" s="628"/>
      <c r="BK54" s="628"/>
      <c r="BL54" s="628"/>
      <c r="BM54" s="628"/>
      <c r="BN54" s="628"/>
      <c r="BO54" s="628"/>
      <c r="BP54" s="628"/>
      <c r="BQ54" s="628"/>
      <c r="BR54" s="628"/>
      <c r="BS54" s="629" t="s">
        <v>74</v>
      </c>
      <c r="BT54" s="629"/>
      <c r="BU54" s="628"/>
      <c r="BV54" s="628"/>
      <c r="BW54" s="628"/>
      <c r="BX54" s="628"/>
      <c r="BY54" s="628"/>
      <c r="BZ54" s="628"/>
      <c r="CA54" s="628"/>
      <c r="CB54" s="628"/>
      <c r="CC54" s="628"/>
      <c r="CD54" s="628"/>
      <c r="CE54" s="628"/>
      <c r="CF54" s="628"/>
      <c r="CG54" s="628"/>
      <c r="CH54" s="628"/>
      <c r="CI54" s="628"/>
      <c r="CJ54" s="628"/>
      <c r="CK54" s="628"/>
      <c r="CL54" s="628"/>
      <c r="CM54" s="628"/>
      <c r="CN54" s="630"/>
      <c r="CO54" s="255"/>
    </row>
    <row r="55" spans="1:97" s="265" customFormat="1" ht="33" customHeight="1">
      <c r="A55" s="632" t="s">
        <v>48</v>
      </c>
      <c r="B55" s="633"/>
      <c r="C55" s="508"/>
      <c r="D55" s="508"/>
      <c r="E55" s="508"/>
      <c r="F55" s="508"/>
      <c r="G55" s="508"/>
      <c r="H55" s="508"/>
      <c r="I55" s="508"/>
      <c r="J55" s="508"/>
      <c r="K55" s="509"/>
      <c r="L55" s="623" t="s">
        <v>72</v>
      </c>
      <c r="M55" s="546"/>
      <c r="N55" s="547"/>
      <c r="O55" s="547"/>
      <c r="P55" s="547"/>
      <c r="Q55" s="547"/>
      <c r="R55" s="547"/>
      <c r="S55" s="547"/>
      <c r="T55" s="547"/>
      <c r="U55" s="547"/>
      <c r="V55" s="547"/>
      <c r="W55" s="546" t="s">
        <v>73</v>
      </c>
      <c r="X55" s="546"/>
      <c r="Y55" s="547"/>
      <c r="Z55" s="547"/>
      <c r="AA55" s="547"/>
      <c r="AB55" s="547"/>
      <c r="AC55" s="547"/>
      <c r="AD55" s="547"/>
      <c r="AE55" s="547"/>
      <c r="AF55" s="547"/>
      <c r="AG55" s="547"/>
      <c r="AH55" s="546" t="s">
        <v>71</v>
      </c>
      <c r="AI55" s="546"/>
      <c r="AJ55" s="547"/>
      <c r="AK55" s="547"/>
      <c r="AL55" s="547"/>
      <c r="AM55" s="547"/>
      <c r="AN55" s="547"/>
      <c r="AO55" s="547"/>
      <c r="AP55" s="547"/>
      <c r="AQ55" s="547"/>
      <c r="AR55" s="548"/>
      <c r="AS55" s="484" t="s">
        <v>49</v>
      </c>
      <c r="AT55" s="485"/>
      <c r="AU55" s="485"/>
      <c r="AV55" s="485"/>
      <c r="AW55" s="485"/>
      <c r="AX55" s="485"/>
      <c r="AY55" s="485"/>
      <c r="AZ55" s="485"/>
      <c r="BA55" s="485"/>
      <c r="BB55" s="485"/>
      <c r="BC55" s="635"/>
      <c r="BD55" s="623" t="s">
        <v>72</v>
      </c>
      <c r="BE55" s="546"/>
      <c r="BF55" s="548"/>
      <c r="BG55" s="549"/>
      <c r="BH55" s="549"/>
      <c r="BI55" s="549"/>
      <c r="BJ55" s="549"/>
      <c r="BK55" s="549"/>
      <c r="BL55" s="549"/>
      <c r="BM55" s="549"/>
      <c r="BN55" s="550"/>
      <c r="BO55" s="636" t="s">
        <v>75</v>
      </c>
      <c r="BP55" s="636"/>
      <c r="BQ55" s="548"/>
      <c r="BR55" s="549"/>
      <c r="BS55" s="549"/>
      <c r="BT55" s="549"/>
      <c r="BU55" s="549"/>
      <c r="BV55" s="549"/>
      <c r="BW55" s="549"/>
      <c r="BX55" s="549"/>
      <c r="BY55" s="549"/>
      <c r="BZ55" s="550"/>
      <c r="CA55" s="546" t="s">
        <v>71</v>
      </c>
      <c r="CB55" s="546"/>
      <c r="CC55" s="548"/>
      <c r="CD55" s="549"/>
      <c r="CE55" s="549"/>
      <c r="CF55" s="549"/>
      <c r="CG55" s="549"/>
      <c r="CH55" s="549"/>
      <c r="CI55" s="549"/>
      <c r="CJ55" s="549"/>
      <c r="CK55" s="549"/>
      <c r="CL55" s="549"/>
      <c r="CM55" s="549"/>
      <c r="CN55" s="549"/>
    </row>
    <row r="56" spans="1:97" s="265" customFormat="1" ht="22.5" customHeight="1">
      <c r="A56" s="281"/>
      <c r="B56" s="281"/>
      <c r="C56" s="282"/>
      <c r="D56" s="282"/>
      <c r="E56" s="282"/>
      <c r="F56" s="282"/>
      <c r="G56" s="282"/>
      <c r="H56" s="282"/>
      <c r="I56" s="282"/>
      <c r="J56" s="282"/>
      <c r="K56" s="282"/>
      <c r="L56" s="283"/>
      <c r="M56" s="283"/>
      <c r="N56" s="284"/>
      <c r="O56" s="284"/>
      <c r="P56" s="284"/>
      <c r="Q56" s="284"/>
      <c r="R56" s="284"/>
      <c r="S56" s="284"/>
      <c r="T56" s="284"/>
      <c r="U56" s="284"/>
      <c r="V56" s="284"/>
      <c r="W56" s="283"/>
      <c r="X56" s="283"/>
      <c r="Y56" s="284"/>
      <c r="Z56" s="284"/>
      <c r="AA56" s="284"/>
      <c r="AB56" s="284"/>
      <c r="AC56" s="284"/>
      <c r="AD56" s="284"/>
      <c r="AE56" s="284"/>
      <c r="AF56" s="284"/>
      <c r="AG56" s="284"/>
      <c r="AH56" s="283"/>
      <c r="AI56" s="283"/>
      <c r="AJ56" s="284"/>
      <c r="AK56" s="284"/>
      <c r="AL56" s="284"/>
      <c r="AM56" s="284"/>
      <c r="AN56" s="284"/>
      <c r="AO56" s="284"/>
      <c r="AP56" s="284"/>
      <c r="AQ56" s="284"/>
      <c r="AR56" s="284"/>
      <c r="AS56" s="282"/>
      <c r="AT56" s="282"/>
      <c r="AU56" s="282"/>
      <c r="AV56" s="282"/>
      <c r="AW56" s="282"/>
      <c r="AX56" s="282"/>
      <c r="AY56" s="282"/>
      <c r="AZ56" s="282"/>
      <c r="BA56" s="282"/>
      <c r="BB56" s="282"/>
      <c r="BC56" s="282"/>
      <c r="BD56" s="285"/>
      <c r="BE56" s="283"/>
      <c r="BF56" s="283"/>
      <c r="BG56" s="284"/>
      <c r="BH56" s="284"/>
      <c r="BI56" s="284"/>
      <c r="BJ56" s="284"/>
      <c r="BK56" s="284"/>
      <c r="BL56" s="284"/>
      <c r="BM56" s="284"/>
      <c r="BN56" s="284"/>
      <c r="BO56" s="284"/>
      <c r="BP56" s="283"/>
      <c r="BQ56" s="283"/>
      <c r="BR56" s="284"/>
      <c r="BS56" s="284"/>
      <c r="BT56" s="284"/>
      <c r="BU56" s="284"/>
      <c r="BV56" s="284"/>
      <c r="BW56" s="284"/>
      <c r="BX56" s="284"/>
      <c r="BY56" s="284"/>
      <c r="BZ56" s="284"/>
      <c r="CA56" s="284"/>
      <c r="CB56" s="283"/>
      <c r="CC56" s="283"/>
      <c r="CD56" s="284"/>
      <c r="CE56" s="284"/>
      <c r="CF56" s="284"/>
      <c r="CG56" s="284"/>
      <c r="CH56" s="284"/>
      <c r="CI56" s="284"/>
      <c r="CJ56" s="284"/>
      <c r="CK56" s="284"/>
      <c r="CL56" s="284"/>
      <c r="CM56" s="284"/>
      <c r="CN56" s="284"/>
    </row>
    <row r="57" spans="1:97" s="265" customFormat="1" ht="22.5" customHeight="1">
      <c r="A57" s="281"/>
      <c r="B57" s="281"/>
      <c r="C57" s="282"/>
      <c r="D57" s="282"/>
      <c r="E57" s="282"/>
      <c r="F57" s="282"/>
      <c r="G57" s="282"/>
      <c r="H57" s="282"/>
      <c r="I57" s="282"/>
      <c r="J57" s="282"/>
      <c r="K57" s="282"/>
      <c r="L57" s="283"/>
      <c r="M57" s="283"/>
      <c r="N57" s="284"/>
      <c r="O57" s="284"/>
      <c r="P57" s="284"/>
      <c r="Q57" s="284"/>
      <c r="R57" s="284"/>
      <c r="S57" s="284"/>
      <c r="T57" s="284"/>
      <c r="U57" s="284"/>
      <c r="V57" s="284"/>
      <c r="W57" s="283"/>
      <c r="X57" s="283"/>
      <c r="Y57" s="284"/>
      <c r="Z57" s="284"/>
      <c r="AA57" s="284"/>
      <c r="AB57" s="284"/>
      <c r="AC57" s="284"/>
      <c r="AD57" s="284"/>
      <c r="AE57" s="284"/>
      <c r="AF57" s="284"/>
      <c r="AG57" s="284"/>
      <c r="AH57" s="283"/>
      <c r="AI57" s="283"/>
      <c r="AJ57" s="284"/>
      <c r="AK57" s="284"/>
      <c r="AL57" s="284"/>
      <c r="AM57" s="284"/>
      <c r="AN57" s="284"/>
      <c r="AO57" s="284"/>
      <c r="AP57" s="284"/>
      <c r="AQ57" s="284"/>
      <c r="AR57" s="284"/>
      <c r="AS57" s="282"/>
      <c r="AT57" s="282"/>
      <c r="AU57" s="282"/>
      <c r="AV57" s="282"/>
      <c r="AW57" s="282"/>
      <c r="AX57" s="282"/>
      <c r="AY57" s="282"/>
      <c r="AZ57" s="282"/>
      <c r="BA57" s="282"/>
      <c r="BB57" s="282"/>
      <c r="BC57" s="282"/>
      <c r="BD57" s="285"/>
      <c r="BE57" s="283"/>
      <c r="BF57" s="283"/>
      <c r="BG57" s="284"/>
      <c r="BH57" s="284"/>
      <c r="BI57" s="284"/>
      <c r="BJ57" s="284"/>
      <c r="BK57" s="284"/>
      <c r="BL57" s="284"/>
      <c r="BM57" s="284"/>
      <c r="BN57" s="284"/>
      <c r="BO57" s="284"/>
      <c r="BP57" s="283"/>
      <c r="BQ57" s="283"/>
      <c r="BR57" s="284"/>
      <c r="BS57" s="284"/>
      <c r="BT57" s="284"/>
      <c r="BU57" s="284"/>
      <c r="BV57" s="284"/>
      <c r="BW57" s="284"/>
      <c r="BX57" s="284"/>
      <c r="BY57" s="284"/>
      <c r="BZ57" s="284"/>
      <c r="CA57" s="284"/>
      <c r="CB57" s="283"/>
      <c r="CC57" s="283"/>
      <c r="CD57" s="284"/>
      <c r="CE57" s="284"/>
      <c r="CF57" s="284"/>
      <c r="CG57" s="284"/>
      <c r="CH57" s="284"/>
      <c r="CI57" s="284"/>
      <c r="CJ57" s="284"/>
      <c r="CK57" s="284"/>
      <c r="CL57" s="284"/>
      <c r="CM57" s="284"/>
      <c r="CN57" s="284"/>
    </row>
    <row r="58" spans="1:97" s="265" customFormat="1" ht="18" customHeight="1">
      <c r="A58" s="637" t="s">
        <v>206</v>
      </c>
      <c r="B58" s="637"/>
      <c r="C58" s="637"/>
      <c r="D58" s="637"/>
      <c r="E58" s="637"/>
      <c r="F58" s="637"/>
      <c r="G58" s="637"/>
      <c r="H58" s="637"/>
      <c r="I58" s="637"/>
      <c r="J58" s="637"/>
      <c r="K58" s="637"/>
      <c r="L58" s="637"/>
      <c r="M58" s="637"/>
      <c r="N58" s="637"/>
      <c r="O58" s="637"/>
      <c r="P58" s="637"/>
      <c r="Q58" s="637"/>
      <c r="R58" s="637"/>
      <c r="S58" s="637"/>
      <c r="T58" s="637"/>
      <c r="U58" s="637"/>
      <c r="V58" s="637"/>
      <c r="W58" s="637"/>
      <c r="X58" s="637"/>
      <c r="Y58" s="286"/>
      <c r="Z58" s="286"/>
      <c r="AA58" s="286"/>
      <c r="AB58" s="286"/>
      <c r="AC58" s="286"/>
      <c r="AD58" s="286"/>
      <c r="AE58" s="286"/>
      <c r="AF58" s="286"/>
      <c r="AG58" s="286"/>
      <c r="AH58" s="286"/>
      <c r="AI58" s="286"/>
      <c r="AJ58" s="286"/>
      <c r="AK58" s="286"/>
      <c r="AL58" s="286"/>
      <c r="AM58" s="286"/>
      <c r="AN58" s="286"/>
      <c r="AO58" s="286"/>
      <c r="AP58" s="286"/>
      <c r="AQ58" s="286"/>
      <c r="AR58" s="286"/>
      <c r="AS58" s="286"/>
      <c r="AT58" s="286"/>
      <c r="AU58" s="262"/>
      <c r="AV58" s="262"/>
      <c r="AW58" s="262"/>
      <c r="AX58" s="262"/>
      <c r="AY58" s="262"/>
      <c r="AZ58" s="262"/>
      <c r="BA58" s="262"/>
      <c r="BB58" s="262"/>
      <c r="BC58" s="262"/>
      <c r="BD58" s="262"/>
      <c r="BE58" s="262"/>
      <c r="BF58" s="262"/>
      <c r="BG58" s="262"/>
      <c r="BH58" s="262"/>
      <c r="BI58" s="262"/>
      <c r="BJ58" s="262"/>
      <c r="BK58" s="262"/>
      <c r="BL58" s="262"/>
      <c r="BM58" s="262"/>
      <c r="BN58" s="262"/>
      <c r="BO58" s="262"/>
      <c r="BP58" s="262"/>
      <c r="BQ58" s="262"/>
      <c r="BR58" s="262"/>
      <c r="BS58" s="262"/>
      <c r="BT58" s="262"/>
      <c r="BU58" s="262"/>
      <c r="BV58" s="262"/>
      <c r="BW58" s="262"/>
      <c r="BX58" s="262"/>
      <c r="BY58" s="262"/>
      <c r="BZ58" s="262"/>
      <c r="CA58" s="262"/>
      <c r="CB58" s="262"/>
      <c r="CC58" s="262"/>
      <c r="CD58" s="262"/>
      <c r="CE58" s="262"/>
      <c r="CF58" s="262"/>
      <c r="CG58" s="262"/>
      <c r="CH58" s="262"/>
      <c r="CI58" s="262"/>
      <c r="CJ58" s="262"/>
      <c r="CK58" s="262"/>
      <c r="CL58" s="262"/>
      <c r="CM58" s="262"/>
      <c r="CN58" s="262"/>
    </row>
    <row r="59" spans="1:97" ht="22.5" customHeight="1">
      <c r="A59" s="480" t="s">
        <v>157</v>
      </c>
      <c r="B59" s="481"/>
      <c r="C59" s="538"/>
      <c r="D59" s="538"/>
      <c r="E59" s="538"/>
      <c r="F59" s="538"/>
      <c r="G59" s="538"/>
      <c r="H59" s="538"/>
      <c r="I59" s="538"/>
      <c r="J59" s="538"/>
      <c r="K59" s="539"/>
      <c r="L59" s="543" t="s">
        <v>44</v>
      </c>
      <c r="M59" s="544"/>
      <c r="N59" s="544"/>
      <c r="O59" s="545"/>
      <c r="P59" s="545"/>
      <c r="Q59" s="545"/>
      <c r="R59" s="545"/>
      <c r="S59" s="545"/>
      <c r="T59" s="545"/>
      <c r="U59" s="545"/>
      <c r="V59" s="545"/>
      <c r="W59" s="545"/>
      <c r="X59" s="545"/>
      <c r="Y59" s="544" t="s">
        <v>71</v>
      </c>
      <c r="Z59" s="544"/>
      <c r="AA59" s="544"/>
      <c r="AB59" s="545"/>
      <c r="AC59" s="545"/>
      <c r="AD59" s="545"/>
      <c r="AE59" s="545"/>
      <c r="AF59" s="545"/>
      <c r="AG59" s="545"/>
      <c r="AH59" s="545"/>
      <c r="AI59" s="545"/>
      <c r="AJ59" s="545"/>
      <c r="AK59" s="545"/>
      <c r="AL59" s="101"/>
      <c r="AM59" s="101"/>
      <c r="AN59" s="101"/>
      <c r="AO59" s="101"/>
      <c r="AP59" s="101"/>
      <c r="AQ59" s="101"/>
      <c r="AR59" s="101"/>
      <c r="AS59" s="101"/>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2"/>
      <c r="BR59" s="102"/>
      <c r="BS59" s="102"/>
      <c r="BT59" s="102"/>
      <c r="BU59" s="102"/>
      <c r="BV59" s="102"/>
      <c r="BW59" s="102"/>
      <c r="BX59" s="102"/>
      <c r="BY59" s="102"/>
      <c r="BZ59" s="102"/>
      <c r="CA59" s="102"/>
      <c r="CB59" s="102"/>
      <c r="CC59" s="102"/>
      <c r="CD59" s="102"/>
      <c r="CE59" s="102"/>
      <c r="CF59" s="102"/>
      <c r="CG59" s="103"/>
      <c r="CH59" s="103"/>
      <c r="CI59" s="103"/>
      <c r="CJ59" s="103"/>
      <c r="CK59" s="103"/>
      <c r="CL59" s="103"/>
      <c r="CM59" s="103"/>
      <c r="CN59" s="104"/>
    </row>
    <row r="60" spans="1:97" ht="45" customHeight="1">
      <c r="A60" s="540"/>
      <c r="B60" s="541"/>
      <c r="C60" s="541"/>
      <c r="D60" s="541"/>
      <c r="E60" s="541"/>
      <c r="F60" s="541"/>
      <c r="G60" s="541"/>
      <c r="H60" s="541"/>
      <c r="I60" s="541"/>
      <c r="J60" s="541"/>
      <c r="K60" s="542"/>
      <c r="L60" s="532"/>
      <c r="M60" s="505"/>
      <c r="N60" s="505"/>
      <c r="O60" s="505"/>
      <c r="P60" s="505"/>
      <c r="Q60" s="505"/>
      <c r="R60" s="505"/>
      <c r="S60" s="505"/>
      <c r="T60" s="505"/>
      <c r="U60" s="505"/>
      <c r="V60" s="505"/>
      <c r="W60" s="505"/>
      <c r="X60" s="505"/>
      <c r="Y60" s="505"/>
      <c r="Z60" s="505"/>
      <c r="AA60" s="505"/>
      <c r="AB60" s="533"/>
      <c r="AC60" s="504"/>
      <c r="AD60" s="505"/>
      <c r="AE60" s="505"/>
      <c r="AF60" s="505"/>
      <c r="AG60" s="505"/>
      <c r="AH60" s="505"/>
      <c r="AI60" s="505"/>
      <c r="AJ60" s="505"/>
      <c r="AK60" s="505"/>
      <c r="AL60" s="505"/>
      <c r="AM60" s="505"/>
      <c r="AN60" s="505"/>
      <c r="AO60" s="505"/>
      <c r="AP60" s="505"/>
      <c r="AQ60" s="505"/>
      <c r="AR60" s="505"/>
      <c r="AS60" s="505"/>
      <c r="AT60" s="505"/>
      <c r="AU60" s="505"/>
      <c r="AV60" s="505"/>
      <c r="AW60" s="505"/>
      <c r="AX60" s="505"/>
      <c r="AY60" s="505"/>
      <c r="AZ60" s="505"/>
      <c r="BA60" s="505"/>
      <c r="BB60" s="505"/>
      <c r="BC60" s="505"/>
      <c r="BD60" s="533"/>
      <c r="BE60" s="504"/>
      <c r="BF60" s="505"/>
      <c r="BG60" s="505"/>
      <c r="BH60" s="505"/>
      <c r="BI60" s="505"/>
      <c r="BJ60" s="505"/>
      <c r="BK60" s="505"/>
      <c r="BL60" s="505"/>
      <c r="BM60" s="505"/>
      <c r="BN60" s="505"/>
      <c r="BO60" s="505"/>
      <c r="BP60" s="505"/>
      <c r="BQ60" s="505"/>
      <c r="BR60" s="505"/>
      <c r="BS60" s="505"/>
      <c r="BT60" s="505"/>
      <c r="BU60" s="505"/>
      <c r="BV60" s="505"/>
      <c r="BW60" s="505"/>
      <c r="BX60" s="505"/>
      <c r="BY60" s="505"/>
      <c r="BZ60" s="505"/>
      <c r="CA60" s="505"/>
      <c r="CB60" s="505"/>
      <c r="CC60" s="505"/>
      <c r="CD60" s="505"/>
      <c r="CE60" s="505"/>
      <c r="CF60" s="505"/>
      <c r="CG60" s="505"/>
      <c r="CH60" s="505"/>
      <c r="CI60" s="505"/>
      <c r="CJ60" s="505"/>
      <c r="CK60" s="505"/>
      <c r="CL60" s="505"/>
      <c r="CM60" s="505"/>
      <c r="CN60" s="506"/>
    </row>
    <row r="61" spans="1:97" s="265" customFormat="1" ht="33" customHeight="1">
      <c r="A61" s="507" t="s">
        <v>268</v>
      </c>
      <c r="B61" s="508"/>
      <c r="C61" s="508"/>
      <c r="D61" s="508"/>
      <c r="E61" s="508"/>
      <c r="F61" s="508"/>
      <c r="G61" s="508"/>
      <c r="H61" s="508"/>
      <c r="I61" s="508"/>
      <c r="J61" s="508"/>
      <c r="K61" s="509"/>
      <c r="L61" s="510" t="s">
        <v>237</v>
      </c>
      <c r="M61" s="511"/>
      <c r="N61" s="511"/>
      <c r="O61" s="512" t="s">
        <v>269</v>
      </c>
      <c r="P61" s="513"/>
      <c r="Q61" s="513"/>
      <c r="R61" s="513"/>
      <c r="S61" s="513"/>
      <c r="T61" s="513"/>
      <c r="U61" s="513"/>
      <c r="V61" s="513"/>
      <c r="W61" s="513"/>
      <c r="X61" s="513"/>
      <c r="Y61" s="513"/>
      <c r="Z61" s="513"/>
      <c r="AA61" s="513"/>
      <c r="AB61" s="513"/>
      <c r="AC61" s="507" t="s">
        <v>16</v>
      </c>
      <c r="AD61" s="508"/>
      <c r="AE61" s="508"/>
      <c r="AF61" s="508"/>
      <c r="AG61" s="508"/>
      <c r="AH61" s="508"/>
      <c r="AI61" s="508"/>
      <c r="AJ61" s="508"/>
      <c r="AK61" s="508"/>
      <c r="AL61" s="508"/>
      <c r="AM61" s="508"/>
      <c r="AN61" s="508"/>
      <c r="AO61" s="521" t="s">
        <v>5</v>
      </c>
      <c r="AP61" s="522"/>
      <c r="AQ61" s="522"/>
      <c r="AR61" s="523" t="s">
        <v>277</v>
      </c>
      <c r="AS61" s="523"/>
      <c r="AT61" s="523"/>
      <c r="AU61" s="523"/>
      <c r="AV61" s="523"/>
      <c r="AW61" s="523"/>
      <c r="AX61" s="523"/>
      <c r="AY61" s="523"/>
      <c r="AZ61" s="523"/>
      <c r="BA61" s="524" t="s">
        <v>5</v>
      </c>
      <c r="BB61" s="522"/>
      <c r="BC61" s="522"/>
      <c r="BD61" s="523" t="s">
        <v>278</v>
      </c>
      <c r="BE61" s="523"/>
      <c r="BF61" s="523"/>
      <c r="BG61" s="523"/>
      <c r="BH61" s="523"/>
      <c r="BI61" s="523"/>
      <c r="BJ61" s="523"/>
      <c r="BK61" s="523"/>
      <c r="BL61" s="525"/>
      <c r="BM61" s="507" t="s">
        <v>13</v>
      </c>
      <c r="BN61" s="508"/>
      <c r="BO61" s="508"/>
      <c r="BP61" s="508"/>
      <c r="BQ61" s="508"/>
      <c r="BR61" s="508"/>
      <c r="BS61" s="508"/>
      <c r="BT61" s="508"/>
      <c r="BU61" s="508"/>
      <c r="BV61" s="508"/>
      <c r="BW61" s="509"/>
      <c r="BX61" s="520"/>
      <c r="BY61" s="520"/>
      <c r="BZ61" s="520"/>
      <c r="CA61" s="520"/>
      <c r="CB61" s="520"/>
      <c r="CC61" s="520"/>
      <c r="CD61" s="520"/>
      <c r="CE61" s="520"/>
      <c r="CF61" s="520"/>
      <c r="CG61" s="520"/>
      <c r="CH61" s="520"/>
      <c r="CI61" s="520"/>
      <c r="CJ61" s="519" t="s">
        <v>8</v>
      </c>
      <c r="CK61" s="519"/>
      <c r="CL61" s="519"/>
      <c r="CM61" s="519"/>
      <c r="CN61" s="519"/>
    </row>
    <row r="62" spans="1:97" s="265" customFormat="1" ht="37.5" customHeight="1">
      <c r="A62" s="448" t="s">
        <v>92</v>
      </c>
      <c r="B62" s="449"/>
      <c r="C62" s="449"/>
      <c r="D62" s="449"/>
      <c r="E62" s="449"/>
      <c r="F62" s="449"/>
      <c r="G62" s="449"/>
      <c r="H62" s="449"/>
      <c r="I62" s="449"/>
      <c r="J62" s="449"/>
      <c r="K62" s="450"/>
      <c r="L62" s="443" t="s">
        <v>5</v>
      </c>
      <c r="M62" s="444"/>
      <c r="N62" s="444"/>
      <c r="O62" s="445" t="s">
        <v>270</v>
      </c>
      <c r="P62" s="446"/>
      <c r="Q62" s="446"/>
      <c r="R62" s="446"/>
      <c r="S62" s="446"/>
      <c r="T62" s="446"/>
      <c r="U62" s="446"/>
      <c r="V62" s="446"/>
      <c r="W62" s="446"/>
      <c r="X62" s="446"/>
      <c r="Y62" s="446"/>
      <c r="Z62" s="446"/>
      <c r="AA62" s="446"/>
      <c r="AB62" s="446"/>
      <c r="AC62" s="447" t="s">
        <v>5</v>
      </c>
      <c r="AD62" s="444"/>
      <c r="AE62" s="444"/>
      <c r="AF62" s="472" t="s">
        <v>284</v>
      </c>
      <c r="AG62" s="473"/>
      <c r="AH62" s="473"/>
      <c r="AI62" s="473"/>
      <c r="AJ62" s="473"/>
      <c r="AK62" s="473"/>
      <c r="AL62" s="473"/>
      <c r="AM62" s="473"/>
      <c r="AN62" s="473"/>
      <c r="AO62" s="473"/>
      <c r="AP62" s="473"/>
      <c r="AQ62" s="473"/>
      <c r="AR62" s="473"/>
      <c r="AS62" s="473"/>
      <c r="AT62" s="473"/>
      <c r="AU62" s="473"/>
      <c r="AV62" s="473"/>
      <c r="AW62" s="473"/>
      <c r="AX62" s="473"/>
      <c r="AY62" s="473"/>
      <c r="AZ62" s="473"/>
      <c r="BA62" s="473"/>
      <c r="BB62" s="473"/>
      <c r="BC62" s="473"/>
      <c r="BD62" s="473"/>
      <c r="BE62" s="473"/>
      <c r="BF62" s="473"/>
      <c r="BG62" s="473"/>
      <c r="BH62" s="473"/>
      <c r="BI62" s="473"/>
      <c r="BJ62" s="473"/>
      <c r="BK62" s="473"/>
      <c r="BL62" s="473"/>
      <c r="BM62" s="473"/>
      <c r="BN62" s="473"/>
      <c r="BO62" s="473"/>
      <c r="BP62" s="473"/>
      <c r="BQ62" s="473"/>
      <c r="BR62" s="473"/>
      <c r="BS62" s="473"/>
      <c r="BT62" s="473"/>
      <c r="BU62" s="473"/>
      <c r="BV62" s="473"/>
      <c r="BW62" s="473"/>
      <c r="BX62" s="473"/>
      <c r="BY62" s="473"/>
      <c r="BZ62" s="473"/>
      <c r="CA62" s="473"/>
      <c r="CB62" s="473"/>
      <c r="CC62" s="473"/>
      <c r="CD62" s="473"/>
      <c r="CE62" s="473"/>
      <c r="CF62" s="473"/>
      <c r="CG62" s="473"/>
      <c r="CH62" s="473"/>
      <c r="CI62" s="473"/>
      <c r="CJ62" s="473"/>
      <c r="CK62" s="473"/>
      <c r="CL62" s="473"/>
      <c r="CM62" s="473"/>
      <c r="CN62" s="474"/>
    </row>
    <row r="63" spans="1:97" s="265" customFormat="1" ht="37.5" customHeight="1">
      <c r="A63" s="454"/>
      <c r="B63" s="455"/>
      <c r="C63" s="455"/>
      <c r="D63" s="455"/>
      <c r="E63" s="455"/>
      <c r="F63" s="455"/>
      <c r="G63" s="455"/>
      <c r="H63" s="455"/>
      <c r="I63" s="455"/>
      <c r="J63" s="455"/>
      <c r="K63" s="456"/>
      <c r="L63" s="465" t="s">
        <v>5</v>
      </c>
      <c r="M63" s="466"/>
      <c r="N63" s="466"/>
      <c r="O63" s="470" t="s">
        <v>271</v>
      </c>
      <c r="P63" s="514"/>
      <c r="Q63" s="514"/>
      <c r="R63" s="514"/>
      <c r="S63" s="514"/>
      <c r="T63" s="514"/>
      <c r="U63" s="514"/>
      <c r="V63" s="514"/>
      <c r="W63" s="514"/>
      <c r="X63" s="514"/>
      <c r="Y63" s="514"/>
      <c r="Z63" s="514"/>
      <c r="AA63" s="514"/>
      <c r="AB63" s="514"/>
      <c r="AC63" s="515" t="s">
        <v>5</v>
      </c>
      <c r="AD63" s="466"/>
      <c r="AE63" s="466"/>
      <c r="AF63" s="516" t="s">
        <v>314</v>
      </c>
      <c r="AG63" s="517"/>
      <c r="AH63" s="517"/>
      <c r="AI63" s="517"/>
      <c r="AJ63" s="517"/>
      <c r="AK63" s="517"/>
      <c r="AL63" s="517"/>
      <c r="AM63" s="517"/>
      <c r="AN63" s="517"/>
      <c r="AO63" s="517"/>
      <c r="AP63" s="517"/>
      <c r="AQ63" s="517"/>
      <c r="AR63" s="517"/>
      <c r="AS63" s="517"/>
      <c r="AT63" s="517"/>
      <c r="AU63" s="517"/>
      <c r="AV63" s="517"/>
      <c r="AW63" s="517"/>
      <c r="AX63" s="517"/>
      <c r="AY63" s="517"/>
      <c r="AZ63" s="517"/>
      <c r="BA63" s="517"/>
      <c r="BB63" s="517"/>
      <c r="BC63" s="517"/>
      <c r="BD63" s="517"/>
      <c r="BE63" s="517"/>
      <c r="BF63" s="517"/>
      <c r="BG63" s="517"/>
      <c r="BH63" s="517"/>
      <c r="BI63" s="517"/>
      <c r="BJ63" s="517"/>
      <c r="BK63" s="517"/>
      <c r="BL63" s="517"/>
      <c r="BM63" s="517"/>
      <c r="BN63" s="517"/>
      <c r="BO63" s="517"/>
      <c r="BP63" s="517"/>
      <c r="BQ63" s="517"/>
      <c r="BR63" s="517"/>
      <c r="BS63" s="517"/>
      <c r="BT63" s="517"/>
      <c r="BU63" s="517"/>
      <c r="BV63" s="517"/>
      <c r="BW63" s="517"/>
      <c r="BX63" s="517"/>
      <c r="BY63" s="517"/>
      <c r="BZ63" s="517"/>
      <c r="CA63" s="517"/>
      <c r="CB63" s="517"/>
      <c r="CC63" s="517"/>
      <c r="CD63" s="517"/>
      <c r="CE63" s="517"/>
      <c r="CF63" s="517"/>
      <c r="CG63" s="517"/>
      <c r="CH63" s="517"/>
      <c r="CI63" s="517"/>
      <c r="CJ63" s="517"/>
      <c r="CK63" s="517"/>
      <c r="CL63" s="517"/>
      <c r="CM63" s="517"/>
      <c r="CN63" s="518"/>
      <c r="CS63" s="255"/>
    </row>
    <row r="64" spans="1:97" s="265" customFormat="1" ht="37.5" customHeight="1">
      <c r="A64" s="448" t="s">
        <v>151</v>
      </c>
      <c r="B64" s="449"/>
      <c r="C64" s="449"/>
      <c r="D64" s="449"/>
      <c r="E64" s="449"/>
      <c r="F64" s="449"/>
      <c r="G64" s="449"/>
      <c r="H64" s="449"/>
      <c r="I64" s="449"/>
      <c r="J64" s="449"/>
      <c r="K64" s="450"/>
      <c r="L64" s="443" t="s">
        <v>5</v>
      </c>
      <c r="M64" s="444"/>
      <c r="N64" s="444"/>
      <c r="O64" s="445" t="s">
        <v>272</v>
      </c>
      <c r="P64" s="446"/>
      <c r="Q64" s="446"/>
      <c r="R64" s="446"/>
      <c r="S64" s="446"/>
      <c r="T64" s="446"/>
      <c r="U64" s="446"/>
      <c r="V64" s="446"/>
      <c r="W64" s="446"/>
      <c r="X64" s="446"/>
      <c r="Y64" s="446"/>
      <c r="Z64" s="446"/>
      <c r="AA64" s="446"/>
      <c r="AB64" s="446"/>
      <c r="AC64" s="447" t="s">
        <v>5</v>
      </c>
      <c r="AD64" s="444"/>
      <c r="AE64" s="444"/>
      <c r="AF64" s="472" t="s">
        <v>285</v>
      </c>
      <c r="AG64" s="473"/>
      <c r="AH64" s="473"/>
      <c r="AI64" s="473"/>
      <c r="AJ64" s="473"/>
      <c r="AK64" s="473"/>
      <c r="AL64" s="473"/>
      <c r="AM64" s="473"/>
      <c r="AN64" s="473"/>
      <c r="AO64" s="473"/>
      <c r="AP64" s="473"/>
      <c r="AQ64" s="473"/>
      <c r="AR64" s="473"/>
      <c r="AS64" s="473"/>
      <c r="AT64" s="473"/>
      <c r="AU64" s="473"/>
      <c r="AV64" s="473"/>
      <c r="AW64" s="473"/>
      <c r="AX64" s="473"/>
      <c r="AY64" s="473"/>
      <c r="AZ64" s="473"/>
      <c r="BA64" s="473"/>
      <c r="BB64" s="473"/>
      <c r="BC64" s="473"/>
      <c r="BD64" s="473"/>
      <c r="BE64" s="473"/>
      <c r="BF64" s="473"/>
      <c r="BG64" s="473"/>
      <c r="BH64" s="473"/>
      <c r="BI64" s="473"/>
      <c r="BJ64" s="473"/>
      <c r="BK64" s="473"/>
      <c r="BL64" s="473"/>
      <c r="BM64" s="473"/>
      <c r="BN64" s="473"/>
      <c r="BO64" s="473"/>
      <c r="BP64" s="473"/>
      <c r="BQ64" s="473"/>
      <c r="BR64" s="473"/>
      <c r="BS64" s="473"/>
      <c r="BT64" s="473"/>
      <c r="BU64" s="473"/>
      <c r="BV64" s="473"/>
      <c r="BW64" s="473"/>
      <c r="BX64" s="473"/>
      <c r="BY64" s="473"/>
      <c r="BZ64" s="473"/>
      <c r="CA64" s="473"/>
      <c r="CB64" s="473"/>
      <c r="CC64" s="473"/>
      <c r="CD64" s="473"/>
      <c r="CE64" s="473"/>
      <c r="CF64" s="473"/>
      <c r="CG64" s="473"/>
      <c r="CH64" s="473"/>
      <c r="CI64" s="473"/>
      <c r="CJ64" s="473"/>
      <c r="CK64" s="473"/>
      <c r="CL64" s="473"/>
      <c r="CM64" s="473"/>
      <c r="CN64" s="474"/>
    </row>
    <row r="65" spans="1:92" s="265" customFormat="1" ht="37.5" customHeight="1">
      <c r="A65" s="451"/>
      <c r="B65" s="452"/>
      <c r="C65" s="452"/>
      <c r="D65" s="452"/>
      <c r="E65" s="452"/>
      <c r="F65" s="452"/>
      <c r="G65" s="452"/>
      <c r="H65" s="452"/>
      <c r="I65" s="452"/>
      <c r="J65" s="452"/>
      <c r="K65" s="453"/>
      <c r="L65" s="475" t="s">
        <v>5</v>
      </c>
      <c r="M65" s="476"/>
      <c r="N65" s="476"/>
      <c r="O65" s="477" t="s">
        <v>152</v>
      </c>
      <c r="P65" s="478"/>
      <c r="Q65" s="478"/>
      <c r="R65" s="478"/>
      <c r="S65" s="478"/>
      <c r="T65" s="478"/>
      <c r="U65" s="478"/>
      <c r="V65" s="478"/>
      <c r="W65" s="478"/>
      <c r="X65" s="478"/>
      <c r="Y65" s="478"/>
      <c r="Z65" s="478"/>
      <c r="AA65" s="478"/>
      <c r="AB65" s="478"/>
      <c r="AC65" s="479" t="s">
        <v>5</v>
      </c>
      <c r="AD65" s="476"/>
      <c r="AE65" s="476"/>
      <c r="AF65" s="426" t="s">
        <v>315</v>
      </c>
      <c r="AG65" s="427"/>
      <c r="AH65" s="427"/>
      <c r="AI65" s="427"/>
      <c r="AJ65" s="427"/>
      <c r="AK65" s="427"/>
      <c r="AL65" s="427"/>
      <c r="AM65" s="427"/>
      <c r="AN65" s="427"/>
      <c r="AO65" s="427"/>
      <c r="AP65" s="427"/>
      <c r="AQ65" s="427"/>
      <c r="AR65" s="427"/>
      <c r="AS65" s="427"/>
      <c r="AT65" s="427"/>
      <c r="AU65" s="427"/>
      <c r="AV65" s="427"/>
      <c r="AW65" s="427"/>
      <c r="AX65" s="427"/>
      <c r="AY65" s="427"/>
      <c r="AZ65" s="427"/>
      <c r="BA65" s="427"/>
      <c r="BB65" s="427"/>
      <c r="BC65" s="427"/>
      <c r="BD65" s="427"/>
      <c r="BE65" s="427"/>
      <c r="BF65" s="427"/>
      <c r="BG65" s="427"/>
      <c r="BH65" s="427"/>
      <c r="BI65" s="427"/>
      <c r="BJ65" s="427"/>
      <c r="BK65" s="427"/>
      <c r="BL65" s="427"/>
      <c r="BM65" s="427"/>
      <c r="BN65" s="427"/>
      <c r="BO65" s="427"/>
      <c r="BP65" s="427"/>
      <c r="BQ65" s="427"/>
      <c r="BR65" s="427"/>
      <c r="BS65" s="427"/>
      <c r="BT65" s="427"/>
      <c r="BU65" s="427"/>
      <c r="BV65" s="427"/>
      <c r="BW65" s="427"/>
      <c r="BX65" s="427"/>
      <c r="BY65" s="427"/>
      <c r="BZ65" s="427"/>
      <c r="CA65" s="427"/>
      <c r="CB65" s="427"/>
      <c r="CC65" s="427"/>
      <c r="CD65" s="427"/>
      <c r="CE65" s="427"/>
      <c r="CF65" s="427"/>
      <c r="CG65" s="427"/>
      <c r="CH65" s="427"/>
      <c r="CI65" s="427"/>
      <c r="CJ65" s="427"/>
      <c r="CK65" s="427"/>
      <c r="CL65" s="427"/>
      <c r="CM65" s="427"/>
      <c r="CN65" s="428"/>
    </row>
    <row r="66" spans="1:92" s="265" customFormat="1" ht="37.5" customHeight="1">
      <c r="A66" s="454"/>
      <c r="B66" s="455"/>
      <c r="C66" s="455"/>
      <c r="D66" s="455"/>
      <c r="E66" s="455"/>
      <c r="F66" s="455"/>
      <c r="G66" s="455"/>
      <c r="H66" s="455"/>
      <c r="I66" s="455"/>
      <c r="J66" s="455"/>
      <c r="K66" s="456"/>
      <c r="L66" s="457" t="s">
        <v>5</v>
      </c>
      <c r="M66" s="458"/>
      <c r="N66" s="458"/>
      <c r="O66" s="459" t="s">
        <v>93</v>
      </c>
      <c r="P66" s="460"/>
      <c r="Q66" s="460"/>
      <c r="R66" s="460"/>
      <c r="S66" s="460"/>
      <c r="T66" s="460"/>
      <c r="U66" s="460"/>
      <c r="V66" s="460"/>
      <c r="W66" s="460"/>
      <c r="X66" s="460"/>
      <c r="Y66" s="460"/>
      <c r="Z66" s="460"/>
      <c r="AA66" s="460"/>
      <c r="AB66" s="460"/>
      <c r="AC66" s="461" t="s">
        <v>5</v>
      </c>
      <c r="AD66" s="458"/>
      <c r="AE66" s="458"/>
      <c r="AF66" s="462" t="s">
        <v>286</v>
      </c>
      <c r="AG66" s="463"/>
      <c r="AH66" s="463"/>
      <c r="AI66" s="463"/>
      <c r="AJ66" s="463"/>
      <c r="AK66" s="463"/>
      <c r="AL66" s="463"/>
      <c r="AM66" s="463"/>
      <c r="AN66" s="463"/>
      <c r="AO66" s="463"/>
      <c r="AP66" s="463"/>
      <c r="AQ66" s="463"/>
      <c r="AR66" s="463"/>
      <c r="AS66" s="463"/>
      <c r="AT66" s="463"/>
      <c r="AU66" s="463"/>
      <c r="AV66" s="463"/>
      <c r="AW66" s="463"/>
      <c r="AX66" s="463"/>
      <c r="AY66" s="463"/>
      <c r="AZ66" s="463"/>
      <c r="BA66" s="463"/>
      <c r="BB66" s="463"/>
      <c r="BC66" s="463"/>
      <c r="BD66" s="463"/>
      <c r="BE66" s="463"/>
      <c r="BF66" s="463"/>
      <c r="BG66" s="463"/>
      <c r="BH66" s="463"/>
      <c r="BI66" s="463"/>
      <c r="BJ66" s="463"/>
      <c r="BK66" s="463"/>
      <c r="BL66" s="463"/>
      <c r="BM66" s="463"/>
      <c r="BN66" s="463"/>
      <c r="BO66" s="463"/>
      <c r="BP66" s="463"/>
      <c r="BQ66" s="463"/>
      <c r="BR66" s="463"/>
      <c r="BS66" s="463"/>
      <c r="BT66" s="463"/>
      <c r="BU66" s="463"/>
      <c r="BV66" s="463"/>
      <c r="BW66" s="463"/>
      <c r="BX66" s="463"/>
      <c r="BY66" s="463"/>
      <c r="BZ66" s="463"/>
      <c r="CA66" s="463"/>
      <c r="CB66" s="463"/>
      <c r="CC66" s="463"/>
      <c r="CD66" s="463"/>
      <c r="CE66" s="463"/>
      <c r="CF66" s="463"/>
      <c r="CG66" s="463"/>
      <c r="CH66" s="463"/>
      <c r="CI66" s="463"/>
      <c r="CJ66" s="463"/>
      <c r="CK66" s="463"/>
      <c r="CL66" s="463"/>
      <c r="CM66" s="463"/>
      <c r="CN66" s="464"/>
    </row>
    <row r="67" spans="1:92" s="265" customFormat="1" ht="37.5" customHeight="1">
      <c r="A67" s="448" t="s">
        <v>282</v>
      </c>
      <c r="B67" s="449"/>
      <c r="C67" s="449"/>
      <c r="D67" s="449"/>
      <c r="E67" s="449"/>
      <c r="F67" s="449"/>
      <c r="G67" s="449"/>
      <c r="H67" s="449"/>
      <c r="I67" s="449"/>
      <c r="J67" s="449"/>
      <c r="K67" s="450"/>
      <c r="L67" s="443" t="s">
        <v>5</v>
      </c>
      <c r="M67" s="444"/>
      <c r="N67" s="444"/>
      <c r="O67" s="467" t="s">
        <v>283</v>
      </c>
      <c r="P67" s="467"/>
      <c r="Q67" s="467"/>
      <c r="R67" s="467"/>
      <c r="S67" s="467"/>
      <c r="T67" s="467"/>
      <c r="U67" s="467"/>
      <c r="V67" s="467"/>
      <c r="W67" s="467"/>
      <c r="X67" s="467"/>
      <c r="Y67" s="467"/>
      <c r="Z67" s="467"/>
      <c r="AA67" s="467"/>
      <c r="AB67" s="467"/>
      <c r="AC67" s="447" t="s">
        <v>5</v>
      </c>
      <c r="AD67" s="444"/>
      <c r="AE67" s="444"/>
      <c r="AF67" s="445" t="s">
        <v>305</v>
      </c>
      <c r="AG67" s="445"/>
      <c r="AH67" s="445"/>
      <c r="AI67" s="445"/>
      <c r="AJ67" s="445"/>
      <c r="AK67" s="445"/>
      <c r="AL67" s="445"/>
      <c r="AM67" s="445"/>
      <c r="AN67" s="445"/>
      <c r="AO67" s="445"/>
      <c r="AP67" s="445"/>
      <c r="AQ67" s="445"/>
      <c r="AR67" s="445"/>
      <c r="AS67" s="445"/>
      <c r="AT67" s="445"/>
      <c r="AU67" s="445"/>
      <c r="AV67" s="445"/>
      <c r="AW67" s="445"/>
      <c r="AX67" s="445"/>
      <c r="AY67" s="468"/>
      <c r="AZ67" s="444" t="s">
        <v>5</v>
      </c>
      <c r="BA67" s="444"/>
      <c r="BB67" s="444"/>
      <c r="BC67" s="445" t="s">
        <v>287</v>
      </c>
      <c r="BD67" s="445"/>
      <c r="BE67" s="445"/>
      <c r="BF67" s="445"/>
      <c r="BG67" s="445"/>
      <c r="BH67" s="445"/>
      <c r="BI67" s="445"/>
      <c r="BJ67" s="445"/>
      <c r="BK67" s="445"/>
      <c r="BL67" s="445"/>
      <c r="BM67" s="445"/>
      <c r="BN67" s="445"/>
      <c r="BO67" s="445"/>
      <c r="BP67" s="445"/>
      <c r="BQ67" s="445"/>
      <c r="BR67" s="445"/>
      <c r="BS67" s="445"/>
      <c r="BT67" s="447" t="s">
        <v>5</v>
      </c>
      <c r="BU67" s="444"/>
      <c r="BV67" s="444"/>
      <c r="BW67" s="445" t="s">
        <v>288</v>
      </c>
      <c r="BX67" s="445"/>
      <c r="BY67" s="445"/>
      <c r="BZ67" s="445"/>
      <c r="CA67" s="445"/>
      <c r="CB67" s="445"/>
      <c r="CC67" s="445"/>
      <c r="CD67" s="445"/>
      <c r="CE67" s="445"/>
      <c r="CF67" s="445"/>
      <c r="CG67" s="445"/>
      <c r="CH67" s="445"/>
      <c r="CI67" s="445"/>
      <c r="CJ67" s="445"/>
      <c r="CK67" s="445"/>
      <c r="CL67" s="445"/>
      <c r="CM67" s="445"/>
      <c r="CN67" s="469"/>
    </row>
    <row r="68" spans="1:92" s="265" customFormat="1" ht="37.5" customHeight="1">
      <c r="A68" s="454"/>
      <c r="B68" s="455"/>
      <c r="C68" s="455"/>
      <c r="D68" s="455"/>
      <c r="E68" s="455"/>
      <c r="F68" s="455"/>
      <c r="G68" s="455"/>
      <c r="H68" s="455"/>
      <c r="I68" s="455"/>
      <c r="J68" s="455"/>
      <c r="K68" s="456"/>
      <c r="L68" s="465" t="s">
        <v>5</v>
      </c>
      <c r="M68" s="466"/>
      <c r="N68" s="466"/>
      <c r="O68" s="470" t="s">
        <v>289</v>
      </c>
      <c r="P68" s="470"/>
      <c r="Q68" s="470"/>
      <c r="R68" s="470"/>
      <c r="S68" s="470"/>
      <c r="T68" s="470"/>
      <c r="U68" s="470"/>
      <c r="V68" s="470"/>
      <c r="W68" s="470"/>
      <c r="X68" s="470"/>
      <c r="Y68" s="470"/>
      <c r="Z68" s="470"/>
      <c r="AA68" s="470"/>
      <c r="AB68" s="471"/>
      <c r="AC68" s="466" t="s">
        <v>5</v>
      </c>
      <c r="AD68" s="466"/>
      <c r="AE68" s="466"/>
      <c r="AF68" s="401" t="s">
        <v>290</v>
      </c>
      <c r="AG68" s="401"/>
      <c r="AH68" s="401"/>
      <c r="AI68" s="401"/>
      <c r="AJ68" s="401"/>
      <c r="AK68" s="401"/>
      <c r="AL68" s="401"/>
      <c r="AM68" s="402" t="s">
        <v>291</v>
      </c>
      <c r="AN68" s="402"/>
      <c r="AO68" s="403"/>
      <c r="AP68" s="403"/>
      <c r="AQ68" s="403"/>
      <c r="AR68" s="403"/>
      <c r="AS68" s="403"/>
      <c r="AT68" s="403"/>
      <c r="AU68" s="403"/>
      <c r="AV68" s="403"/>
      <c r="AW68" s="403"/>
      <c r="AX68" s="403"/>
      <c r="AY68" s="403"/>
      <c r="AZ68" s="403"/>
      <c r="BA68" s="403"/>
      <c r="BB68" s="403"/>
      <c r="BC68" s="403"/>
      <c r="BD68" s="403"/>
      <c r="BE68" s="403"/>
      <c r="BF68" s="403"/>
      <c r="BG68" s="403"/>
      <c r="BH68" s="403"/>
      <c r="BI68" s="403"/>
      <c r="BJ68" s="403"/>
      <c r="BK68" s="403"/>
      <c r="BL68" s="403"/>
      <c r="BM68" s="403"/>
      <c r="BN68" s="403"/>
      <c r="BO68" s="403"/>
      <c r="BP68" s="403"/>
      <c r="BQ68" s="403"/>
      <c r="BR68" s="403"/>
      <c r="BS68" s="403"/>
      <c r="BT68" s="402" t="s">
        <v>292</v>
      </c>
      <c r="BU68" s="402"/>
      <c r="BV68" s="349"/>
      <c r="BW68" s="349"/>
      <c r="BX68" s="349"/>
      <c r="BY68" s="349"/>
      <c r="BZ68" s="349"/>
      <c r="CA68" s="349"/>
      <c r="CB68" s="349"/>
      <c r="CC68" s="349"/>
      <c r="CD68" s="349"/>
      <c r="CE68" s="349"/>
      <c r="CF68" s="349"/>
      <c r="CG68" s="349"/>
      <c r="CH68" s="349"/>
      <c r="CI68" s="349"/>
      <c r="CJ68" s="349"/>
      <c r="CK68" s="349"/>
      <c r="CL68" s="349"/>
      <c r="CM68" s="349"/>
      <c r="CN68" s="350"/>
    </row>
    <row r="69" spans="1:92" s="265" customFormat="1" ht="33" customHeight="1">
      <c r="A69" s="480" t="s">
        <v>273</v>
      </c>
      <c r="B69" s="481"/>
      <c r="C69" s="481"/>
      <c r="D69" s="481"/>
      <c r="E69" s="481"/>
      <c r="F69" s="481"/>
      <c r="G69" s="481"/>
      <c r="H69" s="481"/>
      <c r="I69" s="481"/>
      <c r="J69" s="481"/>
      <c r="K69" s="481"/>
      <c r="L69" s="443" t="s">
        <v>5</v>
      </c>
      <c r="M69" s="444"/>
      <c r="N69" s="444"/>
      <c r="O69" s="445" t="s">
        <v>91</v>
      </c>
      <c r="P69" s="446"/>
      <c r="Q69" s="446"/>
      <c r="R69" s="446"/>
      <c r="S69" s="446"/>
      <c r="T69" s="446"/>
      <c r="U69" s="446"/>
      <c r="V69" s="446"/>
      <c r="W69" s="446"/>
      <c r="X69" s="446"/>
      <c r="Y69" s="446"/>
      <c r="Z69" s="446"/>
      <c r="AA69" s="446"/>
      <c r="AB69" s="486"/>
      <c r="AC69" s="444" t="s">
        <v>5</v>
      </c>
      <c r="AD69" s="444"/>
      <c r="AE69" s="444"/>
      <c r="AF69" s="445" t="s">
        <v>274</v>
      </c>
      <c r="AG69" s="445"/>
      <c r="AH69" s="445"/>
      <c r="AI69" s="445"/>
      <c r="AJ69" s="445"/>
      <c r="AK69" s="445"/>
      <c r="AL69" s="445"/>
      <c r="AM69" s="445"/>
      <c r="AN69" s="445"/>
      <c r="AO69" s="445"/>
      <c r="AP69" s="445"/>
      <c r="AQ69" s="445"/>
      <c r="AR69" s="445"/>
      <c r="AS69" s="468"/>
      <c r="AT69" s="447" t="s">
        <v>5</v>
      </c>
      <c r="AU69" s="444"/>
      <c r="AV69" s="444"/>
      <c r="AW69" s="472" t="s">
        <v>275</v>
      </c>
      <c r="AX69" s="473"/>
      <c r="AY69" s="473"/>
      <c r="AZ69" s="473"/>
      <c r="BA69" s="473"/>
      <c r="BB69" s="473"/>
      <c r="BC69" s="473"/>
      <c r="BD69" s="473"/>
      <c r="BE69" s="473"/>
      <c r="BF69" s="473"/>
      <c r="BG69" s="473"/>
      <c r="BH69" s="473"/>
      <c r="BI69" s="473"/>
      <c r="BJ69" s="473"/>
      <c r="BK69" s="473"/>
      <c r="BL69" s="473"/>
      <c r="BM69" s="473"/>
      <c r="BN69" s="473"/>
      <c r="BO69" s="473"/>
      <c r="BP69" s="473"/>
      <c r="BQ69" s="473"/>
      <c r="BR69" s="473"/>
      <c r="BS69" s="473"/>
      <c r="BT69" s="473"/>
      <c r="BU69" s="473"/>
      <c r="BV69" s="473"/>
      <c r="BW69" s="473"/>
      <c r="BX69" s="473"/>
      <c r="BY69" s="473"/>
      <c r="BZ69" s="473"/>
      <c r="CA69" s="473"/>
      <c r="CB69" s="473"/>
      <c r="CC69" s="473"/>
      <c r="CD69" s="473"/>
      <c r="CE69" s="473"/>
      <c r="CF69" s="473"/>
      <c r="CG69" s="473"/>
      <c r="CH69" s="473"/>
      <c r="CI69" s="473"/>
      <c r="CJ69" s="473"/>
      <c r="CK69" s="473"/>
      <c r="CL69" s="473"/>
      <c r="CM69" s="473"/>
      <c r="CN69" s="474"/>
    </row>
    <row r="70" spans="1:92" s="265" customFormat="1" ht="22.5" customHeight="1">
      <c r="A70" s="482"/>
      <c r="B70" s="483"/>
      <c r="C70" s="483"/>
      <c r="D70" s="483"/>
      <c r="E70" s="483"/>
      <c r="F70" s="483"/>
      <c r="G70" s="483"/>
      <c r="H70" s="483"/>
      <c r="I70" s="483"/>
      <c r="J70" s="483"/>
      <c r="K70" s="483"/>
      <c r="L70" s="346"/>
      <c r="M70" s="266"/>
      <c r="N70" s="266"/>
      <c r="O70" s="351"/>
      <c r="P70" s="351"/>
      <c r="Q70" s="351"/>
      <c r="R70" s="351"/>
      <c r="S70" s="351"/>
      <c r="T70" s="351"/>
      <c r="U70" s="351"/>
      <c r="V70" s="351"/>
      <c r="W70" s="351"/>
      <c r="X70" s="351"/>
      <c r="Y70" s="351"/>
      <c r="Z70" s="351"/>
      <c r="AA70" s="351"/>
      <c r="AB70" s="352"/>
      <c r="AC70" s="487" t="s">
        <v>276</v>
      </c>
      <c r="AD70" s="488"/>
      <c r="AE70" s="488"/>
      <c r="AF70" s="488"/>
      <c r="AG70" s="488"/>
      <c r="AH70" s="488"/>
      <c r="AI70" s="488"/>
      <c r="AJ70" s="488"/>
      <c r="AK70" s="488"/>
      <c r="AL70" s="488"/>
      <c r="AM70" s="488"/>
      <c r="AN70" s="488"/>
      <c r="AO70" s="488"/>
      <c r="AP70" s="488"/>
      <c r="AQ70" s="488"/>
      <c r="AR70" s="488"/>
      <c r="AS70" s="489"/>
      <c r="AT70" s="494" t="s">
        <v>72</v>
      </c>
      <c r="AU70" s="495"/>
      <c r="AV70" s="496"/>
      <c r="AW70" s="496"/>
      <c r="AX70" s="496"/>
      <c r="AY70" s="496"/>
      <c r="AZ70" s="496"/>
      <c r="BA70" s="496"/>
      <c r="BB70" s="496"/>
      <c r="BC70" s="496"/>
      <c r="BD70" s="496"/>
      <c r="BE70" s="496"/>
      <c r="BF70" s="496"/>
      <c r="BG70" s="496"/>
      <c r="BH70" s="496"/>
      <c r="BI70" s="496"/>
      <c r="BJ70" s="496"/>
      <c r="BK70" s="496"/>
      <c r="BL70" s="496"/>
      <c r="BM70" s="496"/>
      <c r="BN70" s="496"/>
      <c r="BO70" s="496"/>
      <c r="BP70" s="496"/>
      <c r="BQ70" s="496"/>
      <c r="BR70" s="496"/>
      <c r="BS70" s="496"/>
      <c r="BT70" s="496"/>
      <c r="BU70" s="496"/>
      <c r="BV70" s="496"/>
      <c r="BW70" s="496"/>
      <c r="BX70" s="496"/>
      <c r="BY70" s="496"/>
      <c r="BZ70" s="496"/>
      <c r="CA70" s="496"/>
      <c r="CB70" s="496"/>
      <c r="CC70" s="496"/>
      <c r="CD70" s="496"/>
      <c r="CE70" s="496"/>
      <c r="CF70" s="496"/>
      <c r="CG70" s="496"/>
      <c r="CH70" s="496"/>
      <c r="CI70" s="496"/>
      <c r="CJ70" s="496"/>
      <c r="CK70" s="496"/>
      <c r="CL70" s="496"/>
      <c r="CM70" s="497" t="s">
        <v>73</v>
      </c>
      <c r="CN70" s="498"/>
    </row>
    <row r="71" spans="1:92" s="265" customFormat="1" ht="22.5" customHeight="1">
      <c r="A71" s="482"/>
      <c r="B71" s="483"/>
      <c r="C71" s="483"/>
      <c r="D71" s="483"/>
      <c r="E71" s="483"/>
      <c r="F71" s="483"/>
      <c r="G71" s="483"/>
      <c r="H71" s="483"/>
      <c r="I71" s="483"/>
      <c r="J71" s="483"/>
      <c r="K71" s="483"/>
      <c r="L71" s="346"/>
      <c r="M71" s="266"/>
      <c r="N71" s="266"/>
      <c r="O71" s="351"/>
      <c r="P71" s="351"/>
      <c r="Q71" s="351"/>
      <c r="R71" s="351"/>
      <c r="S71" s="351"/>
      <c r="T71" s="351"/>
      <c r="U71" s="351"/>
      <c r="V71" s="351"/>
      <c r="W71" s="351"/>
      <c r="X71" s="351"/>
      <c r="Y71" s="351"/>
      <c r="Z71" s="351"/>
      <c r="AA71" s="351"/>
      <c r="AB71" s="352"/>
      <c r="AC71" s="490"/>
      <c r="AD71" s="490"/>
      <c r="AE71" s="490"/>
      <c r="AF71" s="490"/>
      <c r="AG71" s="490"/>
      <c r="AH71" s="490"/>
      <c r="AI71" s="490"/>
      <c r="AJ71" s="490"/>
      <c r="AK71" s="490"/>
      <c r="AL71" s="490"/>
      <c r="AM71" s="490"/>
      <c r="AN71" s="490"/>
      <c r="AO71" s="490"/>
      <c r="AP71" s="490"/>
      <c r="AQ71" s="490"/>
      <c r="AR71" s="490"/>
      <c r="AS71" s="491"/>
      <c r="AT71" s="494" t="s">
        <v>72</v>
      </c>
      <c r="AU71" s="495"/>
      <c r="AV71" s="496"/>
      <c r="AW71" s="496"/>
      <c r="AX71" s="496"/>
      <c r="AY71" s="496"/>
      <c r="AZ71" s="496"/>
      <c r="BA71" s="496"/>
      <c r="BB71" s="496"/>
      <c r="BC71" s="496"/>
      <c r="BD71" s="496"/>
      <c r="BE71" s="496"/>
      <c r="BF71" s="496"/>
      <c r="BG71" s="496"/>
      <c r="BH71" s="496"/>
      <c r="BI71" s="496"/>
      <c r="BJ71" s="496"/>
      <c r="BK71" s="496"/>
      <c r="BL71" s="496"/>
      <c r="BM71" s="496"/>
      <c r="BN71" s="496"/>
      <c r="BO71" s="496"/>
      <c r="BP71" s="496"/>
      <c r="BQ71" s="496"/>
      <c r="BR71" s="496"/>
      <c r="BS71" s="496"/>
      <c r="BT71" s="496"/>
      <c r="BU71" s="496"/>
      <c r="BV71" s="496"/>
      <c r="BW71" s="496"/>
      <c r="BX71" s="496"/>
      <c r="BY71" s="496"/>
      <c r="BZ71" s="496"/>
      <c r="CA71" s="496"/>
      <c r="CB71" s="496"/>
      <c r="CC71" s="496"/>
      <c r="CD71" s="496"/>
      <c r="CE71" s="496"/>
      <c r="CF71" s="496"/>
      <c r="CG71" s="496"/>
      <c r="CH71" s="496"/>
      <c r="CI71" s="496"/>
      <c r="CJ71" s="496"/>
      <c r="CK71" s="496"/>
      <c r="CL71" s="496"/>
      <c r="CM71" s="497" t="s">
        <v>73</v>
      </c>
      <c r="CN71" s="498"/>
    </row>
    <row r="72" spans="1:92" s="265" customFormat="1" ht="22.5" customHeight="1">
      <c r="A72" s="484"/>
      <c r="B72" s="485"/>
      <c r="C72" s="485"/>
      <c r="D72" s="485"/>
      <c r="E72" s="485"/>
      <c r="F72" s="485"/>
      <c r="G72" s="485"/>
      <c r="H72" s="485"/>
      <c r="I72" s="485"/>
      <c r="J72" s="485"/>
      <c r="K72" s="485"/>
      <c r="L72" s="347"/>
      <c r="M72" s="348"/>
      <c r="N72" s="348"/>
      <c r="O72" s="348"/>
      <c r="P72" s="348"/>
      <c r="Q72" s="348"/>
      <c r="R72" s="348"/>
      <c r="S72" s="348"/>
      <c r="T72" s="348"/>
      <c r="U72" s="348"/>
      <c r="V72" s="348"/>
      <c r="W72" s="348"/>
      <c r="X72" s="348"/>
      <c r="Y72" s="348"/>
      <c r="Z72" s="348"/>
      <c r="AA72" s="348"/>
      <c r="AB72" s="353"/>
      <c r="AC72" s="492"/>
      <c r="AD72" s="492"/>
      <c r="AE72" s="492"/>
      <c r="AF72" s="492"/>
      <c r="AG72" s="492"/>
      <c r="AH72" s="492"/>
      <c r="AI72" s="492"/>
      <c r="AJ72" s="492"/>
      <c r="AK72" s="492"/>
      <c r="AL72" s="492"/>
      <c r="AM72" s="492"/>
      <c r="AN72" s="492"/>
      <c r="AO72" s="492"/>
      <c r="AP72" s="492"/>
      <c r="AQ72" s="492"/>
      <c r="AR72" s="492"/>
      <c r="AS72" s="493"/>
      <c r="AT72" s="499" t="s">
        <v>72</v>
      </c>
      <c r="AU72" s="500"/>
      <c r="AV72" s="501"/>
      <c r="AW72" s="501"/>
      <c r="AX72" s="501"/>
      <c r="AY72" s="501"/>
      <c r="AZ72" s="501"/>
      <c r="BA72" s="501"/>
      <c r="BB72" s="501"/>
      <c r="BC72" s="501"/>
      <c r="BD72" s="501"/>
      <c r="BE72" s="501"/>
      <c r="BF72" s="501"/>
      <c r="BG72" s="501"/>
      <c r="BH72" s="501"/>
      <c r="BI72" s="501"/>
      <c r="BJ72" s="501"/>
      <c r="BK72" s="501"/>
      <c r="BL72" s="501"/>
      <c r="BM72" s="501"/>
      <c r="BN72" s="501"/>
      <c r="BO72" s="501"/>
      <c r="BP72" s="501"/>
      <c r="BQ72" s="501"/>
      <c r="BR72" s="501"/>
      <c r="BS72" s="501"/>
      <c r="BT72" s="501"/>
      <c r="BU72" s="501"/>
      <c r="BV72" s="501"/>
      <c r="BW72" s="501"/>
      <c r="BX72" s="501"/>
      <c r="BY72" s="501"/>
      <c r="BZ72" s="501"/>
      <c r="CA72" s="501"/>
      <c r="CB72" s="501"/>
      <c r="CC72" s="501"/>
      <c r="CD72" s="501"/>
      <c r="CE72" s="501"/>
      <c r="CF72" s="501"/>
      <c r="CG72" s="501"/>
      <c r="CH72" s="501"/>
      <c r="CI72" s="501"/>
      <c r="CJ72" s="501"/>
      <c r="CK72" s="501"/>
      <c r="CL72" s="501"/>
      <c r="CM72" s="502" t="s">
        <v>73</v>
      </c>
      <c r="CN72" s="503"/>
    </row>
    <row r="73" spans="1:92" ht="22.5" customHeight="1">
      <c r="A73" s="105"/>
      <c r="B73" s="105"/>
      <c r="C73" s="105"/>
      <c r="D73" s="105"/>
      <c r="E73" s="105"/>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89"/>
      <c r="AT73" s="89"/>
      <c r="AU73" s="89"/>
      <c r="AV73" s="89"/>
      <c r="AW73" s="90"/>
      <c r="AX73" s="90"/>
      <c r="AY73" s="90"/>
      <c r="AZ73" s="90"/>
      <c r="BA73" s="90"/>
      <c r="BB73" s="91"/>
      <c r="BC73" s="91"/>
      <c r="BD73" s="91"/>
      <c r="BE73" s="91"/>
      <c r="BF73" s="91"/>
      <c r="BG73" s="91"/>
      <c r="BH73" s="91"/>
      <c r="BI73" s="91"/>
      <c r="BJ73" s="91"/>
      <c r="BK73" s="91"/>
      <c r="BL73" s="91"/>
      <c r="BM73" s="91"/>
      <c r="BN73" s="91"/>
      <c r="BO73" s="91"/>
      <c r="BP73" s="91"/>
      <c r="BQ73" s="91"/>
      <c r="BR73" s="91"/>
      <c r="BS73" s="91"/>
      <c r="BT73" s="91"/>
      <c r="BU73" s="91"/>
      <c r="BV73" s="91"/>
      <c r="BW73" s="91"/>
      <c r="BX73" s="91"/>
      <c r="BY73" s="91"/>
      <c r="BZ73" s="91"/>
      <c r="CA73" s="91"/>
      <c r="CB73" s="91"/>
      <c r="CC73" s="91"/>
      <c r="CD73" s="92"/>
      <c r="CE73" s="92"/>
      <c r="CF73" s="92"/>
      <c r="CG73" s="92"/>
      <c r="CH73" s="92"/>
      <c r="CI73" s="92"/>
      <c r="CJ73" s="92"/>
      <c r="CK73" s="92"/>
      <c r="CL73" s="92"/>
      <c r="CM73" s="92"/>
      <c r="CN73" s="92"/>
    </row>
    <row r="74" spans="1:92" s="178" customFormat="1" ht="22.5" customHeight="1">
      <c r="A74" s="87"/>
      <c r="B74" s="87"/>
      <c r="C74" s="87"/>
      <c r="D74" s="87"/>
      <c r="E74" s="87"/>
      <c r="F74" s="87"/>
      <c r="G74" s="87"/>
      <c r="H74" s="87"/>
      <c r="I74" s="87"/>
      <c r="J74" s="87"/>
      <c r="K74" s="87"/>
      <c r="L74" s="87"/>
      <c r="M74" s="87"/>
      <c r="N74" s="87"/>
      <c r="O74" s="87"/>
      <c r="P74" s="87"/>
      <c r="Q74" s="87"/>
      <c r="R74" s="87"/>
      <c r="S74" s="87"/>
      <c r="T74" s="87"/>
      <c r="U74" s="87"/>
      <c r="V74" s="87"/>
      <c r="W74" s="87"/>
      <c r="X74" s="87"/>
      <c r="Y74" s="91"/>
      <c r="Z74" s="91"/>
      <c r="AA74" s="91"/>
      <c r="AB74" s="91"/>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7"/>
      <c r="BQ74" s="87"/>
      <c r="BR74" s="87"/>
      <c r="BS74" s="87"/>
      <c r="BT74" s="87"/>
      <c r="BU74" s="87"/>
      <c r="BV74" s="87"/>
      <c r="BW74" s="87"/>
      <c r="BX74" s="87"/>
      <c r="BY74" s="87"/>
      <c r="BZ74" s="87"/>
      <c r="CA74" s="87"/>
      <c r="CB74" s="87"/>
      <c r="CC74" s="87"/>
      <c r="CD74" s="87"/>
      <c r="CE74" s="87"/>
      <c r="CF74" s="87"/>
      <c r="CG74" s="87"/>
      <c r="CH74" s="87"/>
      <c r="CI74" s="87"/>
      <c r="CJ74" s="87"/>
      <c r="CK74" s="87"/>
      <c r="CL74" s="87"/>
      <c r="CM74" s="87"/>
      <c r="CN74" s="87"/>
    </row>
    <row r="75" spans="1:92" ht="45" customHeight="1">
      <c r="A75" s="638" t="s">
        <v>207</v>
      </c>
      <c r="B75" s="638"/>
      <c r="C75" s="638"/>
      <c r="D75" s="638"/>
      <c r="E75" s="638"/>
      <c r="F75" s="638"/>
      <c r="G75" s="638"/>
      <c r="H75" s="638"/>
      <c r="I75" s="638"/>
      <c r="J75" s="638"/>
      <c r="K75" s="638"/>
      <c r="L75" s="638"/>
      <c r="M75" s="638"/>
      <c r="N75" s="638"/>
      <c r="O75" s="638"/>
      <c r="P75" s="638"/>
      <c r="Q75" s="638"/>
      <c r="R75" s="638"/>
      <c r="S75" s="638"/>
      <c r="T75" s="638"/>
      <c r="U75" s="638"/>
      <c r="V75" s="638"/>
      <c r="W75" s="638"/>
      <c r="X75" s="639"/>
      <c r="Y75" s="526" t="str">
        <f>IF('定型様式1｜総括表'!T35=0,"",'定型様式1｜総括表'!T35)</f>
        <v/>
      </c>
      <c r="Z75" s="527"/>
      <c r="AA75" s="527"/>
      <c r="AB75" s="527"/>
      <c r="AC75" s="527"/>
      <c r="AD75" s="527"/>
      <c r="AE75" s="527"/>
      <c r="AF75" s="527"/>
      <c r="AG75" s="527"/>
      <c r="AH75" s="527"/>
      <c r="AI75" s="527"/>
      <c r="AJ75" s="527"/>
      <c r="AK75" s="527"/>
      <c r="AL75" s="527"/>
      <c r="AM75" s="527"/>
      <c r="AN75" s="527"/>
      <c r="AO75" s="527"/>
      <c r="AP75" s="527"/>
      <c r="AQ75" s="527"/>
      <c r="AR75" s="527"/>
      <c r="AS75" s="527"/>
      <c r="AT75" s="527"/>
      <c r="AU75" s="527"/>
      <c r="AV75" s="527"/>
      <c r="AW75" s="527"/>
      <c r="AX75" s="527"/>
      <c r="AY75" s="527"/>
      <c r="AZ75" s="527"/>
      <c r="BA75" s="527"/>
      <c r="BB75" s="527"/>
      <c r="BC75" s="527"/>
      <c r="BD75" s="527"/>
      <c r="BE75" s="527"/>
      <c r="BF75" s="527"/>
      <c r="BG75" s="527"/>
      <c r="BH75" s="527"/>
      <c r="BI75" s="527"/>
      <c r="BJ75" s="527"/>
      <c r="BK75" s="527"/>
      <c r="BL75" s="527"/>
      <c r="BM75" s="527"/>
      <c r="BN75" s="527"/>
      <c r="BO75" s="528"/>
      <c r="BP75" s="529" t="s">
        <v>45</v>
      </c>
      <c r="BQ75" s="530"/>
      <c r="BR75" s="530"/>
      <c r="BS75" s="530"/>
      <c r="BT75" s="530"/>
      <c r="BU75" s="530"/>
      <c r="BV75" s="530"/>
      <c r="BW75" s="530"/>
      <c r="BX75" s="530"/>
      <c r="BY75" s="530"/>
      <c r="BZ75" s="530"/>
      <c r="CA75" s="530"/>
      <c r="CB75" s="530"/>
      <c r="CC75" s="530"/>
      <c r="CD75" s="530"/>
      <c r="CE75" s="530"/>
      <c r="CF75" s="530"/>
      <c r="CG75" s="530"/>
      <c r="CH75" s="530"/>
      <c r="CI75" s="530"/>
      <c r="CJ75" s="530"/>
      <c r="CK75" s="530"/>
      <c r="CL75" s="530"/>
      <c r="CM75" s="530"/>
      <c r="CN75" s="530"/>
    </row>
    <row r="76" spans="1:92" ht="21.75" customHeight="1">
      <c r="A76" s="107"/>
      <c r="B76" s="107"/>
      <c r="C76" s="107"/>
      <c r="D76" s="108"/>
      <c r="E76" s="108"/>
      <c r="F76" s="109"/>
      <c r="G76" s="109"/>
      <c r="H76" s="109"/>
      <c r="I76" s="108"/>
      <c r="J76" s="108"/>
      <c r="K76" s="75"/>
      <c r="L76" s="75"/>
      <c r="M76" s="75"/>
      <c r="N76" s="75"/>
      <c r="O76" s="75"/>
      <c r="P76" s="75"/>
      <c r="Q76" s="75"/>
      <c r="R76" s="75"/>
      <c r="S76" s="75"/>
      <c r="T76" s="75"/>
      <c r="U76" s="75"/>
      <c r="V76" s="75"/>
      <c r="W76" s="75"/>
      <c r="X76" s="75"/>
      <c r="Y76" s="75"/>
      <c r="Z76" s="75"/>
      <c r="AA76" s="75"/>
      <c r="AB76" s="75"/>
      <c r="AC76" s="75"/>
      <c r="AP76" s="75"/>
      <c r="AQ76" s="75"/>
      <c r="AR76" s="75"/>
      <c r="BI76" s="110"/>
      <c r="BJ76" s="110"/>
      <c r="BK76" s="110"/>
      <c r="BL76" s="110"/>
      <c r="BM76" s="110"/>
      <c r="BN76" s="110"/>
      <c r="BP76" s="110"/>
      <c r="BQ76" s="531"/>
      <c r="BR76" s="531"/>
      <c r="BS76" s="531"/>
      <c r="BT76" s="531"/>
      <c r="BU76" s="531"/>
      <c r="BV76" s="531"/>
      <c r="BW76" s="531"/>
      <c r="BX76" s="531"/>
      <c r="BY76" s="531"/>
      <c r="BZ76" s="531"/>
      <c r="CA76" s="531"/>
      <c r="CB76" s="531"/>
      <c r="CC76" s="531"/>
      <c r="CD76" s="531"/>
      <c r="CE76" s="531"/>
      <c r="CF76" s="531"/>
      <c r="CG76" s="531"/>
      <c r="CH76" s="531"/>
      <c r="CI76" s="531"/>
      <c r="CJ76" s="531"/>
      <c r="CK76" s="531"/>
      <c r="CL76" s="531"/>
      <c r="CM76" s="531"/>
      <c r="CN76" s="531"/>
    </row>
    <row r="77" spans="1:92" ht="21.75" customHeight="1">
      <c r="A77" s="107"/>
      <c r="B77" s="107"/>
      <c r="C77" s="107"/>
      <c r="D77" s="108"/>
      <c r="E77" s="108"/>
      <c r="F77" s="109"/>
      <c r="G77" s="109"/>
      <c r="H77" s="109"/>
      <c r="I77" s="108"/>
      <c r="J77" s="108"/>
      <c r="K77" s="75"/>
      <c r="L77" s="75"/>
      <c r="M77" s="75"/>
      <c r="N77" s="75"/>
      <c r="O77" s="75"/>
      <c r="P77" s="75"/>
      <c r="Q77" s="75"/>
      <c r="R77" s="75"/>
      <c r="S77" s="75"/>
      <c r="T77" s="75"/>
      <c r="U77" s="75"/>
      <c r="V77" s="75"/>
      <c r="W77" s="75"/>
      <c r="X77" s="75"/>
      <c r="Y77" s="75"/>
      <c r="Z77" s="75"/>
      <c r="AA77" s="75"/>
      <c r="AB77" s="75"/>
      <c r="AC77" s="75"/>
      <c r="AP77" s="75"/>
      <c r="AQ77" s="75"/>
      <c r="AR77" s="75"/>
      <c r="BI77" s="110"/>
      <c r="BJ77" s="110"/>
      <c r="BK77" s="110"/>
      <c r="BL77" s="110"/>
      <c r="BM77" s="110"/>
      <c r="BN77" s="110"/>
      <c r="BP77" s="110"/>
      <c r="BQ77" s="177"/>
      <c r="BR77" s="177"/>
      <c r="BS77" s="177"/>
      <c r="BT77" s="177"/>
      <c r="BU77" s="177"/>
      <c r="BV77" s="177"/>
      <c r="BW77" s="177"/>
      <c r="BX77" s="177"/>
      <c r="BY77" s="177"/>
      <c r="BZ77" s="177"/>
      <c r="CA77" s="177"/>
      <c r="CB77" s="177"/>
      <c r="CC77" s="177"/>
      <c r="CD77" s="177"/>
      <c r="CE77" s="177"/>
      <c r="CF77" s="177"/>
      <c r="CG77" s="177"/>
      <c r="CH77" s="177"/>
      <c r="CI77" s="177"/>
      <c r="CJ77" s="177"/>
      <c r="CK77" s="177"/>
      <c r="CL77" s="177"/>
      <c r="CM77" s="177"/>
      <c r="CN77" s="177"/>
    </row>
    <row r="78" spans="1:92" s="265" customFormat="1" ht="17.25" customHeight="1">
      <c r="A78" s="619" t="s">
        <v>208</v>
      </c>
      <c r="B78" s="619"/>
      <c r="C78" s="619"/>
      <c r="D78" s="619"/>
      <c r="E78" s="619"/>
      <c r="F78" s="619"/>
      <c r="G78" s="619"/>
      <c r="H78" s="619"/>
      <c r="I78" s="619"/>
      <c r="J78" s="619"/>
      <c r="K78" s="619"/>
      <c r="L78" s="619"/>
      <c r="M78" s="619"/>
      <c r="N78" s="619"/>
      <c r="O78" s="619"/>
      <c r="P78" s="619"/>
      <c r="Q78" s="619"/>
      <c r="R78" s="619"/>
      <c r="S78" s="619"/>
      <c r="T78" s="619"/>
      <c r="U78" s="619"/>
      <c r="V78" s="619"/>
      <c r="W78" s="619"/>
      <c r="X78" s="619"/>
      <c r="Y78" s="277"/>
      <c r="Z78" s="277"/>
      <c r="AA78" s="277"/>
      <c r="AB78" s="277"/>
      <c r="BN78" s="287"/>
      <c r="BO78" s="287"/>
      <c r="BP78" s="287"/>
      <c r="BQ78" s="287"/>
      <c r="BR78" s="287"/>
      <c r="BS78" s="287"/>
      <c r="BT78" s="287"/>
      <c r="BU78" s="287"/>
      <c r="BV78" s="287"/>
      <c r="BW78" s="287"/>
      <c r="BX78" s="287"/>
      <c r="BY78" s="287"/>
      <c r="BZ78" s="287"/>
      <c r="CA78" s="287"/>
      <c r="CB78" s="287"/>
      <c r="CC78" s="287"/>
      <c r="CD78" s="287"/>
      <c r="CE78" s="287"/>
      <c r="CF78" s="287"/>
      <c r="CG78" s="287"/>
      <c r="CH78" s="287"/>
      <c r="CI78" s="287"/>
      <c r="CJ78" s="287"/>
    </row>
    <row r="79" spans="1:92" s="265" customFormat="1" ht="33" customHeight="1">
      <c r="A79" s="632" t="s">
        <v>156</v>
      </c>
      <c r="B79" s="508"/>
      <c r="C79" s="508"/>
      <c r="D79" s="508"/>
      <c r="E79" s="508"/>
      <c r="F79" s="508"/>
      <c r="G79" s="508"/>
      <c r="H79" s="508"/>
      <c r="I79" s="508"/>
      <c r="J79" s="508"/>
      <c r="K79" s="509"/>
      <c r="L79" s="288"/>
      <c r="M79" s="522"/>
      <c r="N79" s="522"/>
      <c r="O79" s="522"/>
      <c r="P79" s="522"/>
      <c r="Q79" s="522"/>
      <c r="R79" s="522"/>
      <c r="S79" s="522"/>
      <c r="T79" s="522"/>
      <c r="U79" s="522"/>
      <c r="V79" s="511" t="s">
        <v>8</v>
      </c>
      <c r="W79" s="511"/>
      <c r="X79" s="511"/>
      <c r="Y79" s="511"/>
      <c r="Z79" s="520"/>
      <c r="AA79" s="520"/>
      <c r="AB79" s="520"/>
      <c r="AC79" s="520"/>
      <c r="AD79" s="520"/>
      <c r="AE79" s="511" t="s">
        <v>7</v>
      </c>
      <c r="AF79" s="511"/>
      <c r="AG79" s="511"/>
      <c r="AH79" s="511"/>
      <c r="AI79" s="522"/>
      <c r="AJ79" s="522"/>
      <c r="AK79" s="522"/>
      <c r="AL79" s="522"/>
      <c r="AM79" s="522"/>
      <c r="AN79" s="511" t="s">
        <v>6</v>
      </c>
      <c r="AO79" s="511"/>
      <c r="AP79" s="511"/>
      <c r="AQ79" s="511"/>
      <c r="AR79" s="289"/>
      <c r="AS79" s="632" t="s">
        <v>279</v>
      </c>
      <c r="AT79" s="633"/>
      <c r="AU79" s="633"/>
      <c r="AV79" s="633"/>
      <c r="AW79" s="633"/>
      <c r="AX79" s="633"/>
      <c r="AY79" s="633"/>
      <c r="AZ79" s="633"/>
      <c r="BA79" s="633"/>
      <c r="BB79" s="633"/>
      <c r="BC79" s="634"/>
      <c r="BD79" s="290"/>
      <c r="BE79" s="291"/>
      <c r="BF79" s="292"/>
      <c r="BG79" s="522"/>
      <c r="BH79" s="522"/>
      <c r="BI79" s="522"/>
      <c r="BJ79" s="522"/>
      <c r="BK79" s="522"/>
      <c r="BL79" s="522"/>
      <c r="BM79" s="522"/>
      <c r="BN79" s="522"/>
      <c r="BO79" s="522"/>
      <c r="BP79" s="519" t="s">
        <v>8</v>
      </c>
      <c r="BQ79" s="519"/>
      <c r="BR79" s="519"/>
      <c r="BS79" s="519"/>
      <c r="BT79" s="519"/>
      <c r="BU79" s="522"/>
      <c r="BV79" s="522"/>
      <c r="BW79" s="522"/>
      <c r="BX79" s="522"/>
      <c r="BY79" s="522"/>
      <c r="BZ79" s="511" t="s">
        <v>7</v>
      </c>
      <c r="CA79" s="511"/>
      <c r="CB79" s="511"/>
      <c r="CC79" s="511"/>
      <c r="CD79" s="522"/>
      <c r="CE79" s="522"/>
      <c r="CF79" s="522"/>
      <c r="CG79" s="522"/>
      <c r="CH79" s="522"/>
      <c r="CI79" s="511" t="s">
        <v>6</v>
      </c>
      <c r="CJ79" s="511"/>
      <c r="CK79" s="511"/>
      <c r="CL79" s="511"/>
      <c r="CM79" s="291"/>
      <c r="CN79" s="293"/>
    </row>
    <row r="80" spans="1:92" s="87" customFormat="1" ht="21.75" customHeight="1">
      <c r="Y80" s="91"/>
      <c r="Z80" s="91"/>
      <c r="AA80" s="91"/>
      <c r="AB80" s="91"/>
    </row>
    <row r="81" spans="1:92" ht="21.75" customHeight="1">
      <c r="A81" s="87"/>
      <c r="B81" s="87"/>
      <c r="C81" s="87"/>
      <c r="D81" s="87"/>
      <c r="E81" s="87"/>
      <c r="F81" s="87"/>
      <c r="G81" s="87"/>
      <c r="H81" s="87"/>
      <c r="I81" s="87"/>
      <c r="J81" s="87"/>
      <c r="K81" s="87"/>
      <c r="L81" s="87"/>
      <c r="M81" s="87"/>
      <c r="N81" s="87"/>
      <c r="O81" s="87"/>
      <c r="P81" s="87"/>
      <c r="Q81" s="87"/>
      <c r="R81" s="87"/>
      <c r="S81" s="87"/>
      <c r="T81" s="87"/>
      <c r="U81" s="87"/>
      <c r="V81" s="87"/>
      <c r="W81" s="87"/>
      <c r="X81" s="87"/>
      <c r="Y81" s="91"/>
      <c r="Z81" s="91"/>
      <c r="AA81" s="91"/>
      <c r="AB81" s="91"/>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7"/>
      <c r="BR81" s="87"/>
      <c r="BS81" s="87"/>
      <c r="BT81" s="87"/>
      <c r="BU81" s="87"/>
      <c r="BV81" s="87"/>
      <c r="BW81" s="87"/>
      <c r="BX81" s="87"/>
      <c r="BY81" s="87"/>
      <c r="BZ81" s="87"/>
      <c r="CA81" s="87"/>
      <c r="CB81" s="87"/>
      <c r="CC81" s="87"/>
      <c r="CD81" s="87"/>
      <c r="CE81" s="87"/>
      <c r="CF81" s="87"/>
      <c r="CG81" s="87"/>
      <c r="CH81" s="87"/>
      <c r="CI81" s="87"/>
      <c r="CJ81" s="87"/>
      <c r="CK81" s="87"/>
      <c r="CL81" s="87"/>
      <c r="CM81" s="87"/>
      <c r="CN81" s="87"/>
    </row>
    <row r="82" spans="1:92" ht="16.5" customHeight="1">
      <c r="A82" s="583" t="s">
        <v>281</v>
      </c>
      <c r="B82" s="583"/>
      <c r="C82" s="583"/>
      <c r="D82" s="583"/>
      <c r="E82" s="583"/>
      <c r="F82" s="583"/>
      <c r="G82" s="583"/>
      <c r="H82" s="583"/>
      <c r="I82" s="583"/>
      <c r="J82" s="583"/>
      <c r="K82" s="583"/>
      <c r="L82" s="583"/>
      <c r="M82" s="583"/>
      <c r="N82" s="583"/>
      <c r="O82" s="583"/>
      <c r="P82" s="583"/>
      <c r="Q82" s="583"/>
      <c r="R82" s="583"/>
      <c r="S82" s="583"/>
      <c r="T82" s="583"/>
      <c r="U82" s="583"/>
      <c r="V82" s="583"/>
      <c r="W82" s="583"/>
      <c r="X82" s="583"/>
      <c r="Y82" s="111"/>
      <c r="Z82" s="111"/>
      <c r="AA82" s="111"/>
      <c r="AB82" s="111"/>
    </row>
    <row r="83" spans="1:92" ht="33" customHeight="1">
      <c r="A83" s="582" t="s">
        <v>38</v>
      </c>
      <c r="B83" s="579"/>
      <c r="C83" s="579"/>
      <c r="D83" s="579"/>
      <c r="E83" s="579"/>
      <c r="F83" s="579"/>
      <c r="G83" s="579"/>
      <c r="H83" s="579"/>
      <c r="I83" s="579"/>
      <c r="J83" s="579"/>
      <c r="K83" s="580"/>
      <c r="L83" s="584"/>
      <c r="M83" s="585"/>
      <c r="N83" s="585"/>
      <c r="O83" s="585"/>
      <c r="P83" s="585"/>
      <c r="Q83" s="585"/>
      <c r="R83" s="585"/>
      <c r="S83" s="585"/>
      <c r="T83" s="585"/>
      <c r="U83" s="585"/>
      <c r="V83" s="585"/>
      <c r="W83" s="585"/>
      <c r="X83" s="585"/>
      <c r="Y83" s="585"/>
      <c r="Z83" s="585"/>
      <c r="AA83" s="585"/>
      <c r="AB83" s="585"/>
      <c r="AC83" s="585"/>
      <c r="AD83" s="585"/>
      <c r="AE83" s="585"/>
      <c r="AF83" s="585"/>
      <c r="AG83" s="585"/>
      <c r="AH83" s="585"/>
      <c r="AI83" s="585"/>
      <c r="AJ83" s="585"/>
      <c r="AK83" s="585"/>
      <c r="AL83" s="585"/>
      <c r="AM83" s="585"/>
      <c r="AN83" s="585"/>
      <c r="AO83" s="585"/>
      <c r="AP83" s="585"/>
      <c r="AQ83" s="585"/>
      <c r="AR83" s="586"/>
      <c r="AS83" s="587" t="s">
        <v>50</v>
      </c>
      <c r="AT83" s="588"/>
      <c r="AU83" s="588"/>
      <c r="AV83" s="588"/>
      <c r="AW83" s="588"/>
      <c r="AX83" s="588"/>
      <c r="AY83" s="588"/>
      <c r="AZ83" s="588"/>
      <c r="BA83" s="588"/>
      <c r="BB83" s="588"/>
      <c r="BC83" s="589"/>
      <c r="BD83" s="584"/>
      <c r="BE83" s="585"/>
      <c r="BF83" s="585"/>
      <c r="BG83" s="585"/>
      <c r="BH83" s="585"/>
      <c r="BI83" s="585"/>
      <c r="BJ83" s="585"/>
      <c r="BK83" s="585"/>
      <c r="BL83" s="585"/>
      <c r="BM83" s="585"/>
      <c r="BN83" s="585"/>
      <c r="BO83" s="585"/>
      <c r="BP83" s="585"/>
      <c r="BQ83" s="585"/>
      <c r="BR83" s="585"/>
      <c r="BS83" s="585"/>
      <c r="BT83" s="585"/>
      <c r="BU83" s="585"/>
      <c r="BV83" s="585"/>
      <c r="BW83" s="585"/>
      <c r="BX83" s="585"/>
      <c r="BY83" s="585"/>
      <c r="BZ83" s="585"/>
      <c r="CA83" s="585"/>
      <c r="CB83" s="585"/>
      <c r="CC83" s="585"/>
      <c r="CD83" s="585"/>
      <c r="CE83" s="585"/>
      <c r="CF83" s="585"/>
      <c r="CG83" s="585"/>
      <c r="CH83" s="585"/>
      <c r="CI83" s="585"/>
      <c r="CJ83" s="585"/>
      <c r="CK83" s="585"/>
      <c r="CL83" s="585"/>
      <c r="CM83" s="585"/>
      <c r="CN83" s="586"/>
    </row>
    <row r="84" spans="1:92" ht="33" customHeight="1">
      <c r="A84" s="582" t="s">
        <v>51</v>
      </c>
      <c r="B84" s="579"/>
      <c r="C84" s="579"/>
      <c r="D84" s="579"/>
      <c r="E84" s="579"/>
      <c r="F84" s="579"/>
      <c r="G84" s="579"/>
      <c r="H84" s="579"/>
      <c r="I84" s="579"/>
      <c r="J84" s="579"/>
      <c r="K84" s="580"/>
      <c r="L84" s="584"/>
      <c r="M84" s="585"/>
      <c r="N84" s="585"/>
      <c r="O84" s="585"/>
      <c r="P84" s="585"/>
      <c r="Q84" s="585"/>
      <c r="R84" s="585"/>
      <c r="S84" s="585"/>
      <c r="T84" s="585"/>
      <c r="U84" s="585"/>
      <c r="V84" s="585"/>
      <c r="W84" s="585"/>
      <c r="X84" s="585"/>
      <c r="Y84" s="585"/>
      <c r="Z84" s="585"/>
      <c r="AA84" s="585"/>
      <c r="AB84" s="585"/>
      <c r="AC84" s="585"/>
      <c r="AD84" s="585"/>
      <c r="AE84" s="585"/>
      <c r="AF84" s="585"/>
      <c r="AG84" s="585"/>
      <c r="AH84" s="585"/>
      <c r="AI84" s="585"/>
      <c r="AJ84" s="585"/>
      <c r="AK84" s="585"/>
      <c r="AL84" s="585"/>
      <c r="AM84" s="585"/>
      <c r="AN84" s="585"/>
      <c r="AO84" s="585"/>
      <c r="AP84" s="585"/>
      <c r="AQ84" s="585"/>
      <c r="AR84" s="586"/>
      <c r="AS84" s="587" t="s">
        <v>47</v>
      </c>
      <c r="AT84" s="588"/>
      <c r="AU84" s="588"/>
      <c r="AV84" s="588"/>
      <c r="AW84" s="588"/>
      <c r="AX84" s="588"/>
      <c r="AY84" s="588"/>
      <c r="AZ84" s="588"/>
      <c r="BA84" s="588"/>
      <c r="BB84" s="588"/>
      <c r="BC84" s="589"/>
      <c r="BD84" s="590"/>
      <c r="BE84" s="591"/>
      <c r="BF84" s="591"/>
      <c r="BG84" s="591"/>
      <c r="BH84" s="591"/>
      <c r="BI84" s="591"/>
      <c r="BJ84" s="591"/>
      <c r="BK84" s="591"/>
      <c r="BL84" s="591"/>
      <c r="BM84" s="591"/>
      <c r="BN84" s="591"/>
      <c r="BO84" s="591"/>
      <c r="BP84" s="591"/>
      <c r="BQ84" s="591"/>
      <c r="BR84" s="591"/>
      <c r="BS84" s="592" t="s">
        <v>74</v>
      </c>
      <c r="BT84" s="592"/>
      <c r="BU84" s="591"/>
      <c r="BV84" s="591"/>
      <c r="BW84" s="591"/>
      <c r="BX84" s="591"/>
      <c r="BY84" s="591"/>
      <c r="BZ84" s="591"/>
      <c r="CA84" s="591"/>
      <c r="CB84" s="591"/>
      <c r="CC84" s="591"/>
      <c r="CD84" s="591"/>
      <c r="CE84" s="591"/>
      <c r="CF84" s="591"/>
      <c r="CG84" s="591"/>
      <c r="CH84" s="591"/>
      <c r="CI84" s="591"/>
      <c r="CJ84" s="591"/>
      <c r="CK84" s="591"/>
      <c r="CL84" s="591"/>
      <c r="CM84" s="591"/>
      <c r="CN84" s="593"/>
    </row>
    <row r="85" spans="1:92" ht="23.25" customHeight="1">
      <c r="A85" s="551" t="s">
        <v>52</v>
      </c>
      <c r="B85" s="552"/>
      <c r="C85" s="552"/>
      <c r="D85" s="552"/>
      <c r="E85" s="552"/>
      <c r="F85" s="552"/>
      <c r="G85" s="552"/>
      <c r="H85" s="552"/>
      <c r="I85" s="552"/>
      <c r="J85" s="552"/>
      <c r="K85" s="553"/>
      <c r="L85" s="571" t="s">
        <v>145</v>
      </c>
      <c r="M85" s="572"/>
      <c r="N85" s="572"/>
      <c r="O85" s="545"/>
      <c r="P85" s="545"/>
      <c r="Q85" s="545"/>
      <c r="R85" s="545"/>
      <c r="S85" s="545"/>
      <c r="T85" s="545"/>
      <c r="U85" s="545"/>
      <c r="V85" s="545"/>
      <c r="W85" s="545"/>
      <c r="X85" s="545"/>
      <c r="Y85" s="572" t="s">
        <v>146</v>
      </c>
      <c r="Z85" s="572"/>
      <c r="AA85" s="572"/>
      <c r="AB85" s="545"/>
      <c r="AC85" s="545"/>
      <c r="AD85" s="545"/>
      <c r="AE85" s="545"/>
      <c r="AF85" s="545"/>
      <c r="AG85" s="545"/>
      <c r="AH85" s="545"/>
      <c r="AI85" s="545"/>
      <c r="AJ85" s="545"/>
      <c r="AK85" s="545"/>
      <c r="AL85" s="112"/>
      <c r="AM85" s="112"/>
      <c r="AN85" s="112"/>
      <c r="AO85" s="112"/>
      <c r="AP85" s="112"/>
      <c r="AQ85" s="112"/>
      <c r="AR85" s="112"/>
      <c r="AS85" s="112"/>
      <c r="AT85" s="113"/>
      <c r="AU85" s="113"/>
      <c r="AV85" s="113"/>
      <c r="AW85" s="113"/>
      <c r="AX85" s="113"/>
      <c r="AY85" s="113"/>
      <c r="AZ85" s="113"/>
      <c r="BA85" s="113"/>
      <c r="BB85" s="113"/>
      <c r="BC85" s="113"/>
      <c r="BD85" s="113"/>
      <c r="BE85" s="113"/>
      <c r="BF85" s="113"/>
      <c r="BG85" s="113"/>
      <c r="BH85" s="113"/>
      <c r="BI85" s="113"/>
      <c r="BJ85" s="113"/>
      <c r="BK85" s="113"/>
      <c r="BL85" s="113"/>
      <c r="BM85" s="113"/>
      <c r="BN85" s="113"/>
      <c r="BO85" s="113"/>
      <c r="BP85" s="113"/>
      <c r="BQ85" s="113"/>
      <c r="BR85" s="113"/>
      <c r="BS85" s="113"/>
      <c r="BT85" s="113"/>
      <c r="BU85" s="113"/>
      <c r="BV85" s="113"/>
      <c r="BW85" s="113"/>
      <c r="BX85" s="113"/>
      <c r="BY85" s="113"/>
      <c r="BZ85" s="113"/>
      <c r="CA85" s="113"/>
      <c r="CB85" s="113"/>
      <c r="CC85" s="113"/>
      <c r="CD85" s="113"/>
      <c r="CE85" s="113"/>
      <c r="CF85" s="113"/>
      <c r="CG85" s="114"/>
      <c r="CH85" s="114"/>
      <c r="CI85" s="114"/>
      <c r="CJ85" s="114"/>
      <c r="CK85" s="114"/>
      <c r="CL85" s="114"/>
      <c r="CM85" s="114"/>
      <c r="CN85" s="115"/>
    </row>
    <row r="86" spans="1:92" ht="45" customHeight="1">
      <c r="A86" s="554"/>
      <c r="B86" s="555"/>
      <c r="C86" s="555"/>
      <c r="D86" s="555"/>
      <c r="E86" s="555"/>
      <c r="F86" s="555"/>
      <c r="G86" s="555"/>
      <c r="H86" s="555"/>
      <c r="I86" s="555"/>
      <c r="J86" s="555"/>
      <c r="K86" s="556"/>
      <c r="L86" s="557"/>
      <c r="M86" s="558"/>
      <c r="N86" s="558"/>
      <c r="O86" s="558"/>
      <c r="P86" s="558"/>
      <c r="Q86" s="558"/>
      <c r="R86" s="558"/>
      <c r="S86" s="558"/>
      <c r="T86" s="558"/>
      <c r="U86" s="558"/>
      <c r="V86" s="558"/>
      <c r="W86" s="558"/>
      <c r="X86" s="558"/>
      <c r="Y86" s="558"/>
      <c r="Z86" s="558"/>
      <c r="AA86" s="558"/>
      <c r="AB86" s="558"/>
      <c r="AC86" s="559"/>
      <c r="AD86" s="558"/>
      <c r="AE86" s="558"/>
      <c r="AF86" s="558"/>
      <c r="AG86" s="558"/>
      <c r="AH86" s="558"/>
      <c r="AI86" s="558"/>
      <c r="AJ86" s="558"/>
      <c r="AK86" s="558"/>
      <c r="AL86" s="558"/>
      <c r="AM86" s="558"/>
      <c r="AN86" s="558"/>
      <c r="AO86" s="558"/>
      <c r="AP86" s="558"/>
      <c r="AQ86" s="558"/>
      <c r="AR86" s="558"/>
      <c r="AS86" s="558"/>
      <c r="AT86" s="558"/>
      <c r="AU86" s="558"/>
      <c r="AV86" s="558"/>
      <c r="AW86" s="558"/>
      <c r="AX86" s="558"/>
      <c r="AY86" s="558"/>
      <c r="AZ86" s="558"/>
      <c r="BA86" s="558"/>
      <c r="BB86" s="558"/>
      <c r="BC86" s="558"/>
      <c r="BD86" s="560"/>
      <c r="BE86" s="561"/>
      <c r="BF86" s="561"/>
      <c r="BG86" s="561"/>
      <c r="BH86" s="561"/>
      <c r="BI86" s="561"/>
      <c r="BJ86" s="561"/>
      <c r="BK86" s="561"/>
      <c r="BL86" s="561"/>
      <c r="BM86" s="561"/>
      <c r="BN86" s="561"/>
      <c r="BO86" s="561"/>
      <c r="BP86" s="561"/>
      <c r="BQ86" s="561"/>
      <c r="BR86" s="561"/>
      <c r="BS86" s="561"/>
      <c r="BT86" s="561"/>
      <c r="BU86" s="561"/>
      <c r="BV86" s="561"/>
      <c r="BW86" s="561"/>
      <c r="BX86" s="561"/>
      <c r="BY86" s="561"/>
      <c r="BZ86" s="561"/>
      <c r="CA86" s="561"/>
      <c r="CB86" s="561"/>
      <c r="CC86" s="561"/>
      <c r="CD86" s="561"/>
      <c r="CE86" s="561"/>
      <c r="CF86" s="561"/>
      <c r="CG86" s="561"/>
      <c r="CH86" s="561"/>
      <c r="CI86" s="561"/>
      <c r="CJ86" s="561"/>
      <c r="CK86" s="561"/>
      <c r="CL86" s="561"/>
      <c r="CM86" s="561"/>
      <c r="CN86" s="562"/>
    </row>
    <row r="87" spans="1:92" ht="33" customHeight="1">
      <c r="A87" s="582" t="s">
        <v>46</v>
      </c>
      <c r="B87" s="579"/>
      <c r="C87" s="579"/>
      <c r="D87" s="579"/>
      <c r="E87" s="579"/>
      <c r="F87" s="579"/>
      <c r="G87" s="579"/>
      <c r="H87" s="579"/>
      <c r="I87" s="579"/>
      <c r="J87" s="579"/>
      <c r="K87" s="580"/>
      <c r="L87" s="581" t="s">
        <v>72</v>
      </c>
      <c r="M87" s="411"/>
      <c r="N87" s="410"/>
      <c r="O87" s="410"/>
      <c r="P87" s="410"/>
      <c r="Q87" s="410"/>
      <c r="R87" s="410"/>
      <c r="S87" s="410"/>
      <c r="T87" s="410"/>
      <c r="U87" s="410"/>
      <c r="V87" s="410"/>
      <c r="W87" s="411" t="s">
        <v>73</v>
      </c>
      <c r="X87" s="411"/>
      <c r="Y87" s="410"/>
      <c r="Z87" s="410"/>
      <c r="AA87" s="410"/>
      <c r="AB87" s="410"/>
      <c r="AC87" s="410"/>
      <c r="AD87" s="410"/>
      <c r="AE87" s="410"/>
      <c r="AF87" s="410"/>
      <c r="AG87" s="410"/>
      <c r="AH87" s="411" t="s">
        <v>71</v>
      </c>
      <c r="AI87" s="411"/>
      <c r="AJ87" s="410"/>
      <c r="AK87" s="410"/>
      <c r="AL87" s="410"/>
      <c r="AM87" s="410"/>
      <c r="AN87" s="410"/>
      <c r="AO87" s="410"/>
      <c r="AP87" s="410"/>
      <c r="AQ87" s="410"/>
      <c r="AR87" s="412"/>
      <c r="AS87" s="563" t="s">
        <v>49</v>
      </c>
      <c r="AT87" s="564"/>
      <c r="AU87" s="564"/>
      <c r="AV87" s="564"/>
      <c r="AW87" s="564"/>
      <c r="AX87" s="564"/>
      <c r="AY87" s="564"/>
      <c r="AZ87" s="564"/>
      <c r="BA87" s="564"/>
      <c r="BB87" s="564"/>
      <c r="BC87" s="565"/>
      <c r="BD87" s="116"/>
      <c r="BE87" s="569" t="s">
        <v>72</v>
      </c>
      <c r="BF87" s="569"/>
      <c r="BG87" s="573"/>
      <c r="BH87" s="573"/>
      <c r="BI87" s="573"/>
      <c r="BJ87" s="573"/>
      <c r="BK87" s="573"/>
      <c r="BL87" s="573"/>
      <c r="BM87" s="573"/>
      <c r="BN87" s="573"/>
      <c r="BO87" s="573"/>
      <c r="BP87" s="569" t="s">
        <v>73</v>
      </c>
      <c r="BQ87" s="569"/>
      <c r="BR87" s="573"/>
      <c r="BS87" s="573"/>
      <c r="BT87" s="573"/>
      <c r="BU87" s="573"/>
      <c r="BV87" s="573"/>
      <c r="BW87" s="573"/>
      <c r="BX87" s="573"/>
      <c r="BY87" s="573"/>
      <c r="BZ87" s="573"/>
      <c r="CA87" s="573"/>
      <c r="CB87" s="569" t="s">
        <v>71</v>
      </c>
      <c r="CC87" s="569"/>
      <c r="CD87" s="573"/>
      <c r="CE87" s="573"/>
      <c r="CF87" s="573"/>
      <c r="CG87" s="573"/>
      <c r="CH87" s="573"/>
      <c r="CI87" s="573"/>
      <c r="CJ87" s="573"/>
      <c r="CK87" s="573"/>
      <c r="CL87" s="573"/>
      <c r="CM87" s="573"/>
      <c r="CN87" s="575"/>
    </row>
    <row r="88" spans="1:92" ht="33" customHeight="1">
      <c r="A88" s="577" t="s">
        <v>48</v>
      </c>
      <c r="B88" s="578"/>
      <c r="C88" s="579"/>
      <c r="D88" s="579"/>
      <c r="E88" s="579"/>
      <c r="F88" s="579"/>
      <c r="G88" s="579"/>
      <c r="H88" s="579"/>
      <c r="I88" s="579"/>
      <c r="J88" s="579"/>
      <c r="K88" s="580"/>
      <c r="L88" s="581" t="s">
        <v>72</v>
      </c>
      <c r="M88" s="411"/>
      <c r="N88" s="410"/>
      <c r="O88" s="410"/>
      <c r="P88" s="410"/>
      <c r="Q88" s="410"/>
      <c r="R88" s="410"/>
      <c r="S88" s="410"/>
      <c r="T88" s="410"/>
      <c r="U88" s="410"/>
      <c r="V88" s="410"/>
      <c r="W88" s="411" t="s">
        <v>73</v>
      </c>
      <c r="X88" s="411"/>
      <c r="Y88" s="410"/>
      <c r="Z88" s="410"/>
      <c r="AA88" s="410"/>
      <c r="AB88" s="410"/>
      <c r="AC88" s="410"/>
      <c r="AD88" s="410"/>
      <c r="AE88" s="410"/>
      <c r="AF88" s="410"/>
      <c r="AG88" s="410"/>
      <c r="AH88" s="411" t="s">
        <v>71</v>
      </c>
      <c r="AI88" s="411"/>
      <c r="AJ88" s="410"/>
      <c r="AK88" s="410"/>
      <c r="AL88" s="410"/>
      <c r="AM88" s="410"/>
      <c r="AN88" s="410"/>
      <c r="AO88" s="410"/>
      <c r="AP88" s="410"/>
      <c r="AQ88" s="410"/>
      <c r="AR88" s="412"/>
      <c r="AS88" s="566"/>
      <c r="AT88" s="567"/>
      <c r="AU88" s="567"/>
      <c r="AV88" s="567"/>
      <c r="AW88" s="567"/>
      <c r="AX88" s="567"/>
      <c r="AY88" s="567"/>
      <c r="AZ88" s="567"/>
      <c r="BA88" s="567"/>
      <c r="BB88" s="567"/>
      <c r="BC88" s="568"/>
      <c r="BD88" s="117"/>
      <c r="BE88" s="570"/>
      <c r="BF88" s="570"/>
      <c r="BG88" s="574"/>
      <c r="BH88" s="574"/>
      <c r="BI88" s="574"/>
      <c r="BJ88" s="574"/>
      <c r="BK88" s="574"/>
      <c r="BL88" s="574"/>
      <c r="BM88" s="574"/>
      <c r="BN88" s="574"/>
      <c r="BO88" s="574"/>
      <c r="BP88" s="570"/>
      <c r="BQ88" s="570"/>
      <c r="BR88" s="574"/>
      <c r="BS88" s="574"/>
      <c r="BT88" s="574"/>
      <c r="BU88" s="574"/>
      <c r="BV88" s="574"/>
      <c r="BW88" s="574"/>
      <c r="BX88" s="574"/>
      <c r="BY88" s="574"/>
      <c r="BZ88" s="574"/>
      <c r="CA88" s="574"/>
      <c r="CB88" s="570"/>
      <c r="CC88" s="570"/>
      <c r="CD88" s="574"/>
      <c r="CE88" s="574"/>
      <c r="CF88" s="574"/>
      <c r="CG88" s="574"/>
      <c r="CH88" s="574"/>
      <c r="CI88" s="574"/>
      <c r="CJ88" s="574"/>
      <c r="CK88" s="574"/>
      <c r="CL88" s="574"/>
      <c r="CM88" s="574"/>
      <c r="CN88" s="576"/>
    </row>
    <row r="89" spans="1:92" ht="18" customHeight="1">
      <c r="A89" s="76"/>
      <c r="B89" s="76"/>
      <c r="C89" s="76"/>
      <c r="D89" s="118"/>
      <c r="E89" s="118"/>
      <c r="F89" s="118"/>
      <c r="G89" s="118"/>
      <c r="H89" s="118"/>
      <c r="I89" s="118"/>
      <c r="J89" s="118"/>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7"/>
      <c r="AR89" s="77"/>
    </row>
    <row r="90" spans="1:92" ht="18" customHeight="1">
      <c r="A90" s="76"/>
      <c r="B90" s="76" t="s">
        <v>147</v>
      </c>
      <c r="C90" s="76"/>
      <c r="D90" s="118"/>
      <c r="E90" s="118"/>
      <c r="F90" s="118"/>
      <c r="G90" s="118"/>
      <c r="H90" s="118"/>
      <c r="I90" s="118"/>
      <c r="J90" s="118"/>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c r="AP90" s="77"/>
      <c r="AQ90" s="77"/>
      <c r="AR90" s="77"/>
    </row>
    <row r="91" spans="1:92" ht="18" customHeight="1">
      <c r="A91" s="76"/>
      <c r="B91" s="76"/>
      <c r="C91" s="76"/>
      <c r="D91" s="118"/>
      <c r="E91" s="118"/>
      <c r="F91" s="118"/>
      <c r="G91" s="76" t="s">
        <v>209</v>
      </c>
      <c r="H91" s="179"/>
      <c r="I91" s="118"/>
      <c r="J91" s="118"/>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row>
    <row r="92" spans="1:92" ht="17.25" customHeight="1">
      <c r="A92" s="76"/>
      <c r="B92" s="76"/>
      <c r="C92" s="76"/>
      <c r="D92" s="118"/>
      <c r="E92" s="118"/>
      <c r="F92" s="118"/>
      <c r="G92" s="76" t="s">
        <v>210</v>
      </c>
      <c r="H92" s="118"/>
      <c r="I92" s="118"/>
      <c r="J92" s="118"/>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77"/>
      <c r="AM92" s="77"/>
      <c r="AN92" s="77"/>
      <c r="AO92" s="77"/>
      <c r="AP92" s="77"/>
      <c r="AQ92" s="77"/>
      <c r="AR92" s="77"/>
    </row>
    <row r="93" spans="1:92" ht="18" customHeight="1">
      <c r="A93" s="408"/>
      <c r="B93" s="408"/>
      <c r="C93" s="408"/>
      <c r="D93" s="408"/>
      <c r="E93" s="408"/>
      <c r="F93" s="408"/>
      <c r="G93" s="408"/>
      <c r="H93" s="408"/>
      <c r="I93" s="408"/>
      <c r="J93" s="408"/>
      <c r="K93" s="408"/>
      <c r="L93" s="408"/>
      <c r="M93" s="408"/>
      <c r="N93" s="408"/>
      <c r="O93" s="408"/>
      <c r="P93" s="408"/>
      <c r="Q93" s="408"/>
      <c r="R93" s="408"/>
      <c r="S93" s="408"/>
      <c r="T93" s="408"/>
      <c r="U93" s="408"/>
      <c r="V93" s="408"/>
      <c r="W93" s="408"/>
      <c r="X93" s="408"/>
      <c r="Y93" s="408"/>
      <c r="Z93" s="408"/>
      <c r="AA93" s="408"/>
      <c r="AB93" s="408"/>
      <c r="AC93" s="408"/>
      <c r="AD93" s="408"/>
      <c r="AE93" s="408"/>
      <c r="AF93" s="408"/>
      <c r="AG93" s="408"/>
      <c r="AH93" s="408"/>
      <c r="AI93" s="408"/>
      <c r="AJ93" s="408"/>
      <c r="AK93" s="408"/>
      <c r="AL93" s="408"/>
      <c r="AM93" s="408"/>
      <c r="AN93" s="408"/>
      <c r="AO93" s="408"/>
      <c r="AP93" s="408"/>
      <c r="AQ93" s="408"/>
      <c r="AR93" s="408"/>
      <c r="AS93" s="408"/>
      <c r="AT93" s="408"/>
      <c r="AU93" s="408"/>
      <c r="AV93" s="408"/>
      <c r="AW93" s="408"/>
      <c r="AX93" s="408"/>
      <c r="AY93" s="408"/>
      <c r="AZ93" s="408"/>
      <c r="BA93" s="408"/>
      <c r="BB93" s="408"/>
      <c r="BC93" s="408"/>
      <c r="BD93" s="408"/>
      <c r="BE93" s="408"/>
      <c r="BF93" s="408"/>
      <c r="BG93" s="408"/>
      <c r="BH93" s="408"/>
      <c r="BI93" s="408"/>
      <c r="BJ93" s="408"/>
      <c r="BK93" s="408"/>
      <c r="BL93" s="408"/>
      <c r="BM93" s="408"/>
      <c r="BN93" s="408"/>
      <c r="BO93" s="408"/>
      <c r="BP93" s="408"/>
      <c r="BQ93" s="408"/>
      <c r="BR93" s="408"/>
      <c r="BS93" s="408"/>
      <c r="BT93" s="408"/>
      <c r="BU93" s="408"/>
      <c r="BV93" s="408"/>
      <c r="BW93" s="408"/>
      <c r="BX93" s="408"/>
      <c r="BY93" s="408"/>
      <c r="BZ93" s="408"/>
      <c r="CA93" s="408"/>
      <c r="CB93" s="408"/>
      <c r="CC93" s="408"/>
      <c r="CD93" s="408"/>
      <c r="CE93" s="408"/>
      <c r="CF93" s="408"/>
      <c r="CG93" s="408"/>
      <c r="CH93" s="408"/>
      <c r="CI93" s="408"/>
      <c r="CJ93" s="408"/>
      <c r="CK93" s="408"/>
      <c r="CL93" s="408"/>
      <c r="CM93" s="119"/>
      <c r="CN93" s="119"/>
    </row>
    <row r="94" spans="1:92" ht="18" customHeight="1">
      <c r="BP94" s="313"/>
      <c r="BQ94" s="313"/>
      <c r="BR94" s="313"/>
      <c r="BS94" s="313"/>
      <c r="BT94" s="313"/>
      <c r="BU94" s="313"/>
      <c r="BV94" s="313"/>
      <c r="BW94" s="313"/>
      <c r="BX94" s="313"/>
      <c r="BY94" s="313"/>
      <c r="BZ94" s="313"/>
      <c r="CA94" s="313"/>
      <c r="CB94" s="313"/>
      <c r="CC94" s="313"/>
      <c r="CD94" s="313"/>
      <c r="CE94" s="313"/>
      <c r="CF94" s="313"/>
      <c r="CG94" s="313"/>
      <c r="CH94" s="313"/>
      <c r="CI94" s="313"/>
      <c r="CJ94" s="313"/>
      <c r="CK94" s="313"/>
      <c r="CL94" s="313"/>
      <c r="CM94" s="313"/>
      <c r="CN94" s="313"/>
    </row>
    <row r="95" spans="1:92" s="61" customFormat="1" ht="19.5" customHeight="1">
      <c r="C95" s="62"/>
      <c r="D95" s="62"/>
      <c r="E95" s="63"/>
      <c r="F95" s="63"/>
      <c r="G95" s="64"/>
      <c r="H95" s="64"/>
      <c r="I95" s="62"/>
      <c r="J95" s="65"/>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BN95" s="67"/>
      <c r="BP95" s="313"/>
      <c r="BQ95" s="313"/>
      <c r="BR95" s="313"/>
      <c r="BS95" s="313"/>
      <c r="BT95" s="313"/>
      <c r="BU95" s="313"/>
      <c r="BV95" s="313"/>
      <c r="BW95" s="313"/>
      <c r="BX95" s="313"/>
      <c r="BY95" s="313"/>
      <c r="BZ95" s="313"/>
      <c r="CA95" s="313"/>
      <c r="CB95" s="313"/>
      <c r="CC95" s="313"/>
      <c r="CD95" s="313"/>
      <c r="CE95" s="313"/>
      <c r="CF95" s="313"/>
      <c r="CG95" s="313"/>
      <c r="CH95" s="313"/>
      <c r="CI95" s="313"/>
      <c r="CJ95" s="313"/>
      <c r="CK95" s="313"/>
      <c r="CL95" s="313"/>
      <c r="CM95" s="313"/>
      <c r="CN95" s="313"/>
    </row>
    <row r="96" spans="1:92" s="61" customFormat="1" ht="9.75" customHeight="1">
      <c r="C96" s="62"/>
      <c r="D96" s="62"/>
      <c r="E96" s="63"/>
      <c r="F96" s="63"/>
      <c r="G96" s="64"/>
      <c r="H96" s="64"/>
      <c r="I96" s="62"/>
      <c r="J96" s="65"/>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BN96" s="68"/>
      <c r="BO96" s="68"/>
      <c r="BP96" s="97"/>
      <c r="BQ96" s="97"/>
      <c r="BR96" s="97"/>
      <c r="BS96" s="97"/>
      <c r="BT96" s="97"/>
      <c r="BU96" s="97"/>
      <c r="BV96" s="97"/>
      <c r="BW96" s="97"/>
      <c r="BX96" s="97"/>
      <c r="BY96" s="97"/>
      <c r="BZ96" s="97"/>
      <c r="CA96" s="97"/>
      <c r="CB96" s="97"/>
      <c r="CC96" s="97"/>
      <c r="CD96" s="97"/>
      <c r="CE96" s="97"/>
      <c r="CF96" s="97"/>
      <c r="CG96" s="97"/>
      <c r="CH96" s="97"/>
      <c r="CI96" s="97"/>
      <c r="CJ96" s="97"/>
      <c r="CK96" s="97"/>
      <c r="CL96" s="97"/>
      <c r="CM96" s="74"/>
    </row>
    <row r="97" spans="1:92" s="61" customFormat="1" ht="9.75" customHeight="1">
      <c r="C97" s="62"/>
      <c r="D97" s="62"/>
      <c r="E97" s="63"/>
      <c r="F97" s="63"/>
      <c r="G97" s="64"/>
      <c r="H97" s="64"/>
      <c r="I97" s="62"/>
      <c r="J97" s="65"/>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BN97" s="68"/>
      <c r="BO97" s="68"/>
      <c r="BP97" s="97"/>
      <c r="BQ97" s="97"/>
      <c r="BR97" s="97"/>
      <c r="BS97" s="97"/>
      <c r="BT97" s="97"/>
      <c r="BU97" s="97"/>
      <c r="BV97" s="97"/>
      <c r="BW97" s="97"/>
      <c r="BX97" s="97"/>
      <c r="BY97" s="97"/>
      <c r="BZ97" s="97"/>
      <c r="CA97" s="97"/>
      <c r="CB97" s="97"/>
      <c r="CC97" s="97"/>
      <c r="CD97" s="97"/>
      <c r="CE97" s="97"/>
      <c r="CF97" s="97"/>
      <c r="CG97" s="97"/>
      <c r="CH97" s="97"/>
      <c r="CI97" s="97"/>
      <c r="CJ97" s="97"/>
      <c r="CK97" s="97"/>
      <c r="CL97" s="97"/>
      <c r="CM97" s="74"/>
    </row>
    <row r="98" spans="1:92" s="61" customFormat="1" ht="18" customHeight="1">
      <c r="A98" s="66" t="s">
        <v>212</v>
      </c>
      <c r="B98" s="66"/>
      <c r="C98" s="62"/>
      <c r="D98" s="62"/>
      <c r="E98" s="63"/>
      <c r="F98" s="63"/>
      <c r="G98" s="64"/>
      <c r="H98" s="64"/>
      <c r="I98" s="62"/>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J98" s="66"/>
      <c r="AK98" s="66"/>
      <c r="AL98" s="66"/>
      <c r="AM98" s="66"/>
      <c r="AN98" s="66"/>
      <c r="AO98" s="66"/>
      <c r="AP98" s="66"/>
      <c r="AQ98" s="66"/>
      <c r="AR98" s="66"/>
      <c r="BK98" s="66"/>
      <c r="BL98" s="66"/>
      <c r="BM98" s="66"/>
      <c r="BO98" s="66"/>
      <c r="BP98" s="409"/>
      <c r="BQ98" s="409"/>
      <c r="BR98" s="409"/>
      <c r="BS98" s="409"/>
      <c r="BT98" s="97"/>
      <c r="BU98" s="97"/>
      <c r="BV98" s="97"/>
      <c r="BW98" s="97"/>
      <c r="BX98" s="97"/>
      <c r="BY98" s="97"/>
      <c r="BZ98" s="97"/>
      <c r="CA98" s="97"/>
      <c r="CB98" s="97"/>
      <c r="CC98" s="97"/>
      <c r="CD98" s="97"/>
      <c r="CE98" s="97"/>
      <c r="CF98" s="97"/>
      <c r="CG98" s="97"/>
      <c r="CH98" s="97"/>
      <c r="CI98" s="97"/>
      <c r="CJ98" s="97"/>
      <c r="CK98" s="97"/>
      <c r="CL98" s="97"/>
      <c r="CM98" s="97"/>
      <c r="CN98" s="97"/>
    </row>
    <row r="99" spans="1:92" s="61" customFormat="1" ht="18" customHeight="1">
      <c r="A99" s="66"/>
      <c r="B99" s="66"/>
      <c r="C99" s="62"/>
      <c r="D99" s="62"/>
      <c r="E99" s="63"/>
      <c r="F99" s="63"/>
      <c r="G99" s="64"/>
      <c r="H99" s="64"/>
      <c r="I99" s="62"/>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J99" s="66"/>
      <c r="AK99" s="66"/>
      <c r="AL99" s="66"/>
      <c r="AM99" s="66"/>
      <c r="AN99" s="66"/>
      <c r="AO99" s="66"/>
      <c r="AP99" s="66"/>
      <c r="AQ99" s="66"/>
      <c r="AR99" s="66"/>
      <c r="BK99" s="66"/>
      <c r="BL99" s="66"/>
      <c r="BM99" s="66"/>
      <c r="BO99" s="66"/>
      <c r="BP99" s="181"/>
      <c r="BQ99" s="181"/>
      <c r="BR99" s="181"/>
      <c r="BS99" s="181"/>
      <c r="BT99" s="181"/>
      <c r="BU99" s="181"/>
      <c r="BV99" s="181"/>
      <c r="BW99" s="181"/>
      <c r="BX99" s="181"/>
      <c r="BY99" s="181"/>
      <c r="BZ99" s="181"/>
      <c r="CA99" s="181"/>
      <c r="CB99" s="181"/>
      <c r="CC99" s="181"/>
      <c r="CD99" s="181"/>
      <c r="CE99" s="181"/>
      <c r="CF99" s="181"/>
      <c r="CG99" s="181"/>
      <c r="CH99" s="181"/>
      <c r="CI99" s="181"/>
      <c r="CJ99" s="181"/>
      <c r="CK99" s="181"/>
      <c r="CL99" s="181"/>
      <c r="CM99" s="181"/>
      <c r="CN99" s="181"/>
    </row>
    <row r="100" spans="1:92" s="61" customFormat="1" ht="18" customHeight="1">
      <c r="A100" s="66"/>
      <c r="B100" s="66"/>
      <c r="C100" s="62"/>
      <c r="D100" s="62"/>
      <c r="E100" s="63"/>
      <c r="F100" s="63"/>
      <c r="G100" s="64"/>
      <c r="H100" s="64"/>
      <c r="I100" s="62"/>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J100" s="66"/>
      <c r="AK100" s="66"/>
      <c r="AL100" s="66"/>
      <c r="AM100" s="66"/>
      <c r="AN100" s="66"/>
      <c r="AO100" s="66"/>
      <c r="AP100" s="66"/>
      <c r="AQ100" s="66"/>
      <c r="AR100" s="66"/>
      <c r="BK100" s="66"/>
      <c r="BL100" s="66"/>
      <c r="BM100" s="66"/>
      <c r="BO100" s="66"/>
      <c r="BP100" s="181"/>
      <c r="BQ100" s="181"/>
      <c r="BR100" s="181"/>
      <c r="BS100" s="181"/>
      <c r="BT100" s="181"/>
      <c r="BU100" s="181"/>
      <c r="BV100" s="181"/>
      <c r="BW100" s="181"/>
      <c r="BX100" s="181"/>
      <c r="BY100" s="181"/>
      <c r="BZ100" s="181"/>
      <c r="CA100" s="181"/>
      <c r="CB100" s="181"/>
      <c r="CC100" s="181"/>
      <c r="CD100" s="181"/>
      <c r="CE100" s="181"/>
      <c r="CF100" s="181"/>
      <c r="CG100" s="181"/>
      <c r="CH100" s="181"/>
      <c r="CI100" s="181"/>
      <c r="CJ100" s="181"/>
      <c r="CK100" s="181"/>
      <c r="CL100" s="181"/>
      <c r="CM100" s="181"/>
      <c r="CN100" s="181"/>
    </row>
    <row r="101" spans="1:92" s="61" customFormat="1" ht="18" customHeight="1">
      <c r="A101" s="66"/>
      <c r="B101" s="66"/>
      <c r="C101" s="62"/>
      <c r="D101" s="62"/>
      <c r="E101" s="63"/>
      <c r="F101" s="63"/>
      <c r="G101" s="64"/>
      <c r="H101" s="64"/>
      <c r="I101" s="62"/>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J101" s="66"/>
      <c r="AK101" s="66"/>
      <c r="AL101" s="66"/>
      <c r="AM101" s="66"/>
      <c r="AN101" s="66"/>
      <c r="AO101" s="66"/>
      <c r="AP101" s="66"/>
      <c r="AQ101" s="66"/>
      <c r="AR101" s="66"/>
      <c r="BK101" s="66"/>
      <c r="BL101" s="66"/>
      <c r="BM101" s="66"/>
      <c r="BO101" s="66"/>
      <c r="BP101" s="181"/>
      <c r="BQ101" s="181"/>
      <c r="BR101" s="181"/>
      <c r="BS101" s="181"/>
      <c r="BT101" s="181"/>
      <c r="BU101" s="181"/>
      <c r="BV101" s="181"/>
      <c r="BW101" s="181"/>
      <c r="BX101" s="181"/>
      <c r="BY101" s="181"/>
      <c r="BZ101" s="181"/>
      <c r="CA101" s="181"/>
      <c r="CB101" s="181"/>
      <c r="CC101" s="181"/>
      <c r="CD101" s="181"/>
      <c r="CE101" s="181"/>
      <c r="CF101" s="181"/>
      <c r="CG101" s="181"/>
      <c r="CH101" s="181"/>
      <c r="CI101" s="181"/>
      <c r="CJ101" s="181"/>
      <c r="CK101" s="181"/>
      <c r="CL101" s="181"/>
      <c r="CM101" s="181"/>
      <c r="CN101" s="181"/>
    </row>
    <row r="102" spans="1:92" ht="28.5" customHeight="1">
      <c r="A102" s="417" t="s">
        <v>53</v>
      </c>
      <c r="B102" s="417"/>
      <c r="C102" s="417"/>
      <c r="D102" s="417"/>
      <c r="E102" s="417"/>
      <c r="F102" s="417"/>
      <c r="G102" s="417"/>
      <c r="H102" s="417"/>
      <c r="I102" s="417"/>
      <c r="J102" s="417"/>
      <c r="K102" s="417"/>
      <c r="L102" s="417"/>
      <c r="M102" s="417"/>
      <c r="N102" s="417"/>
      <c r="O102" s="417"/>
      <c r="P102" s="417"/>
      <c r="Q102" s="417"/>
      <c r="R102" s="417"/>
      <c r="S102" s="417"/>
      <c r="T102" s="417"/>
      <c r="U102" s="417"/>
      <c r="V102" s="417"/>
      <c r="W102" s="417"/>
      <c r="X102" s="417"/>
      <c r="Y102" s="417"/>
      <c r="Z102" s="417"/>
      <c r="AA102" s="417"/>
      <c r="AB102" s="417"/>
      <c r="AC102" s="417"/>
      <c r="AD102" s="417"/>
      <c r="AE102" s="417"/>
      <c r="AF102" s="417"/>
      <c r="AG102" s="417"/>
      <c r="AH102" s="417"/>
      <c r="AI102" s="417"/>
      <c r="AJ102" s="417"/>
      <c r="AK102" s="417"/>
      <c r="AL102" s="417"/>
      <c r="AM102" s="417"/>
      <c r="AN102" s="417"/>
      <c r="AO102" s="417"/>
      <c r="AP102" s="417"/>
      <c r="AQ102" s="417"/>
      <c r="AR102" s="417"/>
      <c r="AS102" s="417"/>
      <c r="AT102" s="417"/>
      <c r="AU102" s="417"/>
      <c r="AV102" s="417"/>
      <c r="AW102" s="417"/>
      <c r="AX102" s="417"/>
      <c r="AY102" s="417"/>
      <c r="AZ102" s="417"/>
      <c r="BA102" s="417"/>
      <c r="BB102" s="417"/>
      <c r="BC102" s="417"/>
      <c r="BD102" s="417"/>
      <c r="BE102" s="417"/>
      <c r="BF102" s="417"/>
      <c r="BG102" s="417"/>
      <c r="BH102" s="417"/>
      <c r="BI102" s="417"/>
      <c r="BJ102" s="417"/>
      <c r="BK102" s="417"/>
      <c r="BL102" s="417"/>
      <c r="BM102" s="417"/>
      <c r="BN102" s="417"/>
      <c r="BO102" s="417"/>
      <c r="BP102" s="417"/>
      <c r="BQ102" s="417"/>
      <c r="BR102" s="417"/>
      <c r="BS102" s="417"/>
      <c r="BT102" s="417"/>
      <c r="BU102" s="417"/>
      <c r="BV102" s="417"/>
      <c r="BW102" s="417"/>
      <c r="BX102" s="417"/>
      <c r="BY102" s="417"/>
      <c r="BZ102" s="417"/>
      <c r="CA102" s="417"/>
      <c r="CB102" s="417"/>
      <c r="CC102" s="417"/>
      <c r="CD102" s="417"/>
      <c r="CE102" s="417"/>
      <c r="CF102" s="417"/>
      <c r="CG102" s="417"/>
      <c r="CH102" s="417"/>
      <c r="CI102" s="417"/>
      <c r="CJ102" s="417"/>
      <c r="CK102" s="417"/>
      <c r="CL102" s="417"/>
      <c r="CM102" s="417"/>
      <c r="CN102" s="417"/>
    </row>
    <row r="103" spans="1:92" ht="28.5" customHeight="1">
      <c r="A103" s="182"/>
      <c r="B103" s="182"/>
      <c r="C103" s="182"/>
      <c r="D103" s="182"/>
      <c r="E103" s="182"/>
      <c r="F103" s="182"/>
      <c r="G103" s="182"/>
      <c r="H103" s="182"/>
      <c r="I103" s="182"/>
      <c r="J103" s="182"/>
      <c r="K103" s="182"/>
      <c r="L103" s="182"/>
      <c r="M103" s="182"/>
      <c r="N103" s="182"/>
      <c r="O103" s="182"/>
      <c r="P103" s="182"/>
      <c r="Q103" s="182"/>
      <c r="R103" s="182"/>
      <c r="S103" s="182"/>
      <c r="T103" s="182"/>
      <c r="U103" s="182"/>
      <c r="V103" s="182"/>
      <c r="W103" s="182"/>
      <c r="X103" s="182"/>
      <c r="Y103" s="182"/>
      <c r="Z103" s="182"/>
      <c r="AA103" s="182"/>
      <c r="AB103" s="182"/>
      <c r="AC103" s="182"/>
      <c r="AD103" s="182"/>
      <c r="AE103" s="182"/>
      <c r="AF103" s="182"/>
      <c r="AG103" s="182"/>
      <c r="AH103" s="182"/>
      <c r="AI103" s="182"/>
      <c r="AJ103" s="182"/>
      <c r="AK103" s="182"/>
      <c r="AL103" s="182"/>
      <c r="AM103" s="182"/>
      <c r="AN103" s="182"/>
      <c r="AO103" s="182"/>
      <c r="AP103" s="182"/>
      <c r="AQ103" s="182"/>
      <c r="AR103" s="182"/>
      <c r="AS103" s="182"/>
      <c r="AT103" s="182"/>
      <c r="AU103" s="182"/>
      <c r="AV103" s="182"/>
      <c r="AW103" s="182"/>
      <c r="AX103" s="182"/>
      <c r="AY103" s="182"/>
      <c r="AZ103" s="182"/>
      <c r="BA103" s="182"/>
      <c r="BB103" s="182"/>
      <c r="BC103" s="182"/>
      <c r="BD103" s="182"/>
      <c r="BE103" s="182"/>
      <c r="BF103" s="182"/>
      <c r="BG103" s="182"/>
      <c r="BH103" s="182"/>
      <c r="BI103" s="182"/>
      <c r="BJ103" s="182"/>
      <c r="BK103" s="182"/>
      <c r="BL103" s="182"/>
      <c r="BM103" s="182"/>
      <c r="BN103" s="182"/>
      <c r="BO103" s="182"/>
      <c r="BP103" s="182"/>
      <c r="BQ103" s="182"/>
      <c r="BR103" s="182"/>
      <c r="BS103" s="182"/>
      <c r="BT103" s="182"/>
      <c r="BU103" s="182"/>
      <c r="BV103" s="182"/>
      <c r="BW103" s="182"/>
      <c r="BX103" s="182"/>
      <c r="BY103" s="182"/>
      <c r="BZ103" s="182"/>
      <c r="CA103" s="182"/>
      <c r="CB103" s="182"/>
      <c r="CC103" s="182"/>
      <c r="CD103" s="182"/>
      <c r="CE103" s="182"/>
      <c r="CF103" s="182"/>
      <c r="CG103" s="182"/>
      <c r="CH103" s="182"/>
      <c r="CI103" s="182"/>
      <c r="CJ103" s="182"/>
      <c r="CK103" s="182"/>
      <c r="CL103" s="182"/>
      <c r="CM103" s="182"/>
      <c r="CN103" s="182"/>
    </row>
    <row r="104" spans="1:92" ht="18" customHeight="1">
      <c r="A104" s="187"/>
      <c r="B104" s="187"/>
      <c r="C104" s="180"/>
      <c r="D104" s="180"/>
      <c r="I104" s="180"/>
      <c r="J104" s="180"/>
      <c r="K104" s="180"/>
      <c r="L104" s="180"/>
      <c r="M104" s="180"/>
      <c r="N104" s="180"/>
      <c r="O104" s="180"/>
      <c r="P104" s="180"/>
      <c r="Q104" s="180"/>
      <c r="R104" s="180"/>
      <c r="S104" s="180"/>
      <c r="T104" s="180"/>
      <c r="U104" s="180"/>
      <c r="V104" s="180"/>
      <c r="W104" s="180"/>
      <c r="X104" s="180"/>
      <c r="Y104" s="180"/>
      <c r="Z104" s="180"/>
      <c r="AA104" s="180"/>
      <c r="AB104" s="180"/>
      <c r="AC104" s="180"/>
      <c r="AD104" s="180"/>
      <c r="AE104" s="180"/>
      <c r="AF104" s="180"/>
      <c r="AG104" s="180"/>
      <c r="AH104" s="180"/>
      <c r="AI104" s="180"/>
      <c r="AJ104" s="180"/>
      <c r="AK104" s="180"/>
      <c r="AL104" s="180"/>
      <c r="AM104" s="180"/>
      <c r="AN104" s="180"/>
      <c r="AO104" s="180"/>
      <c r="AP104" s="180"/>
      <c r="AQ104" s="180"/>
      <c r="AR104" s="180"/>
      <c r="AS104" s="180"/>
      <c r="AT104" s="180"/>
      <c r="AU104" s="180"/>
      <c r="AV104" s="180"/>
      <c r="AW104" s="180"/>
      <c r="AX104" s="180"/>
      <c r="AY104" s="180"/>
      <c r="AZ104" s="180"/>
      <c r="BA104" s="180"/>
      <c r="BB104" s="180"/>
      <c r="BC104" s="180"/>
      <c r="BD104" s="180"/>
      <c r="BE104" s="180"/>
      <c r="BF104" s="180"/>
      <c r="BG104" s="180"/>
      <c r="BH104" s="180"/>
      <c r="BI104" s="180"/>
      <c r="BJ104" s="180"/>
      <c r="BK104" s="180"/>
      <c r="BL104" s="180"/>
      <c r="BM104" s="180"/>
      <c r="BN104" s="180"/>
      <c r="BO104" s="180"/>
      <c r="BP104" s="180"/>
      <c r="BQ104" s="180"/>
      <c r="BR104" s="180"/>
      <c r="BS104" s="180"/>
      <c r="BT104" s="180"/>
      <c r="BU104" s="180"/>
      <c r="BV104" s="180"/>
      <c r="BW104" s="180"/>
      <c r="BX104" s="180"/>
      <c r="BY104" s="180"/>
      <c r="BZ104" s="180"/>
      <c r="CA104" s="180"/>
      <c r="CB104" s="180"/>
      <c r="CC104" s="180"/>
      <c r="CD104" s="180"/>
      <c r="CE104" s="180"/>
      <c r="CF104" s="180"/>
      <c r="CG104" s="180"/>
      <c r="CH104" s="180"/>
      <c r="CI104" s="180"/>
      <c r="CJ104" s="180"/>
      <c r="CK104" s="180"/>
      <c r="CL104" s="180"/>
      <c r="CM104" s="180"/>
      <c r="CN104" s="180"/>
    </row>
    <row r="105" spans="1:92" ht="92.25" customHeight="1">
      <c r="A105" s="594" t="s">
        <v>54</v>
      </c>
      <c r="B105" s="594"/>
      <c r="C105" s="594"/>
      <c r="D105" s="594"/>
      <c r="E105" s="594"/>
      <c r="F105" s="594"/>
      <c r="G105" s="594"/>
      <c r="H105" s="594"/>
      <c r="I105" s="594"/>
      <c r="J105" s="594"/>
      <c r="K105" s="594"/>
      <c r="L105" s="594"/>
      <c r="M105" s="594"/>
      <c r="N105" s="594"/>
      <c r="O105" s="594"/>
      <c r="P105" s="594"/>
      <c r="Q105" s="594"/>
      <c r="R105" s="594"/>
      <c r="S105" s="594"/>
      <c r="T105" s="594"/>
      <c r="U105" s="594"/>
      <c r="V105" s="594"/>
      <c r="W105" s="594"/>
      <c r="X105" s="594"/>
      <c r="Y105" s="594"/>
      <c r="Z105" s="594"/>
      <c r="AA105" s="594"/>
      <c r="AB105" s="594"/>
      <c r="AC105" s="594"/>
      <c r="AD105" s="594"/>
      <c r="AE105" s="594"/>
      <c r="AF105" s="594"/>
      <c r="AG105" s="594"/>
      <c r="AH105" s="594"/>
      <c r="AI105" s="594"/>
      <c r="AJ105" s="594"/>
      <c r="AK105" s="594"/>
      <c r="AL105" s="594"/>
      <c r="AM105" s="594"/>
      <c r="AN105" s="594"/>
      <c r="AO105" s="594"/>
      <c r="AP105" s="594"/>
      <c r="AQ105" s="594"/>
      <c r="AR105" s="594"/>
      <c r="AS105" s="594"/>
      <c r="AT105" s="594"/>
      <c r="AU105" s="594"/>
      <c r="AV105" s="594"/>
      <c r="AW105" s="594"/>
      <c r="AX105" s="594"/>
      <c r="AY105" s="594"/>
      <c r="AZ105" s="594"/>
      <c r="BA105" s="594"/>
      <c r="BB105" s="594"/>
      <c r="BC105" s="594"/>
      <c r="BD105" s="594"/>
      <c r="BE105" s="594"/>
      <c r="BF105" s="594"/>
      <c r="BG105" s="594"/>
      <c r="BH105" s="594"/>
      <c r="BI105" s="594"/>
      <c r="BJ105" s="594"/>
      <c r="BK105" s="594"/>
      <c r="BL105" s="594"/>
      <c r="BM105" s="594"/>
      <c r="BN105" s="594"/>
      <c r="BO105" s="594"/>
      <c r="BP105" s="594"/>
      <c r="BQ105" s="594"/>
      <c r="BR105" s="594"/>
      <c r="BS105" s="594"/>
      <c r="BT105" s="594"/>
      <c r="BU105" s="594"/>
      <c r="BV105" s="594"/>
      <c r="BW105" s="594"/>
      <c r="BX105" s="594"/>
      <c r="BY105" s="594"/>
      <c r="BZ105" s="594"/>
      <c r="CA105" s="594"/>
      <c r="CB105" s="594"/>
      <c r="CC105" s="594"/>
      <c r="CD105" s="594"/>
      <c r="CE105" s="594"/>
      <c r="CF105" s="594"/>
      <c r="CG105" s="594"/>
      <c r="CH105" s="594"/>
      <c r="CI105" s="594"/>
      <c r="CJ105" s="594"/>
      <c r="CK105" s="594"/>
      <c r="CL105" s="594"/>
      <c r="CM105" s="594"/>
      <c r="CN105" s="594"/>
    </row>
    <row r="106" spans="1:92" ht="18" customHeight="1">
      <c r="A106" s="188"/>
      <c r="B106" s="188"/>
      <c r="C106" s="120"/>
      <c r="D106" s="120"/>
      <c r="E106" s="183"/>
      <c r="F106" s="183"/>
      <c r="G106" s="121"/>
      <c r="H106" s="121"/>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0"/>
      <c r="AL106" s="120"/>
      <c r="AM106" s="120"/>
      <c r="AN106" s="120"/>
      <c r="AO106" s="120"/>
      <c r="AP106" s="120"/>
      <c r="AQ106" s="120"/>
      <c r="AR106" s="120"/>
      <c r="AS106" s="120"/>
      <c r="AT106" s="120"/>
      <c r="AU106" s="120"/>
      <c r="AV106" s="120"/>
      <c r="AW106" s="120"/>
      <c r="AX106" s="120"/>
      <c r="AY106" s="120"/>
      <c r="AZ106" s="120"/>
      <c r="BA106" s="120"/>
      <c r="BB106" s="120"/>
      <c r="BC106" s="120"/>
      <c r="BD106" s="120"/>
      <c r="BE106" s="120"/>
      <c r="BF106" s="120"/>
      <c r="BG106" s="120"/>
      <c r="BH106" s="120"/>
      <c r="BI106" s="120"/>
      <c r="BJ106" s="120"/>
      <c r="BK106" s="120"/>
      <c r="BL106" s="120"/>
      <c r="BM106" s="120"/>
      <c r="BN106" s="120"/>
      <c r="BO106" s="120"/>
      <c r="BP106" s="120"/>
      <c r="BQ106" s="120"/>
      <c r="BR106" s="120"/>
      <c r="BS106" s="120"/>
      <c r="BT106" s="120"/>
      <c r="BU106" s="120"/>
      <c r="BV106" s="120"/>
      <c r="BW106" s="120"/>
      <c r="BX106" s="120"/>
      <c r="BY106" s="120"/>
      <c r="BZ106" s="120"/>
      <c r="CA106" s="120"/>
      <c r="CB106" s="120"/>
      <c r="CC106" s="120"/>
      <c r="CD106" s="120"/>
      <c r="CE106" s="120"/>
      <c r="CF106" s="120"/>
      <c r="CG106" s="120"/>
      <c r="CH106" s="120"/>
      <c r="CI106" s="120"/>
      <c r="CJ106" s="120"/>
      <c r="CK106" s="120"/>
      <c r="CL106" s="120"/>
      <c r="CM106" s="120"/>
      <c r="CN106" s="120"/>
    </row>
    <row r="107" spans="1:92" ht="18" customHeight="1">
      <c r="A107" s="188"/>
      <c r="B107" s="188"/>
      <c r="C107" s="120"/>
      <c r="D107" s="120"/>
      <c r="E107" s="183"/>
      <c r="F107" s="183"/>
      <c r="G107" s="121"/>
      <c r="H107" s="121"/>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0"/>
      <c r="AL107" s="120"/>
      <c r="AM107" s="120"/>
      <c r="AN107" s="120"/>
      <c r="AO107" s="120"/>
      <c r="AP107" s="120"/>
      <c r="AQ107" s="120"/>
      <c r="AR107" s="120"/>
      <c r="AS107" s="120"/>
      <c r="AT107" s="120"/>
      <c r="AU107" s="120"/>
      <c r="AV107" s="120"/>
      <c r="AW107" s="120"/>
      <c r="AX107" s="120"/>
      <c r="AY107" s="120"/>
      <c r="AZ107" s="120"/>
      <c r="BA107" s="120"/>
      <c r="BB107" s="120"/>
      <c r="BC107" s="120"/>
      <c r="BD107" s="120"/>
      <c r="BE107" s="120"/>
      <c r="BF107" s="120"/>
      <c r="BG107" s="120"/>
      <c r="BH107" s="120"/>
      <c r="BI107" s="120"/>
      <c r="BJ107" s="120"/>
      <c r="BK107" s="120"/>
      <c r="BL107" s="120"/>
      <c r="BM107" s="120"/>
      <c r="BN107" s="120"/>
      <c r="BO107" s="120"/>
      <c r="BP107" s="120"/>
      <c r="BQ107" s="120"/>
      <c r="BR107" s="120"/>
      <c r="BS107" s="120"/>
      <c r="BT107" s="120"/>
      <c r="BU107" s="120"/>
      <c r="BV107" s="120"/>
      <c r="BW107" s="120"/>
      <c r="BX107" s="120"/>
      <c r="BY107" s="120"/>
      <c r="BZ107" s="120"/>
      <c r="CA107" s="120"/>
      <c r="CB107" s="120"/>
      <c r="CC107" s="120"/>
      <c r="CD107" s="120"/>
      <c r="CE107" s="120"/>
      <c r="CF107" s="120"/>
      <c r="CG107" s="120"/>
      <c r="CH107" s="120"/>
      <c r="CI107" s="120"/>
      <c r="CJ107" s="120"/>
      <c r="CK107" s="120"/>
      <c r="CL107" s="120"/>
      <c r="CM107" s="120"/>
      <c r="CN107" s="120"/>
    </row>
    <row r="108" spans="1:92" ht="18" customHeight="1">
      <c r="A108" s="189"/>
      <c r="B108" s="189"/>
      <c r="C108" s="120"/>
      <c r="D108" s="120"/>
      <c r="E108" s="183"/>
      <c r="F108" s="183"/>
      <c r="G108" s="121"/>
      <c r="H108" s="121"/>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0"/>
      <c r="AJ108" s="120"/>
      <c r="AK108" s="120"/>
      <c r="AL108" s="120"/>
      <c r="AM108" s="120"/>
      <c r="AN108" s="120"/>
      <c r="AO108" s="120"/>
      <c r="AP108" s="120"/>
      <c r="AQ108" s="120"/>
      <c r="AR108" s="120"/>
      <c r="AS108" s="120"/>
      <c r="AT108" s="120"/>
      <c r="AU108" s="120"/>
      <c r="AV108" s="120"/>
      <c r="AW108" s="120"/>
      <c r="AX108" s="120"/>
      <c r="AY108" s="120"/>
      <c r="AZ108" s="120"/>
      <c r="BA108" s="120"/>
      <c r="BB108" s="120"/>
      <c r="BC108" s="120"/>
      <c r="BD108" s="120"/>
      <c r="BE108" s="120"/>
      <c r="BF108" s="120"/>
      <c r="BG108" s="120"/>
      <c r="BH108" s="120"/>
      <c r="BI108" s="120"/>
      <c r="BJ108" s="120"/>
      <c r="BK108" s="120"/>
      <c r="BL108" s="120"/>
      <c r="BM108" s="120"/>
      <c r="BN108" s="120"/>
      <c r="BO108" s="120"/>
      <c r="BP108" s="120"/>
      <c r="BQ108" s="120"/>
      <c r="BR108" s="120"/>
      <c r="BS108" s="120"/>
      <c r="BT108" s="120"/>
      <c r="BU108" s="120"/>
      <c r="BV108" s="120"/>
      <c r="BW108" s="120"/>
      <c r="BX108" s="120"/>
      <c r="BY108" s="120"/>
      <c r="BZ108" s="120"/>
      <c r="CA108" s="120"/>
      <c r="CB108" s="120"/>
      <c r="CC108" s="120"/>
      <c r="CD108" s="120"/>
      <c r="CE108" s="120"/>
      <c r="CF108" s="120"/>
      <c r="CG108" s="120"/>
      <c r="CH108" s="120"/>
      <c r="CI108" s="120"/>
      <c r="CJ108" s="120"/>
      <c r="CK108" s="120"/>
      <c r="CL108" s="120"/>
      <c r="CM108" s="120"/>
      <c r="CN108" s="120"/>
    </row>
    <row r="109" spans="1:92" ht="18" customHeight="1">
      <c r="A109" s="189"/>
      <c r="B109" s="189"/>
      <c r="C109" s="120"/>
      <c r="D109" s="120"/>
      <c r="E109" s="183"/>
      <c r="F109" s="183"/>
      <c r="G109" s="121"/>
      <c r="H109" s="121"/>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0"/>
      <c r="AL109" s="120"/>
      <c r="AM109" s="120"/>
      <c r="AN109" s="120"/>
      <c r="AO109" s="120"/>
      <c r="AP109" s="120"/>
      <c r="AQ109" s="120"/>
      <c r="AR109" s="120"/>
      <c r="AS109" s="120"/>
      <c r="AT109" s="120"/>
      <c r="AU109" s="120"/>
      <c r="AV109" s="120"/>
      <c r="AW109" s="120"/>
      <c r="AX109" s="120"/>
      <c r="AY109" s="120"/>
      <c r="AZ109" s="120"/>
      <c r="BA109" s="120"/>
      <c r="BB109" s="120"/>
      <c r="BC109" s="120"/>
      <c r="BD109" s="120"/>
      <c r="BE109" s="120"/>
      <c r="BF109" s="120"/>
      <c r="BG109" s="120"/>
      <c r="BH109" s="120"/>
      <c r="BI109" s="120"/>
      <c r="BJ109" s="120"/>
      <c r="BK109" s="120"/>
      <c r="BL109" s="120"/>
      <c r="BM109" s="120"/>
      <c r="BN109" s="120"/>
      <c r="BO109" s="120"/>
      <c r="BP109" s="120"/>
      <c r="BQ109" s="120"/>
      <c r="BR109" s="120"/>
      <c r="BS109" s="120"/>
      <c r="BT109" s="120"/>
      <c r="BU109" s="120"/>
      <c r="BV109" s="120"/>
      <c r="BW109" s="120"/>
      <c r="BX109" s="120"/>
      <c r="BY109" s="120"/>
      <c r="BZ109" s="120"/>
      <c r="CA109" s="120"/>
      <c r="CB109" s="120"/>
      <c r="CC109" s="120"/>
      <c r="CD109" s="120"/>
      <c r="CE109" s="120"/>
      <c r="CF109" s="120"/>
      <c r="CG109" s="120"/>
      <c r="CH109" s="120"/>
      <c r="CI109" s="120"/>
      <c r="CJ109" s="120"/>
      <c r="CK109" s="120"/>
      <c r="CL109" s="120"/>
      <c r="CM109" s="120"/>
      <c r="CN109" s="120"/>
    </row>
    <row r="110" spans="1:92" ht="18" customHeight="1">
      <c r="A110" s="418" t="s">
        <v>55</v>
      </c>
      <c r="B110" s="418"/>
      <c r="C110" s="418"/>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8"/>
      <c r="AD110" s="418"/>
      <c r="AE110" s="418"/>
      <c r="AF110" s="418"/>
      <c r="AG110" s="418"/>
      <c r="AH110" s="418"/>
      <c r="AI110" s="418"/>
      <c r="AJ110" s="418"/>
      <c r="AK110" s="418"/>
      <c r="AL110" s="418"/>
      <c r="AM110" s="418"/>
      <c r="AN110" s="418"/>
      <c r="AO110" s="418"/>
      <c r="AP110" s="418"/>
      <c r="AQ110" s="418"/>
      <c r="AR110" s="418"/>
      <c r="AS110" s="418"/>
      <c r="AT110" s="418"/>
      <c r="AU110" s="418"/>
      <c r="AV110" s="418"/>
      <c r="AW110" s="418"/>
      <c r="AX110" s="418"/>
      <c r="AY110" s="418"/>
      <c r="AZ110" s="418"/>
      <c r="BA110" s="418"/>
      <c r="BB110" s="418"/>
      <c r="BC110" s="418"/>
      <c r="BD110" s="418"/>
      <c r="BE110" s="418"/>
      <c r="BF110" s="418"/>
      <c r="BG110" s="418"/>
      <c r="BH110" s="418"/>
      <c r="BI110" s="418"/>
      <c r="BJ110" s="418"/>
      <c r="BK110" s="418"/>
      <c r="BL110" s="418"/>
      <c r="BM110" s="418"/>
      <c r="BN110" s="418"/>
      <c r="BO110" s="418"/>
      <c r="BP110" s="418"/>
      <c r="BQ110" s="418"/>
      <c r="BR110" s="418"/>
      <c r="BS110" s="418"/>
      <c r="BT110" s="418"/>
      <c r="BU110" s="418"/>
      <c r="BV110" s="418"/>
      <c r="BW110" s="418"/>
      <c r="BX110" s="418"/>
      <c r="BY110" s="418"/>
      <c r="BZ110" s="418"/>
      <c r="CA110" s="418"/>
      <c r="CB110" s="418"/>
      <c r="CC110" s="418"/>
      <c r="CD110" s="418"/>
      <c r="CE110" s="418"/>
      <c r="CF110" s="418"/>
      <c r="CG110" s="418"/>
      <c r="CH110" s="418"/>
      <c r="CI110" s="418"/>
      <c r="CJ110" s="418"/>
      <c r="CK110" s="418"/>
      <c r="CL110" s="418"/>
      <c r="CM110" s="418"/>
      <c r="CN110" s="418"/>
    </row>
    <row r="111" spans="1:92" ht="18" customHeight="1">
      <c r="A111" s="190"/>
      <c r="B111" s="190"/>
      <c r="C111" s="190"/>
      <c r="D111" s="190"/>
      <c r="E111" s="190"/>
      <c r="F111" s="190"/>
      <c r="G111" s="190"/>
      <c r="H111" s="190"/>
      <c r="I111" s="190"/>
      <c r="J111" s="190"/>
      <c r="K111" s="190"/>
      <c r="L111" s="190"/>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c r="BT111" s="190"/>
      <c r="BU111" s="190"/>
      <c r="BV111" s="190"/>
      <c r="BW111" s="190"/>
      <c r="BX111" s="190"/>
      <c r="BY111" s="190"/>
      <c r="BZ111" s="190"/>
      <c r="CA111" s="190"/>
      <c r="CB111" s="190"/>
      <c r="CC111" s="190"/>
      <c r="CD111" s="190"/>
      <c r="CE111" s="190"/>
      <c r="CF111" s="190"/>
      <c r="CG111" s="190"/>
      <c r="CH111" s="190"/>
      <c r="CI111" s="190"/>
      <c r="CJ111" s="190"/>
      <c r="CK111" s="190"/>
      <c r="CL111" s="190"/>
      <c r="CM111" s="190"/>
      <c r="CN111" s="190"/>
    </row>
    <row r="112" spans="1:92" ht="117" customHeight="1">
      <c r="A112" s="594" t="s">
        <v>65</v>
      </c>
      <c r="B112" s="594"/>
      <c r="C112" s="594"/>
      <c r="D112" s="594"/>
      <c r="E112" s="594"/>
      <c r="F112" s="594"/>
      <c r="G112" s="594"/>
      <c r="H112" s="594"/>
      <c r="I112" s="594"/>
      <c r="J112" s="594"/>
      <c r="K112" s="594"/>
      <c r="L112" s="594"/>
      <c r="M112" s="594"/>
      <c r="N112" s="594"/>
      <c r="O112" s="594"/>
      <c r="P112" s="594"/>
      <c r="Q112" s="594"/>
      <c r="R112" s="594"/>
      <c r="S112" s="594"/>
      <c r="T112" s="594"/>
      <c r="U112" s="594"/>
      <c r="V112" s="594"/>
      <c r="W112" s="594"/>
      <c r="X112" s="594"/>
      <c r="Y112" s="594"/>
      <c r="Z112" s="594"/>
      <c r="AA112" s="594"/>
      <c r="AB112" s="594"/>
      <c r="AC112" s="594"/>
      <c r="AD112" s="594"/>
      <c r="AE112" s="594"/>
      <c r="AF112" s="594"/>
      <c r="AG112" s="594"/>
      <c r="AH112" s="594"/>
      <c r="AI112" s="594"/>
      <c r="AJ112" s="594"/>
      <c r="AK112" s="594"/>
      <c r="AL112" s="594"/>
      <c r="AM112" s="594"/>
      <c r="AN112" s="594"/>
      <c r="AO112" s="594"/>
      <c r="AP112" s="594"/>
      <c r="AQ112" s="594"/>
      <c r="AR112" s="594"/>
      <c r="AS112" s="594"/>
      <c r="AT112" s="594"/>
      <c r="AU112" s="594"/>
      <c r="AV112" s="594"/>
      <c r="AW112" s="594"/>
      <c r="AX112" s="594"/>
      <c r="AY112" s="594"/>
      <c r="AZ112" s="594"/>
      <c r="BA112" s="594"/>
      <c r="BB112" s="594"/>
      <c r="BC112" s="594"/>
      <c r="BD112" s="594"/>
      <c r="BE112" s="594"/>
      <c r="BF112" s="594"/>
      <c r="BG112" s="594"/>
      <c r="BH112" s="594"/>
      <c r="BI112" s="594"/>
      <c r="BJ112" s="594"/>
      <c r="BK112" s="594"/>
      <c r="BL112" s="594"/>
      <c r="BM112" s="594"/>
      <c r="BN112" s="594"/>
      <c r="BO112" s="594"/>
      <c r="BP112" s="594"/>
      <c r="BQ112" s="594"/>
      <c r="BR112" s="594"/>
      <c r="BS112" s="594"/>
      <c r="BT112" s="594"/>
      <c r="BU112" s="594"/>
      <c r="BV112" s="594"/>
      <c r="BW112" s="594"/>
      <c r="BX112" s="594"/>
      <c r="BY112" s="594"/>
      <c r="BZ112" s="594"/>
      <c r="CA112" s="594"/>
      <c r="CB112" s="594"/>
      <c r="CC112" s="594"/>
      <c r="CD112" s="594"/>
      <c r="CE112" s="594"/>
      <c r="CF112" s="594"/>
      <c r="CG112" s="594"/>
      <c r="CH112" s="594"/>
      <c r="CI112" s="594"/>
      <c r="CJ112" s="594"/>
      <c r="CK112" s="594"/>
      <c r="CL112" s="594"/>
      <c r="CM112" s="594"/>
      <c r="CN112" s="594"/>
    </row>
    <row r="113" spans="1:92" ht="18" customHeight="1">
      <c r="A113" s="120"/>
      <c r="B113" s="120"/>
      <c r="C113" s="188"/>
      <c r="D113" s="120"/>
      <c r="E113" s="183"/>
      <c r="F113" s="183"/>
      <c r="G113" s="121"/>
      <c r="H113" s="121"/>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120"/>
      <c r="AM113" s="120"/>
      <c r="AN113" s="120"/>
      <c r="AO113" s="120"/>
      <c r="AP113" s="120"/>
      <c r="AQ113" s="120"/>
      <c r="AR113" s="120"/>
      <c r="AS113" s="120"/>
      <c r="AT113" s="120"/>
      <c r="AU113" s="120"/>
      <c r="AV113" s="120"/>
      <c r="AW113" s="120"/>
      <c r="AX113" s="120"/>
      <c r="AY113" s="120"/>
      <c r="AZ113" s="120"/>
      <c r="BA113" s="120"/>
      <c r="BB113" s="120"/>
      <c r="BC113" s="120"/>
      <c r="BD113" s="120"/>
      <c r="BE113" s="120"/>
      <c r="BF113" s="120"/>
      <c r="BG113" s="120"/>
      <c r="BH113" s="120"/>
      <c r="BI113" s="120"/>
      <c r="BJ113" s="120"/>
      <c r="BK113" s="120"/>
      <c r="BL113" s="120"/>
      <c r="BM113" s="120"/>
      <c r="BN113" s="120"/>
      <c r="BO113" s="120"/>
      <c r="BP113" s="120"/>
      <c r="BQ113" s="120"/>
      <c r="BR113" s="120"/>
      <c r="BS113" s="120"/>
      <c r="BT113" s="120"/>
      <c r="BU113" s="120"/>
      <c r="BV113" s="120"/>
      <c r="BW113" s="120"/>
      <c r="BX113" s="120"/>
      <c r="BY113" s="120"/>
      <c r="BZ113" s="120"/>
      <c r="CA113" s="120"/>
      <c r="CB113" s="120"/>
      <c r="CC113" s="120"/>
      <c r="CD113" s="120"/>
      <c r="CE113" s="120"/>
      <c r="CF113" s="120"/>
      <c r="CG113" s="120"/>
      <c r="CH113" s="120"/>
      <c r="CI113" s="120"/>
      <c r="CJ113" s="120"/>
      <c r="CK113" s="120"/>
      <c r="CL113" s="120"/>
      <c r="CM113" s="120"/>
      <c r="CN113" s="120"/>
    </row>
    <row r="114" spans="1:92" ht="56.25" customHeight="1">
      <c r="A114" s="419" t="s">
        <v>66</v>
      </c>
      <c r="B114" s="419"/>
      <c r="C114" s="419"/>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19"/>
      <c r="AE114" s="419"/>
      <c r="AF114" s="419"/>
      <c r="AG114" s="419"/>
      <c r="AH114" s="419"/>
      <c r="AI114" s="419"/>
      <c r="AJ114" s="419"/>
      <c r="AK114" s="419"/>
      <c r="AL114" s="419"/>
      <c r="AM114" s="419"/>
      <c r="AN114" s="419"/>
      <c r="AO114" s="419"/>
      <c r="AP114" s="419"/>
      <c r="AQ114" s="419"/>
      <c r="AR114" s="419"/>
      <c r="AS114" s="419"/>
      <c r="AT114" s="419"/>
      <c r="AU114" s="419"/>
      <c r="AV114" s="419"/>
      <c r="AW114" s="419"/>
      <c r="AX114" s="419"/>
      <c r="AY114" s="419"/>
      <c r="AZ114" s="419"/>
      <c r="BA114" s="419"/>
      <c r="BB114" s="419"/>
      <c r="BC114" s="419"/>
      <c r="BD114" s="419"/>
      <c r="BE114" s="419"/>
      <c r="BF114" s="419"/>
      <c r="BG114" s="419"/>
      <c r="BH114" s="419"/>
      <c r="BI114" s="419"/>
      <c r="BJ114" s="419"/>
      <c r="BK114" s="419"/>
      <c r="BL114" s="419"/>
      <c r="BM114" s="419"/>
      <c r="BN114" s="419"/>
      <c r="BO114" s="419"/>
      <c r="BP114" s="419"/>
      <c r="BQ114" s="419"/>
      <c r="BR114" s="419"/>
      <c r="BS114" s="419"/>
      <c r="BT114" s="419"/>
      <c r="BU114" s="419"/>
      <c r="BV114" s="419"/>
      <c r="BW114" s="419"/>
      <c r="BX114" s="419"/>
      <c r="BY114" s="419"/>
      <c r="BZ114" s="419"/>
      <c r="CA114" s="419"/>
      <c r="CB114" s="419"/>
      <c r="CC114" s="419"/>
      <c r="CD114" s="419"/>
      <c r="CE114" s="419"/>
      <c r="CF114" s="419"/>
      <c r="CG114" s="419"/>
      <c r="CH114" s="419"/>
      <c r="CI114" s="419"/>
      <c r="CJ114" s="419"/>
      <c r="CK114" s="419"/>
      <c r="CL114" s="419"/>
      <c r="CM114" s="419"/>
      <c r="CN114" s="419"/>
    </row>
    <row r="115" spans="1:92" ht="18" customHeight="1">
      <c r="A115" s="188"/>
      <c r="B115" s="188"/>
      <c r="C115" s="120"/>
      <c r="D115" s="120"/>
      <c r="E115" s="183"/>
      <c r="F115" s="183"/>
      <c r="G115" s="121"/>
      <c r="H115" s="121"/>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0"/>
      <c r="AL115" s="120"/>
      <c r="AM115" s="120"/>
      <c r="AN115" s="120"/>
      <c r="AO115" s="120"/>
      <c r="AP115" s="120"/>
      <c r="AQ115" s="120"/>
      <c r="AR115" s="120"/>
      <c r="AS115" s="120"/>
      <c r="AT115" s="120"/>
      <c r="AU115" s="120"/>
      <c r="AV115" s="120"/>
      <c r="AW115" s="120"/>
      <c r="AX115" s="120"/>
      <c r="AY115" s="120"/>
      <c r="AZ115" s="120"/>
      <c r="BA115" s="120"/>
      <c r="BB115" s="120"/>
      <c r="BC115" s="120"/>
      <c r="BD115" s="120"/>
      <c r="BE115" s="120"/>
      <c r="BF115" s="120"/>
      <c r="BG115" s="120"/>
      <c r="BH115" s="120"/>
      <c r="BI115" s="120"/>
      <c r="BJ115" s="120"/>
      <c r="BK115" s="120"/>
      <c r="BL115" s="120"/>
      <c r="BM115" s="120"/>
      <c r="BN115" s="120"/>
      <c r="BO115" s="120"/>
      <c r="BP115" s="120"/>
      <c r="BQ115" s="120"/>
      <c r="BR115" s="120"/>
      <c r="BS115" s="120"/>
      <c r="BT115" s="120"/>
      <c r="BU115" s="120"/>
      <c r="BV115" s="120"/>
      <c r="BW115" s="120"/>
      <c r="BX115" s="120"/>
      <c r="BY115" s="120"/>
      <c r="BZ115" s="120"/>
      <c r="CA115" s="120"/>
      <c r="CB115" s="120"/>
      <c r="CC115" s="120"/>
      <c r="CD115" s="120"/>
      <c r="CE115" s="120"/>
      <c r="CF115" s="120"/>
      <c r="CG115" s="120"/>
      <c r="CH115" s="120"/>
      <c r="CI115" s="120"/>
      <c r="CJ115" s="120"/>
      <c r="CK115" s="120"/>
      <c r="CL115" s="120"/>
      <c r="CM115" s="120"/>
      <c r="CN115" s="120"/>
    </row>
    <row r="116" spans="1:92" ht="56.25" customHeight="1">
      <c r="A116" s="419" t="s">
        <v>67</v>
      </c>
      <c r="B116" s="419"/>
      <c r="C116" s="419"/>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19"/>
      <c r="AD116" s="419"/>
      <c r="AE116" s="419"/>
      <c r="AF116" s="419"/>
      <c r="AG116" s="419"/>
      <c r="AH116" s="419"/>
      <c r="AI116" s="419"/>
      <c r="AJ116" s="419"/>
      <c r="AK116" s="419"/>
      <c r="AL116" s="419"/>
      <c r="AM116" s="419"/>
      <c r="AN116" s="419"/>
      <c r="AO116" s="419"/>
      <c r="AP116" s="419"/>
      <c r="AQ116" s="419"/>
      <c r="AR116" s="419"/>
      <c r="AS116" s="419"/>
      <c r="AT116" s="419"/>
      <c r="AU116" s="419"/>
      <c r="AV116" s="419"/>
      <c r="AW116" s="419"/>
      <c r="AX116" s="419"/>
      <c r="AY116" s="419"/>
      <c r="AZ116" s="419"/>
      <c r="BA116" s="419"/>
      <c r="BB116" s="419"/>
      <c r="BC116" s="419"/>
      <c r="BD116" s="419"/>
      <c r="BE116" s="419"/>
      <c r="BF116" s="419"/>
      <c r="BG116" s="419"/>
      <c r="BH116" s="419"/>
      <c r="BI116" s="419"/>
      <c r="BJ116" s="419"/>
      <c r="BK116" s="419"/>
      <c r="BL116" s="419"/>
      <c r="BM116" s="419"/>
      <c r="BN116" s="419"/>
      <c r="BO116" s="419"/>
      <c r="BP116" s="419"/>
      <c r="BQ116" s="419"/>
      <c r="BR116" s="419"/>
      <c r="BS116" s="419"/>
      <c r="BT116" s="419"/>
      <c r="BU116" s="419"/>
      <c r="BV116" s="419"/>
      <c r="BW116" s="419"/>
      <c r="BX116" s="419"/>
      <c r="BY116" s="419"/>
      <c r="BZ116" s="419"/>
      <c r="CA116" s="419"/>
      <c r="CB116" s="419"/>
      <c r="CC116" s="419"/>
      <c r="CD116" s="419"/>
      <c r="CE116" s="419"/>
      <c r="CF116" s="419"/>
      <c r="CG116" s="419"/>
      <c r="CH116" s="419"/>
      <c r="CI116" s="419"/>
      <c r="CJ116" s="419"/>
      <c r="CK116" s="419"/>
      <c r="CL116" s="419"/>
      <c r="CM116" s="419"/>
      <c r="CN116" s="419"/>
    </row>
    <row r="117" spans="1:92" ht="18" customHeight="1">
      <c r="A117" s="120"/>
      <c r="B117" s="120"/>
      <c r="C117" s="120"/>
      <c r="D117" s="120"/>
      <c r="E117" s="183"/>
      <c r="F117" s="183"/>
      <c r="G117" s="121"/>
      <c r="H117" s="121"/>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0"/>
      <c r="AL117" s="120"/>
      <c r="AM117" s="120"/>
      <c r="AN117" s="120"/>
      <c r="AO117" s="120"/>
      <c r="AP117" s="120"/>
      <c r="AQ117" s="120"/>
      <c r="AR117" s="120"/>
      <c r="AS117" s="120"/>
      <c r="AT117" s="120"/>
      <c r="AU117" s="120"/>
      <c r="AV117" s="120"/>
      <c r="AW117" s="120"/>
      <c r="AX117" s="120"/>
      <c r="AY117" s="120"/>
      <c r="AZ117" s="120"/>
      <c r="BA117" s="120"/>
      <c r="BB117" s="120"/>
      <c r="BC117" s="120"/>
      <c r="BD117" s="120"/>
      <c r="BE117" s="120"/>
      <c r="BF117" s="120"/>
      <c r="BG117" s="120"/>
      <c r="BH117" s="120"/>
      <c r="BI117" s="120"/>
      <c r="BJ117" s="120"/>
      <c r="BK117" s="120"/>
      <c r="BL117" s="120"/>
      <c r="BM117" s="120"/>
      <c r="BN117" s="120"/>
      <c r="BO117" s="120"/>
      <c r="BP117" s="120"/>
      <c r="BQ117" s="120"/>
      <c r="BR117" s="120"/>
      <c r="BS117" s="120"/>
      <c r="BT117" s="120"/>
      <c r="BU117" s="120"/>
      <c r="BV117" s="120"/>
      <c r="BW117" s="120"/>
      <c r="BX117" s="120"/>
      <c r="BY117" s="120"/>
      <c r="BZ117" s="120"/>
      <c r="CA117" s="120"/>
      <c r="CB117" s="120"/>
      <c r="CC117" s="120"/>
      <c r="CD117" s="120"/>
      <c r="CE117" s="120"/>
      <c r="CF117" s="120"/>
      <c r="CG117" s="120"/>
      <c r="CH117" s="120"/>
      <c r="CI117" s="120"/>
      <c r="CJ117" s="120"/>
      <c r="CK117" s="120"/>
      <c r="CL117" s="120"/>
      <c r="CM117" s="120"/>
      <c r="CN117" s="120"/>
    </row>
    <row r="118" spans="1:92" ht="57" customHeight="1">
      <c r="A118" s="419" t="s">
        <v>68</v>
      </c>
      <c r="B118" s="419"/>
      <c r="C118" s="419"/>
      <c r="D118" s="419"/>
      <c r="E118" s="419"/>
      <c r="F118" s="419"/>
      <c r="G118" s="419"/>
      <c r="H118" s="419"/>
      <c r="I118" s="419"/>
      <c r="J118" s="419"/>
      <c r="K118" s="419"/>
      <c r="L118" s="419"/>
      <c r="M118" s="419"/>
      <c r="N118" s="419"/>
      <c r="O118" s="419"/>
      <c r="P118" s="419"/>
      <c r="Q118" s="419"/>
      <c r="R118" s="419"/>
      <c r="S118" s="419"/>
      <c r="T118" s="419"/>
      <c r="U118" s="419"/>
      <c r="V118" s="419"/>
      <c r="W118" s="419"/>
      <c r="X118" s="419"/>
      <c r="Y118" s="419"/>
      <c r="Z118" s="419"/>
      <c r="AA118" s="419"/>
      <c r="AB118" s="419"/>
      <c r="AC118" s="419"/>
      <c r="AD118" s="419"/>
      <c r="AE118" s="419"/>
      <c r="AF118" s="419"/>
      <c r="AG118" s="419"/>
      <c r="AH118" s="419"/>
      <c r="AI118" s="419"/>
      <c r="AJ118" s="419"/>
      <c r="AK118" s="419"/>
      <c r="AL118" s="419"/>
      <c r="AM118" s="419"/>
      <c r="AN118" s="419"/>
      <c r="AO118" s="419"/>
      <c r="AP118" s="419"/>
      <c r="AQ118" s="419"/>
      <c r="AR118" s="419"/>
      <c r="AS118" s="419"/>
      <c r="AT118" s="419"/>
      <c r="AU118" s="419"/>
      <c r="AV118" s="419"/>
      <c r="AW118" s="419"/>
      <c r="AX118" s="419"/>
      <c r="AY118" s="419"/>
      <c r="AZ118" s="419"/>
      <c r="BA118" s="419"/>
      <c r="BB118" s="419"/>
      <c r="BC118" s="419"/>
      <c r="BD118" s="419"/>
      <c r="BE118" s="419"/>
      <c r="BF118" s="419"/>
      <c r="BG118" s="419"/>
      <c r="BH118" s="419"/>
      <c r="BI118" s="419"/>
      <c r="BJ118" s="419"/>
      <c r="BK118" s="419"/>
      <c r="BL118" s="419"/>
      <c r="BM118" s="419"/>
      <c r="BN118" s="419"/>
      <c r="BO118" s="419"/>
      <c r="BP118" s="419"/>
      <c r="BQ118" s="419"/>
      <c r="BR118" s="419"/>
      <c r="BS118" s="419"/>
      <c r="BT118" s="419"/>
      <c r="BU118" s="419"/>
      <c r="BV118" s="419"/>
      <c r="BW118" s="419"/>
      <c r="BX118" s="419"/>
      <c r="BY118" s="419"/>
      <c r="BZ118" s="419"/>
      <c r="CA118" s="419"/>
      <c r="CB118" s="419"/>
      <c r="CC118" s="419"/>
      <c r="CD118" s="419"/>
      <c r="CE118" s="419"/>
      <c r="CF118" s="419"/>
      <c r="CG118" s="419"/>
      <c r="CH118" s="419"/>
      <c r="CI118" s="419"/>
      <c r="CJ118" s="419"/>
      <c r="CK118" s="419"/>
      <c r="CL118" s="419"/>
      <c r="CM118" s="419"/>
      <c r="CN118" s="419"/>
    </row>
    <row r="119" spans="1:92" ht="57" customHeight="1">
      <c r="A119" s="191"/>
      <c r="B119" s="191"/>
      <c r="C119" s="191"/>
      <c r="D119" s="191"/>
      <c r="E119" s="191"/>
      <c r="F119" s="191"/>
      <c r="G119" s="191"/>
      <c r="H119" s="191"/>
      <c r="I119" s="191"/>
      <c r="J119" s="191"/>
      <c r="K119" s="191"/>
      <c r="L119" s="191"/>
      <c r="M119" s="191"/>
      <c r="N119" s="191"/>
      <c r="O119" s="191"/>
      <c r="P119" s="191"/>
      <c r="Q119" s="191"/>
      <c r="R119" s="191"/>
      <c r="S119" s="191"/>
      <c r="T119" s="191"/>
      <c r="U119" s="191"/>
      <c r="V119" s="191"/>
      <c r="W119" s="191"/>
      <c r="X119" s="191"/>
      <c r="Y119" s="191"/>
      <c r="Z119" s="191"/>
      <c r="AA119" s="191"/>
      <c r="AB119" s="191"/>
      <c r="AC119" s="191"/>
      <c r="AD119" s="191"/>
      <c r="AE119" s="191"/>
      <c r="AF119" s="191"/>
      <c r="AG119" s="191"/>
      <c r="AH119" s="191"/>
      <c r="AI119" s="191"/>
      <c r="AJ119" s="191"/>
      <c r="AK119" s="191"/>
      <c r="AL119" s="191"/>
      <c r="AM119" s="191"/>
      <c r="AN119" s="191"/>
      <c r="AO119" s="191"/>
      <c r="AP119" s="191"/>
      <c r="AQ119" s="191"/>
      <c r="AR119" s="191"/>
      <c r="AS119" s="191"/>
      <c r="AT119" s="191"/>
      <c r="AU119" s="191"/>
      <c r="AV119" s="191"/>
      <c r="AW119" s="191"/>
      <c r="AX119" s="191"/>
      <c r="AY119" s="191"/>
      <c r="AZ119" s="191"/>
      <c r="BA119" s="191"/>
      <c r="BB119" s="191"/>
      <c r="BC119" s="191"/>
      <c r="BD119" s="191"/>
      <c r="BE119" s="191"/>
      <c r="BF119" s="191"/>
      <c r="BG119" s="191"/>
      <c r="BH119" s="191"/>
      <c r="BI119" s="191"/>
      <c r="BJ119" s="191"/>
      <c r="BK119" s="191"/>
      <c r="BL119" s="191"/>
      <c r="BM119" s="191"/>
      <c r="BN119" s="191"/>
      <c r="BO119" s="191"/>
      <c r="BP119" s="191"/>
      <c r="BQ119" s="191"/>
      <c r="BR119" s="191"/>
      <c r="BS119" s="191"/>
      <c r="BT119" s="191"/>
      <c r="BU119" s="191"/>
      <c r="BV119" s="191"/>
      <c r="BW119" s="191"/>
      <c r="BX119" s="191"/>
      <c r="BY119" s="191"/>
      <c r="BZ119" s="191"/>
      <c r="CA119" s="191"/>
      <c r="CB119" s="191"/>
      <c r="CC119" s="191"/>
      <c r="CD119" s="191"/>
      <c r="CE119" s="191"/>
      <c r="CF119" s="191"/>
      <c r="CG119" s="191"/>
      <c r="CH119" s="191"/>
      <c r="CI119" s="191"/>
      <c r="CJ119" s="191"/>
      <c r="CK119" s="191"/>
      <c r="CL119" s="191"/>
      <c r="CM119" s="191"/>
      <c r="CN119" s="191"/>
    </row>
    <row r="120" spans="1:92" ht="57" customHeight="1">
      <c r="A120" s="191"/>
      <c r="B120" s="191"/>
      <c r="C120" s="191"/>
      <c r="D120" s="191"/>
      <c r="E120" s="191"/>
      <c r="F120" s="191"/>
      <c r="G120" s="191"/>
      <c r="H120" s="191"/>
      <c r="I120" s="191"/>
      <c r="J120" s="191"/>
      <c r="K120" s="191"/>
      <c r="L120" s="191"/>
      <c r="M120" s="191"/>
      <c r="N120" s="191"/>
      <c r="O120" s="191"/>
      <c r="P120" s="191"/>
      <c r="Q120" s="191"/>
      <c r="R120" s="191"/>
      <c r="S120" s="191"/>
      <c r="T120" s="191"/>
      <c r="U120" s="191"/>
      <c r="V120" s="191"/>
      <c r="W120" s="191"/>
      <c r="X120" s="191"/>
      <c r="Y120" s="191"/>
      <c r="Z120" s="191"/>
      <c r="AA120" s="191"/>
      <c r="AB120" s="191"/>
      <c r="AC120" s="191"/>
      <c r="AD120" s="191"/>
      <c r="AE120" s="191"/>
      <c r="AF120" s="191"/>
      <c r="AG120" s="191"/>
      <c r="AH120" s="191"/>
      <c r="AI120" s="191"/>
      <c r="AJ120" s="191"/>
      <c r="AK120" s="191"/>
      <c r="AL120" s="191"/>
      <c r="AM120" s="191"/>
      <c r="AN120" s="191"/>
      <c r="AO120" s="191"/>
      <c r="AP120" s="191"/>
      <c r="AQ120" s="191"/>
      <c r="AR120" s="191"/>
      <c r="AS120" s="191"/>
      <c r="AT120" s="191"/>
      <c r="AU120" s="191"/>
      <c r="AV120" s="191"/>
      <c r="AW120" s="191"/>
      <c r="AX120" s="191"/>
      <c r="AY120" s="191"/>
      <c r="AZ120" s="191"/>
      <c r="BA120" s="191"/>
      <c r="BB120" s="191"/>
      <c r="BC120" s="191"/>
      <c r="BD120" s="191"/>
      <c r="BE120" s="191"/>
      <c r="BF120" s="191"/>
      <c r="BG120" s="191"/>
      <c r="BH120" s="191"/>
      <c r="BI120" s="191"/>
      <c r="BJ120" s="191"/>
      <c r="BK120" s="191"/>
      <c r="BL120" s="191"/>
      <c r="BM120" s="191"/>
      <c r="BN120" s="191"/>
      <c r="BO120" s="191"/>
      <c r="BP120" s="191"/>
      <c r="BQ120" s="191"/>
      <c r="BR120" s="191"/>
      <c r="BS120" s="191"/>
      <c r="BT120" s="191"/>
      <c r="BU120" s="191"/>
      <c r="BV120" s="191"/>
      <c r="BW120" s="191"/>
      <c r="BX120" s="191"/>
      <c r="BY120" s="191"/>
      <c r="BZ120" s="191"/>
      <c r="CA120" s="191"/>
      <c r="CB120" s="191"/>
      <c r="CC120" s="191"/>
      <c r="CD120" s="191"/>
      <c r="CE120" s="191"/>
      <c r="CF120" s="191"/>
      <c r="CG120" s="191"/>
      <c r="CH120" s="191"/>
      <c r="CI120" s="191"/>
      <c r="CJ120" s="191"/>
      <c r="CK120" s="191"/>
      <c r="CL120" s="191"/>
      <c r="CM120" s="191"/>
      <c r="CN120" s="191"/>
    </row>
    <row r="121" spans="1:92" ht="57" customHeight="1">
      <c r="A121" s="191"/>
      <c r="B121" s="191"/>
      <c r="C121" s="191"/>
      <c r="D121" s="191"/>
      <c r="E121" s="191"/>
      <c r="F121" s="191"/>
      <c r="G121" s="191"/>
      <c r="H121" s="191"/>
      <c r="I121" s="191"/>
      <c r="J121" s="191"/>
      <c r="K121" s="191"/>
      <c r="L121" s="191"/>
      <c r="M121" s="191"/>
      <c r="N121" s="191"/>
      <c r="O121" s="191"/>
      <c r="P121" s="191"/>
      <c r="Q121" s="191"/>
      <c r="R121" s="191"/>
      <c r="S121" s="191"/>
      <c r="T121" s="191"/>
      <c r="U121" s="191"/>
      <c r="V121" s="191"/>
      <c r="W121" s="191"/>
      <c r="X121" s="191"/>
      <c r="Y121" s="191"/>
      <c r="Z121" s="191"/>
      <c r="AA121" s="191"/>
      <c r="AB121" s="191"/>
      <c r="AC121" s="191"/>
      <c r="AD121" s="191"/>
      <c r="AE121" s="191"/>
      <c r="AF121" s="191"/>
      <c r="AG121" s="191"/>
      <c r="AH121" s="191"/>
      <c r="AI121" s="191"/>
      <c r="AJ121" s="191"/>
      <c r="AK121" s="191"/>
      <c r="AL121" s="191"/>
      <c r="AM121" s="191"/>
      <c r="AN121" s="191"/>
      <c r="AO121" s="191"/>
      <c r="AP121" s="191"/>
      <c r="AQ121" s="191"/>
      <c r="AR121" s="191"/>
      <c r="AS121" s="191"/>
      <c r="AT121" s="191"/>
      <c r="AU121" s="191"/>
      <c r="AV121" s="191"/>
      <c r="AW121" s="191"/>
      <c r="AX121" s="191"/>
      <c r="AY121" s="191"/>
      <c r="AZ121" s="191"/>
      <c r="BA121" s="191"/>
      <c r="BB121" s="191"/>
      <c r="BC121" s="191"/>
      <c r="BD121" s="191"/>
      <c r="BE121" s="191"/>
      <c r="BF121" s="191"/>
      <c r="BG121" s="191"/>
      <c r="BH121" s="191"/>
      <c r="BI121" s="191"/>
      <c r="BJ121" s="191"/>
      <c r="BK121" s="191"/>
      <c r="BL121" s="191"/>
      <c r="BM121" s="191"/>
      <c r="BN121" s="191"/>
      <c r="BO121" s="191"/>
      <c r="BP121" s="191"/>
      <c r="BQ121" s="191"/>
      <c r="BR121" s="191"/>
      <c r="BS121" s="191"/>
      <c r="BT121" s="191"/>
      <c r="BU121" s="191"/>
      <c r="BV121" s="191"/>
      <c r="BW121" s="191"/>
      <c r="BX121" s="191"/>
      <c r="BY121" s="191"/>
      <c r="BZ121" s="191"/>
      <c r="CA121" s="191"/>
      <c r="CB121" s="191"/>
      <c r="CC121" s="191"/>
      <c r="CD121" s="191"/>
      <c r="CE121" s="191"/>
      <c r="CF121" s="191"/>
      <c r="CG121" s="191"/>
      <c r="CH121" s="191"/>
      <c r="CI121" s="191"/>
      <c r="CJ121" s="191"/>
      <c r="CK121" s="191"/>
      <c r="CL121" s="191"/>
      <c r="CM121" s="191"/>
      <c r="CN121" s="191"/>
    </row>
    <row r="122" spans="1:92" ht="57" customHeight="1">
      <c r="A122" s="191"/>
      <c r="B122" s="191"/>
      <c r="C122" s="191"/>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1"/>
      <c r="BS122" s="191"/>
      <c r="BT122" s="191"/>
      <c r="BU122" s="191"/>
      <c r="BV122" s="191"/>
      <c r="BW122" s="191"/>
      <c r="BX122" s="191"/>
      <c r="BY122" s="191"/>
      <c r="BZ122" s="191"/>
      <c r="CA122" s="191"/>
      <c r="CB122" s="191"/>
      <c r="CC122" s="191"/>
      <c r="CD122" s="191"/>
      <c r="CE122" s="191"/>
      <c r="CF122" s="191"/>
      <c r="CG122" s="191"/>
      <c r="CH122" s="191"/>
      <c r="CI122" s="191"/>
      <c r="CJ122" s="191"/>
      <c r="CK122" s="191"/>
      <c r="CL122" s="191"/>
      <c r="CM122" s="191"/>
      <c r="CN122" s="191"/>
    </row>
    <row r="123" spans="1:92" ht="57" customHeight="1">
      <c r="A123" s="191"/>
      <c r="B123" s="191"/>
      <c r="C123" s="191"/>
      <c r="D123" s="191"/>
      <c r="E123" s="191"/>
      <c r="F123" s="191"/>
      <c r="G123" s="191"/>
      <c r="H123" s="191"/>
      <c r="I123" s="191"/>
      <c r="J123" s="191"/>
      <c r="K123" s="191"/>
      <c r="L123" s="191"/>
      <c r="M123" s="191"/>
      <c r="N123" s="191"/>
      <c r="O123" s="191"/>
      <c r="P123" s="191"/>
      <c r="Q123" s="191"/>
      <c r="R123" s="191"/>
      <c r="S123" s="191"/>
      <c r="T123" s="191"/>
      <c r="U123" s="191"/>
      <c r="V123" s="191"/>
      <c r="W123" s="191"/>
      <c r="X123" s="191"/>
      <c r="Y123" s="191"/>
      <c r="Z123" s="191"/>
      <c r="AA123" s="191"/>
      <c r="AB123" s="191"/>
      <c r="AC123" s="191"/>
      <c r="AD123" s="191"/>
      <c r="AE123" s="191"/>
      <c r="AF123" s="191"/>
      <c r="AG123" s="191"/>
      <c r="AH123" s="191"/>
      <c r="AI123" s="191"/>
      <c r="AJ123" s="191"/>
      <c r="AK123" s="191"/>
      <c r="AL123" s="191"/>
      <c r="AM123" s="191"/>
      <c r="AN123" s="191"/>
      <c r="AO123" s="191"/>
      <c r="AP123" s="191"/>
      <c r="AQ123" s="191"/>
      <c r="AR123" s="191"/>
      <c r="AS123" s="191"/>
      <c r="AT123" s="191"/>
      <c r="AU123" s="191"/>
      <c r="AV123" s="191"/>
      <c r="AW123" s="191"/>
      <c r="AX123" s="191"/>
      <c r="AY123" s="191"/>
      <c r="AZ123" s="191"/>
      <c r="BA123" s="191"/>
      <c r="BB123" s="191"/>
      <c r="BC123" s="191"/>
      <c r="BD123" s="191"/>
      <c r="BE123" s="191"/>
      <c r="BF123" s="191"/>
      <c r="BG123" s="191"/>
      <c r="BH123" s="191"/>
      <c r="BI123" s="191"/>
      <c r="BJ123" s="191"/>
      <c r="BK123" s="191"/>
      <c r="BL123" s="191"/>
      <c r="BM123" s="191"/>
      <c r="BN123" s="191"/>
      <c r="BO123" s="191"/>
      <c r="BP123" s="191"/>
      <c r="BQ123" s="191"/>
      <c r="BR123" s="191"/>
      <c r="BS123" s="191"/>
      <c r="BT123" s="191"/>
      <c r="BU123" s="191"/>
      <c r="BV123" s="191"/>
      <c r="BW123" s="191"/>
      <c r="BX123" s="191"/>
      <c r="BY123" s="191"/>
      <c r="BZ123" s="191"/>
      <c r="CA123" s="191"/>
      <c r="CB123" s="191"/>
      <c r="CC123" s="191"/>
      <c r="CD123" s="191"/>
      <c r="CE123" s="191"/>
      <c r="CF123" s="191"/>
      <c r="CG123" s="191"/>
      <c r="CH123" s="191"/>
      <c r="CI123" s="191"/>
      <c r="CJ123" s="191"/>
      <c r="CK123" s="191"/>
      <c r="CL123" s="191"/>
      <c r="CM123" s="191"/>
      <c r="CN123" s="191"/>
    </row>
    <row r="124" spans="1:92" ht="57" customHeight="1">
      <c r="A124" s="191"/>
      <c r="B124" s="191"/>
      <c r="C124" s="191"/>
      <c r="D124" s="191"/>
      <c r="E124" s="191"/>
      <c r="F124" s="191"/>
      <c r="G124" s="191"/>
      <c r="H124" s="191"/>
      <c r="I124" s="191"/>
      <c r="J124" s="191"/>
      <c r="K124" s="191"/>
      <c r="L124" s="191"/>
      <c r="M124" s="191"/>
      <c r="N124" s="191"/>
      <c r="O124" s="191"/>
      <c r="P124" s="191"/>
      <c r="Q124" s="191"/>
      <c r="R124" s="191"/>
      <c r="S124" s="191"/>
      <c r="T124" s="191"/>
      <c r="U124" s="191"/>
      <c r="V124" s="191"/>
      <c r="W124" s="191"/>
      <c r="X124" s="191"/>
      <c r="Y124" s="191"/>
      <c r="Z124" s="191"/>
      <c r="AA124" s="191"/>
      <c r="AB124" s="191"/>
      <c r="AC124" s="191"/>
      <c r="AD124" s="191"/>
      <c r="AE124" s="191"/>
      <c r="AF124" s="191"/>
      <c r="AG124" s="191"/>
      <c r="AH124" s="191"/>
      <c r="AI124" s="191"/>
      <c r="AJ124" s="191"/>
      <c r="AK124" s="191"/>
      <c r="AL124" s="191"/>
      <c r="AM124" s="191"/>
      <c r="AN124" s="191"/>
      <c r="AO124" s="191"/>
      <c r="AP124" s="191"/>
      <c r="AQ124" s="191"/>
      <c r="AR124" s="191"/>
      <c r="AS124" s="191"/>
      <c r="AT124" s="191"/>
      <c r="AU124" s="191"/>
      <c r="AV124" s="191"/>
      <c r="AW124" s="191"/>
      <c r="AX124" s="191"/>
      <c r="AY124" s="191"/>
      <c r="AZ124" s="191"/>
      <c r="BA124" s="191"/>
      <c r="BB124" s="191"/>
      <c r="BC124" s="191"/>
      <c r="BD124" s="191"/>
      <c r="BE124" s="191"/>
      <c r="BF124" s="191"/>
      <c r="BG124" s="191"/>
      <c r="BH124" s="191"/>
      <c r="BI124" s="191"/>
      <c r="BJ124" s="191"/>
      <c r="BK124" s="191"/>
      <c r="BL124" s="191"/>
      <c r="BM124" s="191"/>
      <c r="BN124" s="191"/>
      <c r="BO124" s="191"/>
      <c r="BP124" s="191"/>
      <c r="BQ124" s="191"/>
      <c r="BR124" s="191"/>
      <c r="BS124" s="191"/>
      <c r="BT124" s="191"/>
      <c r="BU124" s="191"/>
      <c r="BV124" s="191"/>
      <c r="BW124" s="191"/>
      <c r="BX124" s="191"/>
      <c r="BY124" s="191"/>
      <c r="BZ124" s="191"/>
      <c r="CA124" s="191"/>
      <c r="CB124" s="191"/>
      <c r="CC124" s="191"/>
      <c r="CD124" s="191"/>
      <c r="CE124" s="191"/>
      <c r="CF124" s="191"/>
      <c r="CG124" s="191"/>
      <c r="CH124" s="191"/>
      <c r="CI124" s="191"/>
      <c r="CJ124" s="191"/>
      <c r="CK124" s="191"/>
      <c r="CL124" s="191"/>
      <c r="CM124" s="191"/>
      <c r="CN124" s="191"/>
    </row>
    <row r="125" spans="1:92" ht="57" customHeight="1">
      <c r="A125" s="191"/>
      <c r="B125" s="191"/>
      <c r="C125" s="191"/>
      <c r="D125" s="191"/>
      <c r="E125" s="191"/>
      <c r="F125" s="191"/>
      <c r="G125" s="191"/>
      <c r="H125" s="191"/>
      <c r="I125" s="191"/>
      <c r="J125" s="191"/>
      <c r="K125" s="191"/>
      <c r="L125" s="191"/>
      <c r="M125" s="191"/>
      <c r="N125" s="191"/>
      <c r="O125" s="191"/>
      <c r="P125" s="191"/>
      <c r="Q125" s="191"/>
      <c r="R125" s="191"/>
      <c r="S125" s="191"/>
      <c r="T125" s="191"/>
      <c r="U125" s="191"/>
      <c r="V125" s="191"/>
      <c r="W125" s="191"/>
      <c r="X125" s="191"/>
      <c r="Y125" s="191"/>
      <c r="Z125" s="191"/>
      <c r="AA125" s="191"/>
      <c r="AB125" s="191"/>
      <c r="AC125" s="191"/>
      <c r="AD125" s="191"/>
      <c r="AE125" s="191"/>
      <c r="AF125" s="191"/>
      <c r="AG125" s="191"/>
      <c r="AH125" s="191"/>
      <c r="AI125" s="191"/>
      <c r="AJ125" s="191"/>
      <c r="AK125" s="191"/>
      <c r="AL125" s="191"/>
      <c r="AM125" s="191"/>
      <c r="AN125" s="191"/>
      <c r="AO125" s="191"/>
      <c r="AP125" s="191"/>
      <c r="AQ125" s="191"/>
      <c r="AR125" s="191"/>
      <c r="AS125" s="191"/>
      <c r="AT125" s="191"/>
      <c r="AU125" s="191"/>
      <c r="AV125" s="191"/>
      <c r="AW125" s="191"/>
      <c r="AX125" s="191"/>
      <c r="AY125" s="191"/>
      <c r="AZ125" s="191"/>
      <c r="BA125" s="191"/>
      <c r="BB125" s="191"/>
      <c r="BC125" s="191"/>
      <c r="BD125" s="191"/>
      <c r="BE125" s="191"/>
      <c r="BF125" s="191"/>
      <c r="BG125" s="191"/>
      <c r="BH125" s="191"/>
      <c r="BI125" s="191"/>
      <c r="BJ125" s="191"/>
      <c r="BK125" s="191"/>
      <c r="BL125" s="191"/>
      <c r="BM125" s="191"/>
      <c r="BN125" s="191"/>
      <c r="BO125" s="191"/>
      <c r="BP125" s="191"/>
      <c r="BQ125" s="191"/>
      <c r="BR125" s="191"/>
      <c r="BS125" s="191"/>
      <c r="BT125" s="191"/>
      <c r="BU125" s="191"/>
      <c r="BV125" s="191"/>
      <c r="BW125" s="191"/>
      <c r="BX125" s="191"/>
      <c r="BY125" s="191"/>
      <c r="BZ125" s="191"/>
      <c r="CA125" s="191"/>
      <c r="CB125" s="191"/>
      <c r="CC125" s="191"/>
      <c r="CD125" s="191"/>
      <c r="CE125" s="191"/>
      <c r="CF125" s="191"/>
      <c r="CG125" s="191"/>
      <c r="CH125" s="191"/>
      <c r="CI125" s="191"/>
      <c r="CJ125" s="191"/>
      <c r="CK125" s="191"/>
      <c r="CL125" s="191"/>
      <c r="CM125" s="191"/>
      <c r="CN125" s="191"/>
    </row>
    <row r="126" spans="1:92" ht="18" customHeight="1">
      <c r="A126" s="120"/>
      <c r="B126" s="120"/>
      <c r="C126" s="120"/>
      <c r="D126" s="120"/>
      <c r="E126" s="183"/>
      <c r="F126" s="183"/>
      <c r="G126" s="121"/>
      <c r="H126" s="121"/>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c r="AG126" s="120"/>
      <c r="AH126" s="120"/>
      <c r="AI126" s="120"/>
      <c r="AJ126" s="120"/>
      <c r="AK126" s="120"/>
      <c r="AL126" s="120"/>
      <c r="AM126" s="120"/>
      <c r="AN126" s="120"/>
      <c r="AO126" s="120"/>
      <c r="AP126" s="120"/>
      <c r="AQ126" s="120"/>
      <c r="AR126" s="120"/>
      <c r="AS126" s="120"/>
      <c r="AT126" s="120"/>
      <c r="AU126" s="120"/>
      <c r="AV126" s="120"/>
      <c r="AW126" s="120"/>
      <c r="AX126" s="120"/>
      <c r="AY126" s="120"/>
      <c r="AZ126" s="120"/>
      <c r="BA126" s="120"/>
      <c r="BB126" s="120"/>
      <c r="BC126" s="120"/>
      <c r="BD126" s="120"/>
      <c r="BE126" s="120"/>
      <c r="BF126" s="120"/>
      <c r="BG126" s="120"/>
      <c r="BH126" s="120"/>
      <c r="BI126" s="120"/>
      <c r="BJ126" s="120"/>
      <c r="BK126" s="120"/>
      <c r="BL126" s="120"/>
      <c r="BM126" s="120"/>
      <c r="BN126" s="120"/>
      <c r="BO126" s="120"/>
      <c r="BP126" s="120"/>
      <c r="BQ126" s="120"/>
      <c r="BR126" s="120"/>
      <c r="BS126" s="120"/>
      <c r="BT126" s="120"/>
      <c r="BU126" s="120"/>
      <c r="BV126" s="120"/>
      <c r="BW126" s="120"/>
      <c r="BX126" s="120"/>
      <c r="BY126" s="120"/>
      <c r="BZ126" s="120"/>
      <c r="CA126" s="120"/>
      <c r="CB126" s="120"/>
      <c r="CC126" s="120"/>
      <c r="CD126" s="120"/>
      <c r="CE126" s="120"/>
      <c r="CF126" s="120"/>
      <c r="CG126" s="120"/>
      <c r="CH126" s="120"/>
      <c r="CI126" s="120"/>
      <c r="CJ126" s="120"/>
      <c r="CK126" s="120"/>
      <c r="CL126" s="120"/>
      <c r="CM126" s="120"/>
      <c r="CN126" s="120"/>
    </row>
    <row r="127" spans="1:92" ht="18" customHeight="1">
      <c r="A127" s="192"/>
      <c r="B127" s="192"/>
      <c r="C127" s="184"/>
      <c r="D127" s="184"/>
      <c r="I127" s="184"/>
      <c r="J127" s="184"/>
      <c r="K127" s="184"/>
      <c r="L127" s="184"/>
      <c r="M127" s="184"/>
      <c r="N127" s="184"/>
      <c r="O127" s="184"/>
      <c r="P127" s="184"/>
      <c r="Q127" s="184"/>
      <c r="R127" s="184"/>
      <c r="S127" s="184"/>
      <c r="T127" s="184"/>
      <c r="U127" s="184"/>
      <c r="V127" s="184"/>
      <c r="W127" s="184"/>
      <c r="X127" s="184"/>
      <c r="Y127" s="184"/>
      <c r="Z127" s="184"/>
      <c r="AA127" s="184"/>
      <c r="AB127" s="184"/>
      <c r="AC127" s="184"/>
      <c r="AD127" s="184"/>
      <c r="AE127" s="184"/>
      <c r="AF127" s="184"/>
      <c r="AG127" s="184"/>
      <c r="AH127" s="184"/>
      <c r="AI127" s="184"/>
      <c r="AJ127" s="184"/>
      <c r="AK127" s="184"/>
      <c r="AL127" s="184"/>
      <c r="AM127" s="184"/>
      <c r="AN127" s="184"/>
      <c r="AO127" s="184"/>
      <c r="AP127" s="184"/>
      <c r="AQ127" s="184"/>
      <c r="AR127" s="184"/>
      <c r="AS127" s="184"/>
      <c r="AT127" s="184"/>
      <c r="AU127" s="184"/>
      <c r="AV127" s="184"/>
      <c r="AW127" s="184"/>
      <c r="AX127" s="184"/>
      <c r="AY127" s="184"/>
      <c r="AZ127" s="184"/>
      <c r="BA127" s="184"/>
      <c r="BB127" s="184"/>
      <c r="BC127" s="184"/>
      <c r="BD127" s="184"/>
      <c r="BE127" s="184"/>
      <c r="BF127" s="184"/>
      <c r="BG127" s="184"/>
      <c r="BH127" s="184"/>
      <c r="BI127" s="184"/>
      <c r="BJ127" s="184"/>
      <c r="BK127" s="184"/>
      <c r="BL127" s="184"/>
      <c r="BM127" s="184"/>
      <c r="BN127" s="184"/>
      <c r="BO127" s="184"/>
      <c r="BP127" s="184"/>
      <c r="BQ127" s="184"/>
      <c r="BR127" s="184"/>
      <c r="BS127" s="184"/>
      <c r="BT127" s="184"/>
      <c r="BU127" s="184"/>
      <c r="BV127" s="184"/>
      <c r="BW127" s="184"/>
      <c r="BX127" s="184"/>
      <c r="BY127" s="184"/>
      <c r="BZ127" s="184"/>
      <c r="CA127" s="184"/>
      <c r="CB127" s="184"/>
      <c r="CC127" s="184"/>
      <c r="CD127" s="184"/>
      <c r="CE127" s="184"/>
      <c r="CF127" s="184"/>
      <c r="CG127" s="184"/>
      <c r="CH127" s="184"/>
      <c r="CI127" s="184"/>
      <c r="CJ127" s="184"/>
      <c r="CK127" s="184"/>
      <c r="CL127" s="184"/>
      <c r="CM127" s="314"/>
      <c r="CN127" s="184"/>
    </row>
    <row r="128" spans="1:92" s="61" customFormat="1" ht="19.5" customHeight="1">
      <c r="C128" s="62"/>
      <c r="D128" s="62"/>
      <c r="E128" s="63"/>
      <c r="F128" s="63"/>
      <c r="G128" s="64"/>
      <c r="H128" s="64"/>
      <c r="I128" s="62"/>
      <c r="J128" s="65"/>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BN128" s="67"/>
      <c r="BP128" s="413"/>
      <c r="BQ128" s="413"/>
      <c r="BR128" s="413"/>
      <c r="BS128" s="413"/>
      <c r="BT128" s="413"/>
      <c r="BU128" s="413"/>
      <c r="BV128" s="413"/>
      <c r="BW128" s="413"/>
      <c r="BX128" s="413"/>
      <c r="BY128" s="413"/>
      <c r="BZ128" s="413"/>
      <c r="CA128" s="413"/>
      <c r="CB128" s="413"/>
      <c r="CC128" s="413"/>
      <c r="CD128" s="413"/>
      <c r="CE128" s="413"/>
      <c r="CF128" s="413"/>
      <c r="CG128" s="413"/>
      <c r="CH128" s="413"/>
      <c r="CI128" s="413"/>
      <c r="CJ128" s="413"/>
      <c r="CK128" s="413"/>
      <c r="CL128" s="413"/>
      <c r="CM128" s="413"/>
      <c r="CN128" s="413"/>
    </row>
    <row r="129" spans="1:256" s="61" customFormat="1" ht="9.75" customHeight="1">
      <c r="C129" s="62"/>
      <c r="D129" s="62"/>
      <c r="E129" s="63"/>
      <c r="F129" s="63"/>
      <c r="G129" s="64"/>
      <c r="H129" s="64"/>
      <c r="I129" s="62"/>
      <c r="J129" s="65"/>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BN129" s="68"/>
      <c r="BO129" s="68"/>
      <c r="BP129" s="68"/>
      <c r="BQ129" s="68"/>
      <c r="BR129" s="68"/>
      <c r="BS129" s="68"/>
      <c r="BT129" s="68"/>
      <c r="BU129" s="68"/>
      <c r="BV129" s="68"/>
      <c r="BW129" s="68"/>
      <c r="BX129" s="68"/>
      <c r="BY129" s="68"/>
      <c r="BZ129" s="68"/>
      <c r="CA129" s="68"/>
      <c r="CB129" s="68"/>
      <c r="CC129" s="68"/>
      <c r="CD129" s="68"/>
      <c r="CE129" s="68"/>
      <c r="CF129" s="68"/>
      <c r="CG129" s="68"/>
      <c r="CH129" s="68"/>
      <c r="CI129" s="68"/>
      <c r="CJ129" s="68"/>
      <c r="CK129" s="68"/>
      <c r="CL129" s="68"/>
    </row>
    <row r="130" spans="1:256" s="61" customFormat="1" ht="9.75" customHeight="1">
      <c r="C130" s="62"/>
      <c r="D130" s="62"/>
      <c r="E130" s="63"/>
      <c r="F130" s="63"/>
      <c r="G130" s="64"/>
      <c r="H130" s="64"/>
      <c r="I130" s="62"/>
      <c r="J130" s="65"/>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c r="BN130" s="68"/>
      <c r="BO130" s="68"/>
      <c r="BP130" s="68"/>
      <c r="BQ130" s="68"/>
      <c r="BR130" s="68"/>
      <c r="BS130" s="68"/>
      <c r="BT130" s="68"/>
      <c r="BU130" s="68"/>
      <c r="BV130" s="68"/>
      <c r="BW130" s="68"/>
      <c r="BX130" s="68"/>
      <c r="BY130" s="68"/>
      <c r="BZ130" s="68"/>
      <c r="CA130" s="68"/>
      <c r="CB130" s="68"/>
      <c r="CC130" s="68"/>
      <c r="CD130" s="68"/>
      <c r="CE130" s="68"/>
      <c r="CF130" s="68"/>
      <c r="CG130" s="68"/>
      <c r="CH130" s="68"/>
      <c r="CI130" s="68"/>
      <c r="CJ130" s="68"/>
      <c r="CK130" s="68"/>
      <c r="CL130" s="68"/>
    </row>
    <row r="131" spans="1:256" s="61" customFormat="1" ht="18" customHeight="1">
      <c r="A131" s="66" t="s">
        <v>211</v>
      </c>
      <c r="B131" s="66"/>
      <c r="C131" s="62"/>
      <c r="D131" s="62"/>
      <c r="E131" s="63"/>
      <c r="F131" s="63"/>
      <c r="G131" s="64"/>
      <c r="H131" s="64"/>
      <c r="I131" s="62"/>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J131" s="66"/>
      <c r="AK131" s="66"/>
      <c r="AL131" s="66"/>
      <c r="AM131" s="66"/>
      <c r="AN131" s="66"/>
      <c r="AO131" s="66"/>
      <c r="AP131" s="66"/>
      <c r="AQ131" s="66"/>
      <c r="AR131" s="66"/>
      <c r="BK131" s="66"/>
      <c r="BL131" s="66"/>
      <c r="BM131" s="66"/>
      <c r="BO131" s="66"/>
      <c r="BP131" s="66"/>
      <c r="BQ131" s="66"/>
      <c r="BR131" s="66"/>
      <c r="BS131" s="66"/>
      <c r="BT131" s="66"/>
      <c r="BU131" s="66"/>
      <c r="BV131" s="66"/>
      <c r="BW131" s="66"/>
      <c r="BX131" s="66"/>
      <c r="BY131" s="66"/>
      <c r="BZ131" s="66"/>
      <c r="CA131" s="66"/>
      <c r="CB131" s="66"/>
      <c r="CC131" s="66"/>
      <c r="CD131" s="66"/>
      <c r="CE131" s="66"/>
      <c r="CF131" s="66"/>
      <c r="CG131" s="414"/>
      <c r="CH131" s="414"/>
      <c r="CI131" s="414"/>
      <c r="CJ131" s="414"/>
      <c r="CK131" s="414"/>
      <c r="CL131" s="414"/>
      <c r="CM131" s="414"/>
      <c r="CN131" s="414"/>
    </row>
    <row r="132" spans="1:256" ht="18" customHeight="1">
      <c r="A132" s="184"/>
      <c r="B132" s="184"/>
      <c r="C132" s="184"/>
      <c r="D132" s="184"/>
      <c r="I132" s="184"/>
      <c r="J132" s="184"/>
      <c r="K132" s="184"/>
      <c r="L132" s="184"/>
      <c r="M132" s="184"/>
      <c r="N132" s="184"/>
      <c r="O132" s="184"/>
      <c r="P132" s="184"/>
      <c r="Q132" s="184"/>
      <c r="R132" s="184"/>
      <c r="S132" s="184"/>
      <c r="T132" s="184"/>
      <c r="U132" s="184"/>
      <c r="V132" s="184"/>
      <c r="W132" s="184"/>
      <c r="X132" s="184"/>
      <c r="Y132" s="184"/>
      <c r="Z132" s="184"/>
      <c r="AA132" s="184"/>
      <c r="AB132" s="184"/>
      <c r="AC132" s="184"/>
      <c r="AD132" s="184"/>
      <c r="AE132" s="184"/>
      <c r="AF132" s="184"/>
      <c r="AG132" s="184"/>
      <c r="AH132" s="184"/>
      <c r="AI132" s="184"/>
      <c r="AJ132" s="184"/>
      <c r="AK132" s="184"/>
      <c r="AL132" s="184"/>
      <c r="AM132" s="184"/>
      <c r="AN132" s="184"/>
      <c r="AO132" s="184"/>
      <c r="AP132" s="184"/>
      <c r="AQ132" s="184"/>
      <c r="AR132" s="184"/>
      <c r="AS132" s="184"/>
      <c r="AT132" s="184"/>
      <c r="AU132" s="184"/>
      <c r="AV132" s="184"/>
      <c r="AW132" s="184"/>
      <c r="AX132" s="184"/>
      <c r="AY132" s="184"/>
      <c r="AZ132" s="184"/>
      <c r="BA132" s="184"/>
      <c r="BB132" s="184"/>
      <c r="BC132" s="184"/>
      <c r="BD132" s="184"/>
      <c r="BE132" s="184"/>
      <c r="BF132" s="184"/>
      <c r="BG132" s="184"/>
      <c r="BH132" s="184"/>
      <c r="BI132" s="184"/>
      <c r="BJ132" s="184"/>
      <c r="BK132" s="184"/>
      <c r="BL132" s="184"/>
      <c r="BM132" s="184"/>
      <c r="BN132" s="184"/>
      <c r="BO132" s="184"/>
      <c r="BP132" s="184"/>
      <c r="BQ132" s="184"/>
      <c r="BR132" s="184"/>
      <c r="BS132" s="184"/>
      <c r="BT132" s="596">
        <v>2020</v>
      </c>
      <c r="BU132" s="596"/>
      <c r="BV132" s="596"/>
      <c r="BW132" s="596"/>
      <c r="BX132" s="596"/>
      <c r="BY132" s="409" t="s">
        <v>8</v>
      </c>
      <c r="BZ132" s="409"/>
      <c r="CA132" s="597" t="str">
        <f>IF(CA5="","",CA5)</f>
        <v/>
      </c>
      <c r="CB132" s="597"/>
      <c r="CC132" s="597"/>
      <c r="CD132" s="597"/>
      <c r="CE132" s="597"/>
      <c r="CF132" s="409" t="s">
        <v>7</v>
      </c>
      <c r="CG132" s="409"/>
      <c r="CH132" s="597" t="str">
        <f>IF(CH5="","",CH5)</f>
        <v/>
      </c>
      <c r="CI132" s="597"/>
      <c r="CJ132" s="597"/>
      <c r="CK132" s="597"/>
      <c r="CL132" s="597"/>
      <c r="CM132" s="409" t="s">
        <v>6</v>
      </c>
      <c r="CN132" s="409"/>
    </row>
    <row r="133" spans="1:256" ht="20.25">
      <c r="A133" s="595" t="s">
        <v>56</v>
      </c>
      <c r="B133" s="595"/>
      <c r="C133" s="595"/>
      <c r="D133" s="595"/>
      <c r="E133" s="595"/>
      <c r="F133" s="595"/>
      <c r="G133" s="595"/>
      <c r="H133" s="595"/>
      <c r="I133" s="595"/>
      <c r="J133" s="595"/>
      <c r="K133" s="595"/>
      <c r="L133" s="595"/>
      <c r="M133" s="595"/>
      <c r="N133" s="595"/>
      <c r="O133" s="595"/>
      <c r="P133" s="595"/>
      <c r="Q133" s="595"/>
      <c r="R133" s="595"/>
      <c r="S133" s="595"/>
      <c r="T133" s="595"/>
      <c r="U133" s="595"/>
      <c r="V133" s="595"/>
      <c r="W133" s="595"/>
      <c r="X133" s="595"/>
      <c r="Y133" s="595"/>
      <c r="Z133" s="595"/>
      <c r="AA133" s="595"/>
      <c r="AB133" s="595"/>
      <c r="AC133" s="595"/>
      <c r="AD133" s="595"/>
      <c r="AE133" s="595"/>
      <c r="AF133" s="595"/>
      <c r="AG133" s="595"/>
      <c r="AH133" s="595"/>
      <c r="AI133" s="595"/>
      <c r="AJ133" s="595"/>
      <c r="AK133" s="595"/>
      <c r="AL133" s="595"/>
      <c r="AM133" s="595"/>
      <c r="AN133" s="595"/>
      <c r="AO133" s="595"/>
      <c r="AP133" s="595"/>
      <c r="AQ133" s="595"/>
      <c r="AR133" s="595"/>
      <c r="AS133" s="595"/>
      <c r="AT133" s="595"/>
      <c r="AU133" s="595"/>
      <c r="AV133" s="595"/>
      <c r="AW133" s="595"/>
      <c r="AX133" s="595"/>
      <c r="AY133" s="595"/>
      <c r="AZ133" s="595"/>
      <c r="BA133" s="595"/>
      <c r="BB133" s="595"/>
      <c r="BC133" s="595"/>
      <c r="BD133" s="595"/>
      <c r="BE133" s="595"/>
      <c r="BF133" s="595"/>
      <c r="BG133" s="595"/>
      <c r="BH133" s="595"/>
      <c r="BI133" s="595"/>
      <c r="BJ133" s="595"/>
      <c r="BK133" s="595"/>
      <c r="BL133" s="595"/>
      <c r="BM133" s="595"/>
      <c r="BN133" s="595"/>
      <c r="BO133" s="595"/>
      <c r="BP133" s="595"/>
      <c r="BQ133" s="595"/>
      <c r="BR133" s="595"/>
      <c r="BS133" s="595"/>
      <c r="BT133" s="595"/>
      <c r="BU133" s="595"/>
      <c r="BV133" s="595"/>
      <c r="BW133" s="595"/>
      <c r="BX133" s="595"/>
      <c r="BY133" s="595"/>
      <c r="BZ133" s="595"/>
      <c r="CA133" s="595"/>
      <c r="CB133" s="595"/>
      <c r="CC133" s="595"/>
      <c r="CD133" s="595"/>
      <c r="CE133" s="595"/>
      <c r="CF133" s="595"/>
      <c r="CG133" s="595"/>
      <c r="CH133" s="595"/>
      <c r="CI133" s="595"/>
      <c r="CJ133" s="595"/>
      <c r="CK133" s="595"/>
      <c r="CL133" s="595"/>
      <c r="CM133" s="595"/>
      <c r="CN133" s="595"/>
    </row>
    <row r="134" spans="1:256" s="316" customFormat="1" ht="20.25">
      <c r="A134" s="315"/>
      <c r="B134" s="315"/>
      <c r="C134" s="315"/>
      <c r="D134" s="315"/>
      <c r="E134" s="315"/>
      <c r="F134" s="315"/>
      <c r="G134" s="315"/>
      <c r="H134" s="315"/>
      <c r="I134" s="315"/>
      <c r="J134" s="315"/>
      <c r="K134" s="315"/>
      <c r="L134" s="315"/>
      <c r="M134" s="315"/>
      <c r="N134" s="315"/>
      <c r="O134" s="315"/>
      <c r="P134" s="315"/>
      <c r="Q134" s="315"/>
      <c r="R134" s="315"/>
      <c r="S134" s="315"/>
      <c r="T134" s="315"/>
      <c r="U134" s="315"/>
      <c r="V134" s="315"/>
      <c r="W134" s="315"/>
      <c r="X134" s="315"/>
      <c r="Y134" s="315"/>
      <c r="Z134" s="315"/>
      <c r="AA134" s="315"/>
      <c r="AB134" s="315"/>
      <c r="AC134" s="315"/>
      <c r="AD134" s="315"/>
      <c r="AE134" s="315"/>
      <c r="AF134" s="315"/>
      <c r="AG134" s="315"/>
      <c r="AH134" s="315"/>
      <c r="AI134" s="315"/>
      <c r="AJ134" s="315"/>
      <c r="AK134" s="315"/>
      <c r="AL134" s="315"/>
      <c r="AM134" s="315"/>
      <c r="AN134" s="315"/>
      <c r="AO134" s="315"/>
      <c r="AP134" s="315"/>
      <c r="AQ134" s="315"/>
      <c r="AR134" s="315"/>
      <c r="AS134" s="315"/>
      <c r="AT134" s="315"/>
      <c r="AU134" s="315"/>
      <c r="AV134" s="315"/>
      <c r="AW134" s="315"/>
      <c r="AX134" s="315"/>
      <c r="AY134" s="315"/>
      <c r="AZ134" s="315"/>
      <c r="BA134" s="315"/>
      <c r="BB134" s="315"/>
      <c r="BC134" s="315"/>
      <c r="BD134" s="315"/>
      <c r="BE134" s="315"/>
      <c r="BF134" s="315"/>
      <c r="BG134" s="315"/>
      <c r="BH134" s="315"/>
      <c r="BI134" s="315"/>
      <c r="BJ134" s="315"/>
      <c r="BK134" s="315"/>
      <c r="BL134" s="315"/>
      <c r="BM134" s="315"/>
      <c r="BN134" s="315"/>
      <c r="BO134" s="315"/>
      <c r="BP134" s="315"/>
      <c r="BQ134" s="315"/>
      <c r="BR134" s="315"/>
      <c r="BS134" s="315"/>
      <c r="BT134" s="315"/>
      <c r="BU134" s="315"/>
      <c r="BV134" s="315"/>
      <c r="BW134" s="315"/>
      <c r="BX134" s="315"/>
      <c r="BY134" s="315"/>
      <c r="BZ134" s="315"/>
      <c r="CA134" s="315"/>
      <c r="CB134" s="315"/>
      <c r="CC134" s="315"/>
      <c r="CD134" s="315"/>
      <c r="CE134" s="315"/>
      <c r="CF134" s="315"/>
      <c r="CG134" s="315"/>
      <c r="CH134" s="315"/>
      <c r="CI134" s="315"/>
      <c r="CJ134" s="315"/>
      <c r="CK134" s="315"/>
      <c r="CL134" s="315"/>
      <c r="CM134" s="315"/>
      <c r="CN134" s="315"/>
    </row>
    <row r="135" spans="1:256" ht="18"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3"/>
      <c r="AK135" s="184"/>
      <c r="AL135" s="184"/>
      <c r="AM135" s="184"/>
      <c r="AN135" s="184"/>
      <c r="AO135" s="184"/>
      <c r="AP135" s="184"/>
      <c r="AQ135" s="184"/>
      <c r="AR135" s="184"/>
      <c r="AS135" s="184"/>
      <c r="AT135" s="184"/>
      <c r="AU135" s="184"/>
      <c r="AV135" s="184"/>
      <c r="AW135" s="184"/>
      <c r="AX135" s="184"/>
      <c r="AY135" s="184"/>
      <c r="AZ135" s="184"/>
      <c r="BA135" s="184"/>
      <c r="BB135" s="184"/>
      <c r="BC135" s="184"/>
      <c r="BD135" s="184"/>
      <c r="BE135" s="184"/>
      <c r="BF135" s="184"/>
      <c r="BG135" s="184"/>
      <c r="BH135" s="184"/>
      <c r="BI135" s="184"/>
      <c r="BJ135" s="184"/>
      <c r="BK135" s="184"/>
      <c r="BL135" s="184"/>
      <c r="BM135" s="184"/>
      <c r="BN135" s="184"/>
      <c r="BO135" s="184"/>
      <c r="BP135" s="184"/>
      <c r="BQ135" s="184"/>
      <c r="BR135" s="184"/>
      <c r="BS135" s="184"/>
      <c r="BT135" s="184"/>
      <c r="BU135" s="184"/>
      <c r="BV135" s="184"/>
      <c r="BW135" s="184"/>
      <c r="BX135" s="184"/>
      <c r="BY135" s="184"/>
      <c r="BZ135" s="184"/>
      <c r="CA135" s="184"/>
      <c r="CB135" s="184"/>
      <c r="CC135" s="184"/>
      <c r="CD135" s="184"/>
      <c r="CE135" s="184"/>
      <c r="CF135" s="184"/>
      <c r="CG135" s="184"/>
      <c r="CH135" s="184"/>
      <c r="CI135" s="184"/>
      <c r="CJ135" s="184"/>
      <c r="CK135" s="184"/>
      <c r="CL135" s="184"/>
      <c r="CM135" s="184"/>
      <c r="CN135" s="184"/>
    </row>
    <row r="136" spans="1:256" ht="18" customHeight="1">
      <c r="A136" s="184"/>
      <c r="B136" s="184"/>
      <c r="C136" s="184"/>
      <c r="D136" s="184"/>
      <c r="E136" s="184"/>
      <c r="F136" s="184"/>
      <c r="G136" s="184"/>
      <c r="H136" s="184"/>
      <c r="I136" s="184"/>
      <c r="J136" s="184"/>
      <c r="K136" s="184"/>
      <c r="L136" s="184"/>
      <c r="M136" s="184"/>
      <c r="N136" s="184"/>
      <c r="O136" s="184"/>
      <c r="P136" s="184"/>
      <c r="Q136" s="184"/>
      <c r="R136" s="184"/>
      <c r="S136" s="184"/>
      <c r="T136" s="184"/>
      <c r="U136" s="184"/>
      <c r="V136" s="184"/>
      <c r="W136" s="184"/>
      <c r="X136" s="184"/>
      <c r="Y136" s="184"/>
      <c r="Z136" s="184"/>
      <c r="AA136" s="184"/>
      <c r="AB136" s="184"/>
      <c r="AC136" s="184"/>
      <c r="AD136" s="184"/>
      <c r="AE136" s="184"/>
      <c r="AF136" s="184"/>
      <c r="AG136" s="184"/>
      <c r="AH136" s="184"/>
      <c r="AI136" s="184"/>
      <c r="AJ136" s="184"/>
      <c r="AK136" s="184"/>
      <c r="AL136" s="184"/>
      <c r="AM136" s="184"/>
      <c r="AN136" s="184"/>
      <c r="AO136" s="184"/>
      <c r="AP136" s="184"/>
      <c r="AQ136" s="184"/>
      <c r="AR136" s="184"/>
      <c r="AS136" s="184"/>
      <c r="AT136" s="184"/>
      <c r="AU136" s="184"/>
      <c r="AV136" s="184"/>
      <c r="AW136" s="184"/>
      <c r="AX136" s="184"/>
      <c r="AY136" s="184"/>
      <c r="AZ136" s="184"/>
      <c r="BA136" s="184"/>
      <c r="BB136" s="184"/>
      <c r="BC136" s="184"/>
      <c r="BD136" s="184"/>
      <c r="BE136" s="184"/>
      <c r="BF136" s="184"/>
      <c r="BG136" s="184"/>
      <c r="BH136" s="184"/>
      <c r="BI136" s="184"/>
      <c r="BJ136" s="184"/>
      <c r="BK136" s="184"/>
      <c r="BL136" s="184"/>
      <c r="BM136" s="184"/>
      <c r="BN136" s="184"/>
      <c r="BO136" s="184"/>
      <c r="BP136" s="184"/>
      <c r="BQ136" s="184"/>
      <c r="BR136" s="184"/>
      <c r="BS136" s="184"/>
      <c r="BT136" s="184"/>
      <c r="BU136" s="184"/>
      <c r="BV136" s="184"/>
      <c r="BW136" s="184"/>
      <c r="BX136" s="184"/>
      <c r="BY136" s="184"/>
      <c r="BZ136" s="184"/>
      <c r="CA136" s="184"/>
      <c r="CB136" s="184"/>
      <c r="CC136" s="184"/>
      <c r="CD136" s="184"/>
      <c r="CE136" s="184"/>
      <c r="CF136" s="184"/>
      <c r="CG136" s="184"/>
      <c r="CH136" s="184"/>
      <c r="CI136" s="184"/>
      <c r="CJ136" s="184"/>
      <c r="CK136" s="184"/>
      <c r="CL136" s="184"/>
      <c r="CM136" s="184"/>
      <c r="CN136" s="184"/>
    </row>
    <row r="137" spans="1:256" ht="18" customHeight="1">
      <c r="A137" s="122"/>
      <c r="B137" s="122"/>
      <c r="C137" s="122"/>
      <c r="E137" s="122"/>
      <c r="F137" s="122"/>
      <c r="G137" s="122"/>
      <c r="H137" s="415" t="s">
        <v>57</v>
      </c>
      <c r="I137" s="415"/>
      <c r="J137" s="415"/>
      <c r="K137" s="415"/>
      <c r="L137" s="415"/>
      <c r="M137" s="415"/>
      <c r="N137" s="415"/>
      <c r="O137" s="415"/>
      <c r="P137" s="415"/>
      <c r="Q137" s="415"/>
      <c r="R137" s="415"/>
      <c r="S137" s="415"/>
      <c r="T137" s="123" t="s">
        <v>58</v>
      </c>
      <c r="U137" s="416"/>
      <c r="V137" s="416"/>
      <c r="W137" s="416"/>
      <c r="X137" s="416"/>
      <c r="Y137" s="416"/>
      <c r="Z137" s="416"/>
      <c r="AA137" s="416"/>
      <c r="AB137" s="416"/>
      <c r="AC137" s="416"/>
      <c r="AD137" s="416"/>
      <c r="AE137" s="416"/>
      <c r="AF137" s="416"/>
      <c r="AG137" s="416"/>
      <c r="AH137" s="416"/>
      <c r="AI137" s="416"/>
      <c r="AJ137" s="416"/>
      <c r="AK137" s="416"/>
      <c r="AL137" s="416"/>
      <c r="AM137" s="416"/>
      <c r="AN137" s="416"/>
      <c r="AO137" s="416"/>
      <c r="AP137" s="416"/>
      <c r="AQ137" s="416"/>
      <c r="AR137" s="416"/>
      <c r="AS137" s="416"/>
      <c r="AT137" s="416"/>
      <c r="AU137" s="416"/>
      <c r="AV137" s="416"/>
      <c r="AW137" s="416"/>
      <c r="AX137" s="416"/>
      <c r="AY137" s="416"/>
      <c r="AZ137" s="416"/>
      <c r="BA137" s="416"/>
      <c r="BB137" s="416"/>
      <c r="BC137" s="416"/>
      <c r="BD137" s="416"/>
      <c r="BE137" s="416"/>
      <c r="BF137" s="416"/>
      <c r="BG137" s="416"/>
      <c r="BH137" s="416"/>
      <c r="BI137" s="416"/>
      <c r="BJ137" s="416"/>
      <c r="BK137" s="416"/>
      <c r="BL137" s="416"/>
      <c r="BM137" s="416"/>
      <c r="BN137" s="416"/>
      <c r="BO137" s="416"/>
      <c r="BP137" s="416"/>
      <c r="BQ137" s="416"/>
      <c r="BR137" s="416"/>
      <c r="BS137" s="416"/>
      <c r="BT137" s="416"/>
      <c r="BU137" s="416"/>
      <c r="BV137" s="416"/>
      <c r="BW137" s="416"/>
      <c r="BX137" s="416"/>
      <c r="BY137" s="416"/>
      <c r="BZ137" s="416"/>
    </row>
    <row r="138" spans="1:256" ht="18" customHeight="1">
      <c r="A138" s="22"/>
      <c r="B138" s="22"/>
      <c r="C138" s="134"/>
      <c r="E138" s="128"/>
      <c r="F138" s="128"/>
      <c r="G138" s="128"/>
      <c r="H138" s="74"/>
      <c r="AD138" s="128"/>
      <c r="AE138" s="128"/>
      <c r="AF138" s="128"/>
      <c r="AG138" s="128"/>
      <c r="AH138" s="128"/>
      <c r="AI138" s="128"/>
      <c r="AJ138" s="135"/>
    </row>
    <row r="139" spans="1:256" s="316" customFormat="1" ht="18" customHeight="1">
      <c r="A139" s="22"/>
      <c r="B139" s="22"/>
      <c r="C139" s="134"/>
      <c r="E139" s="128"/>
      <c r="F139" s="128"/>
      <c r="G139" s="128"/>
      <c r="AD139" s="128"/>
      <c r="AE139" s="128"/>
      <c r="AF139" s="128"/>
      <c r="AG139" s="128"/>
      <c r="AH139" s="128"/>
      <c r="AI139" s="128"/>
      <c r="AJ139" s="135"/>
    </row>
    <row r="140" spans="1:256" s="316" customFormat="1" ht="18" customHeight="1">
      <c r="A140" s="22"/>
      <c r="B140" s="22"/>
      <c r="C140" s="134"/>
      <c r="E140" s="128"/>
      <c r="F140" s="128"/>
      <c r="G140" s="128"/>
      <c r="AD140" s="128"/>
      <c r="AE140" s="128"/>
      <c r="AF140" s="128"/>
      <c r="AG140" s="128"/>
      <c r="AH140" s="128"/>
      <c r="AI140" s="128"/>
      <c r="AJ140" s="135"/>
    </row>
    <row r="141" spans="1:256" ht="18" customHeight="1">
      <c r="A141" s="128"/>
      <c r="B141" s="128"/>
      <c r="C141" s="128"/>
      <c r="D141" s="128"/>
      <c r="E141" s="128"/>
      <c r="F141" s="128"/>
      <c r="G141" s="128"/>
      <c r="H141" s="128"/>
      <c r="I141" s="128"/>
      <c r="J141" s="128"/>
      <c r="K141" s="128"/>
      <c r="L141" s="128"/>
      <c r="M141" s="124"/>
      <c r="N141" s="124"/>
      <c r="O141" s="124"/>
      <c r="P141" s="124"/>
      <c r="Q141" s="124"/>
      <c r="R141" s="124"/>
      <c r="S141" s="124"/>
      <c r="T141" s="124"/>
      <c r="U141" s="124"/>
      <c r="V141" s="124"/>
      <c r="W141" s="124"/>
      <c r="X141" s="124"/>
      <c r="Y141" s="124"/>
      <c r="Z141" s="124"/>
      <c r="AA141" s="128"/>
      <c r="AB141" s="128"/>
      <c r="AC141" s="128"/>
      <c r="AD141" s="128"/>
      <c r="AE141" s="128"/>
      <c r="AF141" s="128"/>
      <c r="AG141" s="128"/>
      <c r="AH141" s="127"/>
      <c r="AI141" s="127"/>
      <c r="AJ141" s="127"/>
    </row>
    <row r="142" spans="1:256" ht="18" customHeight="1">
      <c r="A142" s="125"/>
      <c r="B142" s="125"/>
      <c r="C142" s="22"/>
      <c r="D142" s="184"/>
      <c r="E142" s="184"/>
      <c r="F142" s="184"/>
      <c r="G142" s="87"/>
      <c r="H142" s="434" t="s">
        <v>59</v>
      </c>
      <c r="I142" s="435"/>
      <c r="J142" s="435"/>
      <c r="K142" s="435"/>
      <c r="L142" s="435"/>
      <c r="M142" s="435"/>
      <c r="N142" s="435"/>
      <c r="O142" s="435"/>
      <c r="P142" s="435"/>
      <c r="Q142" s="435"/>
      <c r="R142" s="435"/>
      <c r="S142" s="435"/>
      <c r="T142" s="435"/>
      <c r="U142" s="435"/>
      <c r="V142" s="436"/>
      <c r="W142" s="434" t="s">
        <v>60</v>
      </c>
      <c r="X142" s="435"/>
      <c r="Y142" s="435"/>
      <c r="Z142" s="435"/>
      <c r="AA142" s="435"/>
      <c r="AB142" s="435"/>
      <c r="AC142" s="435"/>
      <c r="AD142" s="435"/>
      <c r="AE142" s="435"/>
      <c r="AF142" s="435"/>
      <c r="AG142" s="435"/>
      <c r="AH142" s="435"/>
      <c r="AI142" s="435"/>
      <c r="AJ142" s="435"/>
      <c r="AK142" s="436"/>
      <c r="AL142" s="432" t="s">
        <v>37</v>
      </c>
      <c r="AM142" s="433"/>
      <c r="AN142" s="433"/>
      <c r="AO142" s="433"/>
      <c r="AP142" s="433"/>
      <c r="AQ142" s="433"/>
      <c r="AR142" s="433"/>
      <c r="AS142" s="433"/>
      <c r="AT142" s="433"/>
      <c r="AU142" s="433"/>
      <c r="AV142" s="433"/>
      <c r="AW142" s="433"/>
      <c r="AX142" s="433"/>
      <c r="AY142" s="433"/>
      <c r="AZ142" s="434" t="s">
        <v>61</v>
      </c>
      <c r="BA142" s="435"/>
      <c r="BB142" s="435"/>
      <c r="BC142" s="435"/>
      <c r="BD142" s="435"/>
      <c r="BE142" s="436"/>
      <c r="BF142" s="434" t="s">
        <v>280</v>
      </c>
      <c r="BG142" s="435"/>
      <c r="BH142" s="435"/>
      <c r="BI142" s="435"/>
      <c r="BJ142" s="435"/>
      <c r="BK142" s="435"/>
      <c r="BL142" s="435"/>
      <c r="BM142" s="435"/>
      <c r="BN142" s="435"/>
      <c r="BO142" s="435"/>
      <c r="BP142" s="435"/>
      <c r="BQ142" s="435"/>
      <c r="BR142" s="435"/>
      <c r="BS142" s="435"/>
      <c r="BT142" s="436"/>
      <c r="BU142" s="434" t="s">
        <v>62</v>
      </c>
      <c r="BV142" s="435"/>
      <c r="BW142" s="435"/>
      <c r="BX142" s="435"/>
      <c r="BY142" s="435"/>
      <c r="BZ142" s="435"/>
      <c r="CA142" s="435"/>
      <c r="CB142" s="435"/>
      <c r="CC142" s="435"/>
      <c r="CD142" s="435"/>
      <c r="CE142" s="435"/>
      <c r="CF142" s="435"/>
      <c r="CG142" s="436"/>
      <c r="CH142" s="185"/>
      <c r="CI142" s="185"/>
      <c r="CJ142" s="185"/>
      <c r="CK142" s="87"/>
      <c r="CL142" s="184"/>
      <c r="CM142" s="184"/>
      <c r="CN142" s="184"/>
    </row>
    <row r="143" spans="1:256" ht="18" customHeight="1">
      <c r="A143" s="124"/>
      <c r="B143" s="124"/>
      <c r="C143" s="22"/>
      <c r="D143" s="184"/>
      <c r="E143" s="184"/>
      <c r="F143" s="184"/>
      <c r="G143" s="87"/>
      <c r="H143" s="437"/>
      <c r="I143" s="438"/>
      <c r="J143" s="438"/>
      <c r="K143" s="438"/>
      <c r="L143" s="438"/>
      <c r="M143" s="438"/>
      <c r="N143" s="438"/>
      <c r="O143" s="438"/>
      <c r="P143" s="438"/>
      <c r="Q143" s="438"/>
      <c r="R143" s="438"/>
      <c r="S143" s="438"/>
      <c r="T143" s="438"/>
      <c r="U143" s="438"/>
      <c r="V143" s="439"/>
      <c r="W143" s="437"/>
      <c r="X143" s="438"/>
      <c r="Y143" s="438"/>
      <c r="Z143" s="438"/>
      <c r="AA143" s="438"/>
      <c r="AB143" s="438"/>
      <c r="AC143" s="438"/>
      <c r="AD143" s="438"/>
      <c r="AE143" s="438"/>
      <c r="AF143" s="438"/>
      <c r="AG143" s="438"/>
      <c r="AH143" s="438"/>
      <c r="AI143" s="438"/>
      <c r="AJ143" s="438"/>
      <c r="AK143" s="439"/>
      <c r="AL143" s="598" t="s">
        <v>63</v>
      </c>
      <c r="AM143" s="599"/>
      <c r="AN143" s="599"/>
      <c r="AO143" s="599"/>
      <c r="AP143" s="600"/>
      <c r="AQ143" s="598" t="s">
        <v>8</v>
      </c>
      <c r="AR143" s="599"/>
      <c r="AS143" s="600"/>
      <c r="AT143" s="598" t="s">
        <v>64</v>
      </c>
      <c r="AU143" s="599"/>
      <c r="AV143" s="600"/>
      <c r="AW143" s="598" t="s">
        <v>6</v>
      </c>
      <c r="AX143" s="599"/>
      <c r="AY143" s="600"/>
      <c r="AZ143" s="437"/>
      <c r="BA143" s="438"/>
      <c r="BB143" s="438"/>
      <c r="BC143" s="438"/>
      <c r="BD143" s="438"/>
      <c r="BE143" s="439"/>
      <c r="BF143" s="437"/>
      <c r="BG143" s="438"/>
      <c r="BH143" s="438"/>
      <c r="BI143" s="438"/>
      <c r="BJ143" s="438"/>
      <c r="BK143" s="438"/>
      <c r="BL143" s="438"/>
      <c r="BM143" s="438"/>
      <c r="BN143" s="438"/>
      <c r="BO143" s="438"/>
      <c r="BP143" s="438"/>
      <c r="BQ143" s="438"/>
      <c r="BR143" s="438"/>
      <c r="BS143" s="438"/>
      <c r="BT143" s="439"/>
      <c r="BU143" s="437"/>
      <c r="BV143" s="438"/>
      <c r="BW143" s="438"/>
      <c r="BX143" s="438"/>
      <c r="BY143" s="438"/>
      <c r="BZ143" s="438"/>
      <c r="CA143" s="438"/>
      <c r="CB143" s="438"/>
      <c r="CC143" s="438"/>
      <c r="CD143" s="438"/>
      <c r="CE143" s="438"/>
      <c r="CF143" s="438"/>
      <c r="CG143" s="439"/>
      <c r="CH143" s="185"/>
      <c r="CI143" s="185"/>
      <c r="CJ143" s="185"/>
      <c r="CK143" s="87"/>
      <c r="CL143" s="184"/>
      <c r="CM143" s="184"/>
      <c r="CN143" s="184"/>
    </row>
    <row r="144" spans="1:256" s="140" customFormat="1" ht="27" customHeight="1">
      <c r="A144" s="124"/>
      <c r="B144" s="124"/>
      <c r="C144" s="128"/>
      <c r="D144" s="87"/>
      <c r="E144" s="87"/>
      <c r="F144" s="87"/>
      <c r="G144" s="87"/>
      <c r="H144" s="423"/>
      <c r="I144" s="424"/>
      <c r="J144" s="424"/>
      <c r="K144" s="424"/>
      <c r="L144" s="424"/>
      <c r="M144" s="424"/>
      <c r="N144" s="424"/>
      <c r="O144" s="424"/>
      <c r="P144" s="424"/>
      <c r="Q144" s="424"/>
      <c r="R144" s="424"/>
      <c r="S144" s="424"/>
      <c r="T144" s="424"/>
      <c r="U144" s="424"/>
      <c r="V144" s="425"/>
      <c r="W144" s="423"/>
      <c r="X144" s="424"/>
      <c r="Y144" s="424"/>
      <c r="Z144" s="424"/>
      <c r="AA144" s="424"/>
      <c r="AB144" s="424"/>
      <c r="AC144" s="424"/>
      <c r="AD144" s="424"/>
      <c r="AE144" s="424"/>
      <c r="AF144" s="424"/>
      <c r="AG144" s="424"/>
      <c r="AH144" s="424"/>
      <c r="AI144" s="424"/>
      <c r="AJ144" s="424"/>
      <c r="AK144" s="425"/>
      <c r="AL144" s="407"/>
      <c r="AM144" s="407"/>
      <c r="AN144" s="407"/>
      <c r="AO144" s="407"/>
      <c r="AP144" s="407"/>
      <c r="AQ144" s="423"/>
      <c r="AR144" s="424"/>
      <c r="AS144" s="425"/>
      <c r="AT144" s="429"/>
      <c r="AU144" s="430"/>
      <c r="AV144" s="431"/>
      <c r="AW144" s="429"/>
      <c r="AX144" s="430"/>
      <c r="AY144" s="431"/>
      <c r="AZ144" s="440"/>
      <c r="BA144" s="441"/>
      <c r="BB144" s="441"/>
      <c r="BC144" s="441"/>
      <c r="BD144" s="441"/>
      <c r="BE144" s="442"/>
      <c r="BF144" s="404"/>
      <c r="BG144" s="405"/>
      <c r="BH144" s="405"/>
      <c r="BI144" s="405"/>
      <c r="BJ144" s="405"/>
      <c r="BK144" s="405"/>
      <c r="BL144" s="405"/>
      <c r="BM144" s="405"/>
      <c r="BN144" s="405"/>
      <c r="BO144" s="405"/>
      <c r="BP144" s="405"/>
      <c r="BQ144" s="405"/>
      <c r="BR144" s="405"/>
      <c r="BS144" s="405"/>
      <c r="BT144" s="406"/>
      <c r="BU144" s="404"/>
      <c r="BV144" s="405"/>
      <c r="BW144" s="405"/>
      <c r="BX144" s="405"/>
      <c r="BY144" s="405"/>
      <c r="BZ144" s="405"/>
      <c r="CA144" s="405"/>
      <c r="CB144" s="405"/>
      <c r="CC144" s="405"/>
      <c r="CD144" s="405"/>
      <c r="CE144" s="405"/>
      <c r="CF144" s="405"/>
      <c r="CG144" s="406"/>
      <c r="CH144" s="124"/>
      <c r="CI144" s="124"/>
      <c r="CJ144" s="124"/>
      <c r="CK144" s="124"/>
      <c r="CL144" s="87"/>
      <c r="CM144" s="184"/>
      <c r="CN144" s="184"/>
      <c r="CO144" s="74"/>
      <c r="CP144" s="74"/>
      <c r="CQ144" s="74"/>
      <c r="CR144" s="74"/>
      <c r="CS144" s="74"/>
      <c r="CT144" s="74"/>
      <c r="CU144" s="74"/>
      <c r="CV144" s="74"/>
      <c r="CW144" s="74"/>
      <c r="CX144" s="74"/>
      <c r="CY144" s="74"/>
      <c r="CZ144" s="74"/>
      <c r="DA144" s="74"/>
      <c r="DB144" s="74"/>
      <c r="DC144" s="74"/>
      <c r="DD144" s="74"/>
      <c r="DE144" s="74"/>
      <c r="DF144" s="74"/>
      <c r="DG144" s="74"/>
      <c r="DH144" s="74"/>
      <c r="DI144" s="74"/>
      <c r="DJ144" s="74"/>
      <c r="DK144" s="74"/>
      <c r="DL144" s="74"/>
      <c r="DM144" s="74"/>
      <c r="DN144" s="74"/>
      <c r="DO144" s="74"/>
      <c r="DP144" s="74"/>
      <c r="DQ144" s="74"/>
      <c r="DR144" s="74"/>
      <c r="DS144" s="74"/>
      <c r="DT144" s="74"/>
      <c r="DU144" s="74"/>
      <c r="DV144" s="74"/>
      <c r="DW144" s="74"/>
      <c r="DX144" s="74"/>
      <c r="DY144" s="74"/>
      <c r="DZ144" s="74"/>
      <c r="EA144" s="74"/>
      <c r="EB144" s="74"/>
      <c r="EC144" s="74"/>
      <c r="ED144" s="74"/>
      <c r="EE144" s="74"/>
      <c r="EF144" s="74"/>
      <c r="EG144" s="74"/>
      <c r="EH144" s="74"/>
      <c r="EI144" s="74"/>
      <c r="EJ144" s="74"/>
      <c r="EK144" s="74"/>
      <c r="EL144" s="74"/>
      <c r="EM144" s="74"/>
      <c r="EN144" s="74"/>
      <c r="EO144" s="74"/>
      <c r="EP144" s="74"/>
      <c r="EQ144" s="74"/>
      <c r="ER144" s="74"/>
      <c r="ES144" s="74"/>
      <c r="ET144" s="74"/>
      <c r="EU144" s="74"/>
      <c r="EV144" s="74"/>
      <c r="EW144" s="74"/>
      <c r="EX144" s="74"/>
      <c r="EY144" s="74"/>
      <c r="EZ144" s="74"/>
      <c r="FA144" s="74"/>
      <c r="FB144" s="74"/>
      <c r="FC144" s="74"/>
      <c r="FD144" s="74"/>
      <c r="FE144" s="74"/>
      <c r="FF144" s="74"/>
      <c r="FG144" s="74"/>
      <c r="FH144" s="74"/>
      <c r="FI144" s="74"/>
      <c r="FJ144" s="74"/>
      <c r="FK144" s="74"/>
      <c r="FL144" s="74"/>
      <c r="FM144" s="74"/>
      <c r="FN144" s="74"/>
      <c r="FO144" s="74"/>
      <c r="FP144" s="74"/>
      <c r="FQ144" s="74"/>
      <c r="FR144" s="74"/>
      <c r="FS144" s="74"/>
      <c r="FT144" s="74"/>
      <c r="FU144" s="74"/>
      <c r="FV144" s="74"/>
      <c r="FW144" s="74"/>
      <c r="FX144" s="74"/>
      <c r="FY144" s="74"/>
      <c r="FZ144" s="74"/>
      <c r="GA144" s="74"/>
      <c r="GB144" s="74"/>
      <c r="GC144" s="74"/>
      <c r="GD144" s="74"/>
      <c r="GE144" s="74"/>
      <c r="GF144" s="74"/>
      <c r="GG144" s="74"/>
      <c r="GH144" s="74"/>
      <c r="GI144" s="74"/>
      <c r="GJ144" s="74"/>
      <c r="GK144" s="74"/>
      <c r="GL144" s="74"/>
      <c r="GM144" s="74"/>
      <c r="GN144" s="74"/>
      <c r="GO144" s="74"/>
      <c r="GP144" s="74"/>
      <c r="GQ144" s="74"/>
      <c r="GR144" s="74"/>
      <c r="GS144" s="74"/>
      <c r="GT144" s="74"/>
      <c r="GU144" s="74"/>
      <c r="GV144" s="74"/>
      <c r="GW144" s="74"/>
      <c r="GX144" s="74"/>
      <c r="GY144" s="74"/>
      <c r="GZ144" s="74"/>
      <c r="HA144" s="74"/>
      <c r="HB144" s="74"/>
      <c r="HC144" s="74"/>
      <c r="HD144" s="74"/>
      <c r="HE144" s="74"/>
      <c r="HF144" s="74"/>
      <c r="HG144" s="74"/>
      <c r="HH144" s="74"/>
      <c r="HI144" s="74"/>
      <c r="HJ144" s="74"/>
      <c r="HK144" s="74"/>
      <c r="HL144" s="74"/>
      <c r="HM144" s="74"/>
      <c r="HN144" s="74"/>
      <c r="HO144" s="74"/>
      <c r="HP144" s="74"/>
      <c r="HQ144" s="74"/>
      <c r="HR144" s="74"/>
      <c r="HS144" s="74"/>
      <c r="HT144" s="74"/>
      <c r="HU144" s="74"/>
      <c r="HV144" s="74"/>
      <c r="HW144" s="74"/>
      <c r="HX144" s="74"/>
      <c r="HY144" s="74"/>
      <c r="HZ144" s="74"/>
      <c r="IA144" s="74"/>
      <c r="IB144" s="74"/>
      <c r="IC144" s="74"/>
      <c r="ID144" s="74"/>
      <c r="IE144" s="74"/>
      <c r="IF144" s="74"/>
      <c r="IG144" s="74"/>
      <c r="IH144" s="74"/>
      <c r="II144" s="74"/>
      <c r="IJ144" s="74"/>
      <c r="IK144" s="74"/>
      <c r="IL144" s="74"/>
      <c r="IM144" s="74"/>
      <c r="IN144" s="74"/>
      <c r="IO144" s="74"/>
      <c r="IP144" s="74"/>
      <c r="IQ144" s="74"/>
      <c r="IR144" s="74"/>
      <c r="IS144" s="74"/>
      <c r="IT144" s="74"/>
      <c r="IU144" s="74"/>
      <c r="IV144" s="74"/>
    </row>
    <row r="145" spans="1:256" s="140" customFormat="1" ht="27" customHeight="1">
      <c r="A145" s="124"/>
      <c r="B145" s="124"/>
      <c r="C145" s="124"/>
      <c r="D145" s="87"/>
      <c r="E145" s="87"/>
      <c r="F145" s="87"/>
      <c r="G145" s="87"/>
      <c r="H145" s="423"/>
      <c r="I145" s="424"/>
      <c r="J145" s="424"/>
      <c r="K145" s="424"/>
      <c r="L145" s="424"/>
      <c r="M145" s="424"/>
      <c r="N145" s="424"/>
      <c r="O145" s="424"/>
      <c r="P145" s="424"/>
      <c r="Q145" s="424"/>
      <c r="R145" s="424"/>
      <c r="S145" s="424"/>
      <c r="T145" s="424"/>
      <c r="U145" s="424"/>
      <c r="V145" s="425"/>
      <c r="W145" s="423"/>
      <c r="X145" s="424"/>
      <c r="Y145" s="424"/>
      <c r="Z145" s="424"/>
      <c r="AA145" s="424"/>
      <c r="AB145" s="424"/>
      <c r="AC145" s="424"/>
      <c r="AD145" s="424"/>
      <c r="AE145" s="424"/>
      <c r="AF145" s="424"/>
      <c r="AG145" s="424"/>
      <c r="AH145" s="424"/>
      <c r="AI145" s="424"/>
      <c r="AJ145" s="424"/>
      <c r="AK145" s="425"/>
      <c r="AL145" s="407"/>
      <c r="AM145" s="407"/>
      <c r="AN145" s="407"/>
      <c r="AO145" s="407"/>
      <c r="AP145" s="407"/>
      <c r="AQ145" s="423"/>
      <c r="AR145" s="424"/>
      <c r="AS145" s="425"/>
      <c r="AT145" s="429"/>
      <c r="AU145" s="430"/>
      <c r="AV145" s="431"/>
      <c r="AW145" s="429"/>
      <c r="AX145" s="430"/>
      <c r="AY145" s="431"/>
      <c r="AZ145" s="440"/>
      <c r="BA145" s="441"/>
      <c r="BB145" s="441"/>
      <c r="BC145" s="441"/>
      <c r="BD145" s="441"/>
      <c r="BE145" s="442"/>
      <c r="BF145" s="404"/>
      <c r="BG145" s="405"/>
      <c r="BH145" s="405"/>
      <c r="BI145" s="405"/>
      <c r="BJ145" s="405"/>
      <c r="BK145" s="405"/>
      <c r="BL145" s="405"/>
      <c r="BM145" s="405"/>
      <c r="BN145" s="405"/>
      <c r="BO145" s="405"/>
      <c r="BP145" s="405"/>
      <c r="BQ145" s="405"/>
      <c r="BR145" s="405"/>
      <c r="BS145" s="405"/>
      <c r="BT145" s="406"/>
      <c r="BU145" s="404"/>
      <c r="BV145" s="405"/>
      <c r="BW145" s="405"/>
      <c r="BX145" s="405"/>
      <c r="BY145" s="405"/>
      <c r="BZ145" s="405"/>
      <c r="CA145" s="405"/>
      <c r="CB145" s="405"/>
      <c r="CC145" s="405"/>
      <c r="CD145" s="405"/>
      <c r="CE145" s="405"/>
      <c r="CF145" s="405"/>
      <c r="CG145" s="406"/>
      <c r="CH145" s="124"/>
      <c r="CI145" s="124"/>
      <c r="CJ145" s="124"/>
      <c r="CK145" s="124"/>
      <c r="CL145" s="87"/>
      <c r="CM145" s="184"/>
      <c r="CN145" s="184"/>
      <c r="CO145" s="74"/>
      <c r="CP145" s="74"/>
      <c r="CQ145" s="74"/>
      <c r="CR145" s="74"/>
      <c r="CS145" s="74"/>
      <c r="CT145" s="74"/>
      <c r="CU145" s="74"/>
      <c r="CV145" s="74"/>
      <c r="CW145" s="74"/>
      <c r="CX145" s="74"/>
      <c r="CY145" s="74"/>
      <c r="CZ145" s="74"/>
      <c r="DA145" s="74"/>
      <c r="DB145" s="74"/>
      <c r="DC145" s="74"/>
      <c r="DD145" s="74"/>
      <c r="DE145" s="74"/>
      <c r="DF145" s="74"/>
      <c r="DG145" s="74"/>
      <c r="DH145" s="74"/>
      <c r="DI145" s="74"/>
      <c r="DJ145" s="74"/>
      <c r="DK145" s="74"/>
      <c r="DL145" s="74"/>
      <c r="DM145" s="74"/>
      <c r="DN145" s="74"/>
      <c r="DO145" s="74"/>
      <c r="DP145" s="74"/>
      <c r="DQ145" s="74"/>
      <c r="DR145" s="74"/>
      <c r="DS145" s="74"/>
      <c r="DT145" s="74"/>
      <c r="DU145" s="74"/>
      <c r="DV145" s="74"/>
      <c r="DW145" s="74"/>
      <c r="DX145" s="74"/>
      <c r="DY145" s="74"/>
      <c r="DZ145" s="74"/>
      <c r="EA145" s="74"/>
      <c r="EB145" s="74"/>
      <c r="EC145" s="74"/>
      <c r="ED145" s="74"/>
      <c r="EE145" s="74"/>
      <c r="EF145" s="74"/>
      <c r="EG145" s="74"/>
      <c r="EH145" s="74"/>
      <c r="EI145" s="74"/>
      <c r="EJ145" s="74"/>
      <c r="EK145" s="74"/>
      <c r="EL145" s="74"/>
      <c r="EM145" s="74"/>
      <c r="EN145" s="74"/>
      <c r="EO145" s="74"/>
      <c r="EP145" s="74"/>
      <c r="EQ145" s="74"/>
      <c r="ER145" s="74"/>
      <c r="ES145" s="74"/>
      <c r="ET145" s="74"/>
      <c r="EU145" s="74"/>
      <c r="EV145" s="74"/>
      <c r="EW145" s="74"/>
      <c r="EX145" s="74"/>
      <c r="EY145" s="74"/>
      <c r="EZ145" s="74"/>
      <c r="FA145" s="74"/>
      <c r="FB145" s="74"/>
      <c r="FC145" s="74"/>
      <c r="FD145" s="74"/>
      <c r="FE145" s="74"/>
      <c r="FF145" s="74"/>
      <c r="FG145" s="74"/>
      <c r="FH145" s="74"/>
      <c r="FI145" s="74"/>
      <c r="FJ145" s="74"/>
      <c r="FK145" s="74"/>
      <c r="FL145" s="74"/>
      <c r="FM145" s="74"/>
      <c r="FN145" s="74"/>
      <c r="FO145" s="74"/>
      <c r="FP145" s="74"/>
      <c r="FQ145" s="74"/>
      <c r="FR145" s="74"/>
      <c r="FS145" s="74"/>
      <c r="FT145" s="74"/>
      <c r="FU145" s="74"/>
      <c r="FV145" s="74"/>
      <c r="FW145" s="74"/>
      <c r="FX145" s="74"/>
      <c r="FY145" s="74"/>
      <c r="FZ145" s="74"/>
      <c r="GA145" s="74"/>
      <c r="GB145" s="74"/>
      <c r="GC145" s="74"/>
      <c r="GD145" s="74"/>
      <c r="GE145" s="74"/>
      <c r="GF145" s="74"/>
      <c r="GG145" s="74"/>
      <c r="GH145" s="74"/>
      <c r="GI145" s="74"/>
      <c r="GJ145" s="74"/>
      <c r="GK145" s="74"/>
      <c r="GL145" s="74"/>
      <c r="GM145" s="74"/>
      <c r="GN145" s="74"/>
      <c r="GO145" s="74"/>
      <c r="GP145" s="74"/>
      <c r="GQ145" s="74"/>
      <c r="GR145" s="74"/>
      <c r="GS145" s="74"/>
      <c r="GT145" s="74"/>
      <c r="GU145" s="74"/>
      <c r="GV145" s="74"/>
      <c r="GW145" s="74"/>
      <c r="GX145" s="74"/>
      <c r="GY145" s="74"/>
      <c r="GZ145" s="74"/>
      <c r="HA145" s="74"/>
      <c r="HB145" s="74"/>
      <c r="HC145" s="74"/>
      <c r="HD145" s="74"/>
      <c r="HE145" s="74"/>
      <c r="HF145" s="74"/>
      <c r="HG145" s="74"/>
      <c r="HH145" s="74"/>
      <c r="HI145" s="74"/>
      <c r="HJ145" s="74"/>
      <c r="HK145" s="74"/>
      <c r="HL145" s="74"/>
      <c r="HM145" s="74"/>
      <c r="HN145" s="74"/>
      <c r="HO145" s="74"/>
      <c r="HP145" s="74"/>
      <c r="HQ145" s="74"/>
      <c r="HR145" s="74"/>
      <c r="HS145" s="74"/>
      <c r="HT145" s="74"/>
      <c r="HU145" s="74"/>
      <c r="HV145" s="74"/>
      <c r="HW145" s="74"/>
      <c r="HX145" s="74"/>
      <c r="HY145" s="74"/>
      <c r="HZ145" s="74"/>
      <c r="IA145" s="74"/>
      <c r="IB145" s="74"/>
      <c r="IC145" s="74"/>
      <c r="ID145" s="74"/>
      <c r="IE145" s="74"/>
      <c r="IF145" s="74"/>
      <c r="IG145" s="74"/>
      <c r="IH145" s="74"/>
      <c r="II145" s="74"/>
      <c r="IJ145" s="74"/>
      <c r="IK145" s="74"/>
      <c r="IL145" s="74"/>
      <c r="IM145" s="74"/>
      <c r="IN145" s="74"/>
      <c r="IO145" s="74"/>
      <c r="IP145" s="74"/>
      <c r="IQ145" s="74"/>
      <c r="IR145" s="74"/>
      <c r="IS145" s="74"/>
      <c r="IT145" s="74"/>
      <c r="IU145" s="74"/>
      <c r="IV145" s="74"/>
    </row>
    <row r="146" spans="1:256" s="140" customFormat="1" ht="27" customHeight="1">
      <c r="A146" s="124"/>
      <c r="B146" s="124"/>
      <c r="C146" s="124"/>
      <c r="D146" s="87"/>
      <c r="E146" s="87"/>
      <c r="F146" s="87"/>
      <c r="G146" s="87"/>
      <c r="H146" s="423"/>
      <c r="I146" s="424"/>
      <c r="J146" s="424"/>
      <c r="K146" s="424"/>
      <c r="L146" s="424"/>
      <c r="M146" s="424"/>
      <c r="N146" s="424"/>
      <c r="O146" s="424"/>
      <c r="P146" s="424"/>
      <c r="Q146" s="424"/>
      <c r="R146" s="424"/>
      <c r="S146" s="424"/>
      <c r="T146" s="424"/>
      <c r="U146" s="424"/>
      <c r="V146" s="425"/>
      <c r="W146" s="423"/>
      <c r="X146" s="424"/>
      <c r="Y146" s="424"/>
      <c r="Z146" s="424"/>
      <c r="AA146" s="424"/>
      <c r="AB146" s="424"/>
      <c r="AC146" s="424"/>
      <c r="AD146" s="424"/>
      <c r="AE146" s="424"/>
      <c r="AF146" s="424"/>
      <c r="AG146" s="424"/>
      <c r="AH146" s="424"/>
      <c r="AI146" s="424"/>
      <c r="AJ146" s="424"/>
      <c r="AK146" s="425"/>
      <c r="AL146" s="407"/>
      <c r="AM146" s="407"/>
      <c r="AN146" s="407"/>
      <c r="AO146" s="407"/>
      <c r="AP146" s="407"/>
      <c r="AQ146" s="423"/>
      <c r="AR146" s="424"/>
      <c r="AS146" s="425"/>
      <c r="AT146" s="429"/>
      <c r="AU146" s="430"/>
      <c r="AV146" s="431"/>
      <c r="AW146" s="429"/>
      <c r="AX146" s="430"/>
      <c r="AY146" s="431"/>
      <c r="AZ146" s="440"/>
      <c r="BA146" s="441"/>
      <c r="BB146" s="441"/>
      <c r="BC146" s="441"/>
      <c r="BD146" s="441"/>
      <c r="BE146" s="442"/>
      <c r="BF146" s="404"/>
      <c r="BG146" s="405"/>
      <c r="BH146" s="405"/>
      <c r="BI146" s="405"/>
      <c r="BJ146" s="405"/>
      <c r="BK146" s="405"/>
      <c r="BL146" s="405"/>
      <c r="BM146" s="405"/>
      <c r="BN146" s="405"/>
      <c r="BO146" s="405"/>
      <c r="BP146" s="405"/>
      <c r="BQ146" s="405"/>
      <c r="BR146" s="405"/>
      <c r="BS146" s="405"/>
      <c r="BT146" s="406"/>
      <c r="BU146" s="404"/>
      <c r="BV146" s="405"/>
      <c r="BW146" s="405"/>
      <c r="BX146" s="405"/>
      <c r="BY146" s="405"/>
      <c r="BZ146" s="405"/>
      <c r="CA146" s="405"/>
      <c r="CB146" s="405"/>
      <c r="CC146" s="405"/>
      <c r="CD146" s="405"/>
      <c r="CE146" s="405"/>
      <c r="CF146" s="405"/>
      <c r="CG146" s="406"/>
      <c r="CH146" s="124"/>
      <c r="CI146" s="124"/>
      <c r="CJ146" s="124"/>
      <c r="CK146" s="124"/>
      <c r="CL146" s="87"/>
      <c r="CM146" s="184"/>
      <c r="CN146" s="184"/>
      <c r="CO146" s="74"/>
      <c r="CP146" s="74"/>
      <c r="CQ146" s="74"/>
      <c r="CR146" s="74"/>
      <c r="CS146" s="74"/>
      <c r="CT146" s="74"/>
      <c r="CU146" s="74"/>
      <c r="CV146" s="74"/>
      <c r="CW146" s="74"/>
      <c r="CX146" s="74"/>
      <c r="CY146" s="74"/>
      <c r="CZ146" s="74"/>
      <c r="DA146" s="74"/>
      <c r="DB146" s="74"/>
      <c r="DC146" s="74"/>
      <c r="DD146" s="74"/>
      <c r="DE146" s="74"/>
      <c r="DF146" s="74"/>
      <c r="DG146" s="74"/>
      <c r="DH146" s="74"/>
      <c r="DI146" s="74"/>
      <c r="DJ146" s="74"/>
      <c r="DK146" s="74"/>
      <c r="DL146" s="74"/>
      <c r="DM146" s="74"/>
      <c r="DN146" s="74"/>
      <c r="DO146" s="74"/>
      <c r="DP146" s="74"/>
      <c r="DQ146" s="74"/>
      <c r="DR146" s="74"/>
      <c r="DS146" s="74"/>
      <c r="DT146" s="74"/>
      <c r="DU146" s="74"/>
      <c r="DV146" s="74"/>
      <c r="DW146" s="74"/>
      <c r="DX146" s="74"/>
      <c r="DY146" s="74"/>
      <c r="DZ146" s="74"/>
      <c r="EA146" s="74"/>
      <c r="EB146" s="74"/>
      <c r="EC146" s="74"/>
      <c r="ED146" s="74"/>
      <c r="EE146" s="74"/>
      <c r="EF146" s="74"/>
      <c r="EG146" s="74"/>
      <c r="EH146" s="74"/>
      <c r="EI146" s="74"/>
      <c r="EJ146" s="74"/>
      <c r="EK146" s="74"/>
      <c r="EL146" s="74"/>
      <c r="EM146" s="74"/>
      <c r="EN146" s="74"/>
      <c r="EO146" s="74"/>
      <c r="EP146" s="74"/>
      <c r="EQ146" s="74"/>
      <c r="ER146" s="74"/>
      <c r="ES146" s="74"/>
      <c r="ET146" s="74"/>
      <c r="EU146" s="74"/>
      <c r="EV146" s="74"/>
      <c r="EW146" s="74"/>
      <c r="EX146" s="74"/>
      <c r="EY146" s="74"/>
      <c r="EZ146" s="74"/>
      <c r="FA146" s="74"/>
      <c r="FB146" s="74"/>
      <c r="FC146" s="74"/>
      <c r="FD146" s="74"/>
      <c r="FE146" s="74"/>
      <c r="FF146" s="74"/>
      <c r="FG146" s="74"/>
      <c r="FH146" s="74"/>
      <c r="FI146" s="74"/>
      <c r="FJ146" s="74"/>
      <c r="FK146" s="74"/>
      <c r="FL146" s="74"/>
      <c r="FM146" s="74"/>
      <c r="FN146" s="74"/>
      <c r="FO146" s="74"/>
      <c r="FP146" s="74"/>
      <c r="FQ146" s="74"/>
      <c r="FR146" s="74"/>
      <c r="FS146" s="74"/>
      <c r="FT146" s="74"/>
      <c r="FU146" s="74"/>
      <c r="FV146" s="74"/>
      <c r="FW146" s="74"/>
      <c r="FX146" s="74"/>
      <c r="FY146" s="74"/>
      <c r="FZ146" s="74"/>
      <c r="GA146" s="74"/>
      <c r="GB146" s="74"/>
      <c r="GC146" s="74"/>
      <c r="GD146" s="74"/>
      <c r="GE146" s="74"/>
      <c r="GF146" s="74"/>
      <c r="GG146" s="74"/>
      <c r="GH146" s="74"/>
      <c r="GI146" s="74"/>
      <c r="GJ146" s="74"/>
      <c r="GK146" s="74"/>
      <c r="GL146" s="74"/>
      <c r="GM146" s="74"/>
      <c r="GN146" s="74"/>
      <c r="GO146" s="74"/>
      <c r="GP146" s="74"/>
      <c r="GQ146" s="74"/>
      <c r="GR146" s="74"/>
      <c r="GS146" s="74"/>
      <c r="GT146" s="74"/>
      <c r="GU146" s="74"/>
      <c r="GV146" s="74"/>
      <c r="GW146" s="74"/>
      <c r="GX146" s="74"/>
      <c r="GY146" s="74"/>
      <c r="GZ146" s="74"/>
      <c r="HA146" s="74"/>
      <c r="HB146" s="74"/>
      <c r="HC146" s="74"/>
      <c r="HD146" s="74"/>
      <c r="HE146" s="74"/>
      <c r="HF146" s="74"/>
      <c r="HG146" s="74"/>
      <c r="HH146" s="74"/>
      <c r="HI146" s="74"/>
      <c r="HJ146" s="74"/>
      <c r="HK146" s="74"/>
      <c r="HL146" s="74"/>
      <c r="HM146" s="74"/>
      <c r="HN146" s="74"/>
      <c r="HO146" s="74"/>
      <c r="HP146" s="74"/>
      <c r="HQ146" s="74"/>
      <c r="HR146" s="74"/>
      <c r="HS146" s="74"/>
      <c r="HT146" s="74"/>
      <c r="HU146" s="74"/>
      <c r="HV146" s="74"/>
      <c r="HW146" s="74"/>
      <c r="HX146" s="74"/>
      <c r="HY146" s="74"/>
      <c r="HZ146" s="74"/>
      <c r="IA146" s="74"/>
      <c r="IB146" s="74"/>
      <c r="IC146" s="74"/>
      <c r="ID146" s="74"/>
      <c r="IE146" s="74"/>
      <c r="IF146" s="74"/>
      <c r="IG146" s="74"/>
      <c r="IH146" s="74"/>
      <c r="II146" s="74"/>
      <c r="IJ146" s="74"/>
      <c r="IK146" s="74"/>
      <c r="IL146" s="74"/>
      <c r="IM146" s="74"/>
      <c r="IN146" s="74"/>
      <c r="IO146" s="74"/>
      <c r="IP146" s="74"/>
      <c r="IQ146" s="74"/>
      <c r="IR146" s="74"/>
      <c r="IS146" s="74"/>
      <c r="IT146" s="74"/>
      <c r="IU146" s="74"/>
      <c r="IV146" s="74"/>
    </row>
    <row r="147" spans="1:256" s="140" customFormat="1" ht="27" customHeight="1">
      <c r="A147" s="124"/>
      <c r="B147" s="124"/>
      <c r="C147" s="124"/>
      <c r="D147" s="87"/>
      <c r="E147" s="87"/>
      <c r="F147" s="87"/>
      <c r="G147" s="87"/>
      <c r="H147" s="423"/>
      <c r="I147" s="424"/>
      <c r="J147" s="424"/>
      <c r="K147" s="424"/>
      <c r="L147" s="424"/>
      <c r="M147" s="424"/>
      <c r="N147" s="424"/>
      <c r="O147" s="424"/>
      <c r="P147" s="424"/>
      <c r="Q147" s="424"/>
      <c r="R147" s="424"/>
      <c r="S147" s="424"/>
      <c r="T147" s="424"/>
      <c r="U147" s="424"/>
      <c r="V147" s="425"/>
      <c r="W147" s="423"/>
      <c r="X147" s="424"/>
      <c r="Y147" s="424"/>
      <c r="Z147" s="424"/>
      <c r="AA147" s="424"/>
      <c r="AB147" s="424"/>
      <c r="AC147" s="424"/>
      <c r="AD147" s="424"/>
      <c r="AE147" s="424"/>
      <c r="AF147" s="424"/>
      <c r="AG147" s="424"/>
      <c r="AH147" s="424"/>
      <c r="AI147" s="424"/>
      <c r="AJ147" s="424"/>
      <c r="AK147" s="425"/>
      <c r="AL147" s="407"/>
      <c r="AM147" s="407"/>
      <c r="AN147" s="407"/>
      <c r="AO147" s="407"/>
      <c r="AP147" s="407"/>
      <c r="AQ147" s="423"/>
      <c r="AR147" s="424"/>
      <c r="AS147" s="425"/>
      <c r="AT147" s="429"/>
      <c r="AU147" s="430"/>
      <c r="AV147" s="431"/>
      <c r="AW147" s="429"/>
      <c r="AX147" s="430"/>
      <c r="AY147" s="431"/>
      <c r="AZ147" s="440"/>
      <c r="BA147" s="441"/>
      <c r="BB147" s="441"/>
      <c r="BC147" s="441"/>
      <c r="BD147" s="441"/>
      <c r="BE147" s="442"/>
      <c r="BF147" s="404"/>
      <c r="BG147" s="405"/>
      <c r="BH147" s="405"/>
      <c r="BI147" s="405"/>
      <c r="BJ147" s="405"/>
      <c r="BK147" s="405"/>
      <c r="BL147" s="405"/>
      <c r="BM147" s="405"/>
      <c r="BN147" s="405"/>
      <c r="BO147" s="405"/>
      <c r="BP147" s="405"/>
      <c r="BQ147" s="405"/>
      <c r="BR147" s="405"/>
      <c r="BS147" s="405"/>
      <c r="BT147" s="406"/>
      <c r="BU147" s="404"/>
      <c r="BV147" s="405"/>
      <c r="BW147" s="405"/>
      <c r="BX147" s="405"/>
      <c r="BY147" s="405"/>
      <c r="BZ147" s="405"/>
      <c r="CA147" s="405"/>
      <c r="CB147" s="405"/>
      <c r="CC147" s="405"/>
      <c r="CD147" s="405"/>
      <c r="CE147" s="405"/>
      <c r="CF147" s="405"/>
      <c r="CG147" s="406"/>
      <c r="CH147" s="124"/>
      <c r="CI147" s="124"/>
      <c r="CJ147" s="124"/>
      <c r="CK147" s="124"/>
      <c r="CL147" s="87"/>
      <c r="CM147" s="184"/>
      <c r="CN147" s="184"/>
      <c r="CO147" s="74"/>
      <c r="CP147" s="74"/>
      <c r="CQ147" s="74"/>
      <c r="CR147" s="74"/>
      <c r="CS147" s="74"/>
      <c r="CT147" s="74"/>
      <c r="CU147" s="74"/>
      <c r="CV147" s="74"/>
      <c r="CW147" s="74"/>
      <c r="CX147" s="74"/>
      <c r="CY147" s="74"/>
      <c r="CZ147" s="74"/>
      <c r="DA147" s="74"/>
      <c r="DB147" s="74"/>
      <c r="DC147" s="74"/>
      <c r="DD147" s="74"/>
      <c r="DE147" s="74"/>
      <c r="DF147" s="74"/>
      <c r="DG147" s="74"/>
      <c r="DH147" s="74"/>
      <c r="DI147" s="74"/>
      <c r="DJ147" s="74"/>
      <c r="DK147" s="74"/>
      <c r="DL147" s="74"/>
      <c r="DM147" s="74"/>
      <c r="DN147" s="74"/>
      <c r="DO147" s="74"/>
      <c r="DP147" s="74"/>
      <c r="DQ147" s="74"/>
      <c r="DR147" s="74"/>
      <c r="DS147" s="74"/>
      <c r="DT147" s="74"/>
      <c r="DU147" s="74"/>
      <c r="DV147" s="74"/>
      <c r="DW147" s="74"/>
      <c r="DX147" s="74"/>
      <c r="DY147" s="74"/>
      <c r="DZ147" s="74"/>
      <c r="EA147" s="74"/>
      <c r="EB147" s="74"/>
      <c r="EC147" s="74"/>
      <c r="ED147" s="74"/>
      <c r="EE147" s="74"/>
      <c r="EF147" s="74"/>
      <c r="EG147" s="74"/>
      <c r="EH147" s="74"/>
      <c r="EI147" s="74"/>
      <c r="EJ147" s="74"/>
      <c r="EK147" s="74"/>
      <c r="EL147" s="74"/>
      <c r="EM147" s="74"/>
      <c r="EN147" s="74"/>
      <c r="EO147" s="74"/>
      <c r="EP147" s="74"/>
      <c r="EQ147" s="74"/>
      <c r="ER147" s="74"/>
      <c r="ES147" s="74"/>
      <c r="ET147" s="74"/>
      <c r="EU147" s="74"/>
      <c r="EV147" s="74"/>
      <c r="EW147" s="74"/>
      <c r="EX147" s="74"/>
      <c r="EY147" s="74"/>
      <c r="EZ147" s="74"/>
      <c r="FA147" s="74"/>
      <c r="FB147" s="74"/>
      <c r="FC147" s="74"/>
      <c r="FD147" s="74"/>
      <c r="FE147" s="74"/>
      <c r="FF147" s="74"/>
      <c r="FG147" s="74"/>
      <c r="FH147" s="74"/>
      <c r="FI147" s="74"/>
      <c r="FJ147" s="74"/>
      <c r="FK147" s="74"/>
      <c r="FL147" s="74"/>
      <c r="FM147" s="74"/>
      <c r="FN147" s="74"/>
      <c r="FO147" s="74"/>
      <c r="FP147" s="74"/>
      <c r="FQ147" s="74"/>
      <c r="FR147" s="74"/>
      <c r="FS147" s="74"/>
      <c r="FT147" s="74"/>
      <c r="FU147" s="74"/>
      <c r="FV147" s="74"/>
      <c r="FW147" s="74"/>
      <c r="FX147" s="74"/>
      <c r="FY147" s="74"/>
      <c r="FZ147" s="74"/>
      <c r="GA147" s="74"/>
      <c r="GB147" s="74"/>
      <c r="GC147" s="74"/>
      <c r="GD147" s="74"/>
      <c r="GE147" s="74"/>
      <c r="GF147" s="74"/>
      <c r="GG147" s="74"/>
      <c r="GH147" s="74"/>
      <c r="GI147" s="74"/>
      <c r="GJ147" s="74"/>
      <c r="GK147" s="74"/>
      <c r="GL147" s="74"/>
      <c r="GM147" s="74"/>
      <c r="GN147" s="74"/>
      <c r="GO147" s="74"/>
      <c r="GP147" s="74"/>
      <c r="GQ147" s="74"/>
      <c r="GR147" s="74"/>
      <c r="GS147" s="74"/>
      <c r="GT147" s="74"/>
      <c r="GU147" s="74"/>
      <c r="GV147" s="74"/>
      <c r="GW147" s="74"/>
      <c r="GX147" s="74"/>
      <c r="GY147" s="74"/>
      <c r="GZ147" s="74"/>
      <c r="HA147" s="74"/>
      <c r="HB147" s="74"/>
      <c r="HC147" s="74"/>
      <c r="HD147" s="74"/>
      <c r="HE147" s="74"/>
      <c r="HF147" s="74"/>
      <c r="HG147" s="74"/>
      <c r="HH147" s="74"/>
      <c r="HI147" s="74"/>
      <c r="HJ147" s="74"/>
      <c r="HK147" s="74"/>
      <c r="HL147" s="74"/>
      <c r="HM147" s="74"/>
      <c r="HN147" s="74"/>
      <c r="HO147" s="74"/>
      <c r="HP147" s="74"/>
      <c r="HQ147" s="74"/>
      <c r="HR147" s="74"/>
      <c r="HS147" s="74"/>
      <c r="HT147" s="74"/>
      <c r="HU147" s="74"/>
      <c r="HV147" s="74"/>
      <c r="HW147" s="74"/>
      <c r="HX147" s="74"/>
      <c r="HY147" s="74"/>
      <c r="HZ147" s="74"/>
      <c r="IA147" s="74"/>
      <c r="IB147" s="74"/>
      <c r="IC147" s="74"/>
      <c r="ID147" s="74"/>
      <c r="IE147" s="74"/>
      <c r="IF147" s="74"/>
      <c r="IG147" s="74"/>
      <c r="IH147" s="74"/>
      <c r="II147" s="74"/>
      <c r="IJ147" s="74"/>
      <c r="IK147" s="74"/>
      <c r="IL147" s="74"/>
      <c r="IM147" s="74"/>
      <c r="IN147" s="74"/>
      <c r="IO147" s="74"/>
      <c r="IP147" s="74"/>
      <c r="IQ147" s="74"/>
      <c r="IR147" s="74"/>
      <c r="IS147" s="74"/>
      <c r="IT147" s="74"/>
      <c r="IU147" s="74"/>
      <c r="IV147" s="74"/>
    </row>
    <row r="148" spans="1:256" s="140" customFormat="1" ht="27" customHeight="1">
      <c r="A148" s="124"/>
      <c r="B148" s="124"/>
      <c r="C148" s="124"/>
      <c r="D148" s="87"/>
      <c r="E148" s="87"/>
      <c r="F148" s="87"/>
      <c r="G148" s="87"/>
      <c r="H148" s="423"/>
      <c r="I148" s="424"/>
      <c r="J148" s="424"/>
      <c r="K148" s="424"/>
      <c r="L148" s="424"/>
      <c r="M148" s="424"/>
      <c r="N148" s="424"/>
      <c r="O148" s="424"/>
      <c r="P148" s="424"/>
      <c r="Q148" s="424"/>
      <c r="R148" s="424"/>
      <c r="S148" s="424"/>
      <c r="T148" s="424"/>
      <c r="U148" s="424"/>
      <c r="V148" s="425"/>
      <c r="W148" s="423"/>
      <c r="X148" s="424"/>
      <c r="Y148" s="424"/>
      <c r="Z148" s="424"/>
      <c r="AA148" s="424"/>
      <c r="AB148" s="424"/>
      <c r="AC148" s="424"/>
      <c r="AD148" s="424"/>
      <c r="AE148" s="424"/>
      <c r="AF148" s="424"/>
      <c r="AG148" s="424"/>
      <c r="AH148" s="424"/>
      <c r="AI148" s="424"/>
      <c r="AJ148" s="424"/>
      <c r="AK148" s="425"/>
      <c r="AL148" s="407"/>
      <c r="AM148" s="407"/>
      <c r="AN148" s="407"/>
      <c r="AO148" s="407"/>
      <c r="AP148" s="407"/>
      <c r="AQ148" s="423"/>
      <c r="AR148" s="424"/>
      <c r="AS148" s="425"/>
      <c r="AT148" s="429"/>
      <c r="AU148" s="430"/>
      <c r="AV148" s="431"/>
      <c r="AW148" s="429"/>
      <c r="AX148" s="430"/>
      <c r="AY148" s="431"/>
      <c r="AZ148" s="440"/>
      <c r="BA148" s="441"/>
      <c r="BB148" s="441"/>
      <c r="BC148" s="441"/>
      <c r="BD148" s="441"/>
      <c r="BE148" s="442"/>
      <c r="BF148" s="404"/>
      <c r="BG148" s="405"/>
      <c r="BH148" s="405"/>
      <c r="BI148" s="405"/>
      <c r="BJ148" s="405"/>
      <c r="BK148" s="405"/>
      <c r="BL148" s="405"/>
      <c r="BM148" s="405"/>
      <c r="BN148" s="405"/>
      <c r="BO148" s="405"/>
      <c r="BP148" s="405"/>
      <c r="BQ148" s="405"/>
      <c r="BR148" s="405"/>
      <c r="BS148" s="405"/>
      <c r="BT148" s="406"/>
      <c r="BU148" s="404"/>
      <c r="BV148" s="405"/>
      <c r="BW148" s="405"/>
      <c r="BX148" s="405"/>
      <c r="BY148" s="405"/>
      <c r="BZ148" s="405"/>
      <c r="CA148" s="405"/>
      <c r="CB148" s="405"/>
      <c r="CC148" s="405"/>
      <c r="CD148" s="405"/>
      <c r="CE148" s="405"/>
      <c r="CF148" s="405"/>
      <c r="CG148" s="406"/>
      <c r="CH148" s="124"/>
      <c r="CI148" s="124"/>
      <c r="CJ148" s="124"/>
      <c r="CK148" s="124"/>
      <c r="CL148" s="87"/>
      <c r="CM148" s="184"/>
      <c r="CN148" s="184"/>
      <c r="CO148" s="74"/>
      <c r="CP148" s="74"/>
      <c r="CQ148" s="74"/>
      <c r="CR148" s="74"/>
      <c r="CS148" s="74"/>
      <c r="CT148" s="74"/>
      <c r="CU148" s="74"/>
      <c r="CV148" s="74"/>
      <c r="CW148" s="74"/>
      <c r="CX148" s="74"/>
      <c r="CY148" s="74"/>
      <c r="CZ148" s="74"/>
      <c r="DA148" s="74"/>
      <c r="DB148" s="74"/>
      <c r="DC148" s="74"/>
      <c r="DD148" s="74"/>
      <c r="DE148" s="74"/>
      <c r="DF148" s="74"/>
      <c r="DG148" s="74"/>
      <c r="DH148" s="74"/>
      <c r="DI148" s="74"/>
      <c r="DJ148" s="74"/>
      <c r="DK148" s="74"/>
      <c r="DL148" s="74"/>
      <c r="DM148" s="74"/>
      <c r="DN148" s="74"/>
      <c r="DO148" s="74"/>
      <c r="DP148" s="74"/>
      <c r="DQ148" s="74"/>
      <c r="DR148" s="74"/>
      <c r="DS148" s="74"/>
      <c r="DT148" s="74"/>
      <c r="DU148" s="74"/>
      <c r="DV148" s="74"/>
      <c r="DW148" s="74"/>
      <c r="DX148" s="74"/>
      <c r="DY148" s="74"/>
      <c r="DZ148" s="74"/>
      <c r="EA148" s="74"/>
      <c r="EB148" s="74"/>
      <c r="EC148" s="74"/>
      <c r="ED148" s="74"/>
      <c r="EE148" s="74"/>
      <c r="EF148" s="74"/>
      <c r="EG148" s="74"/>
      <c r="EH148" s="74"/>
      <c r="EI148" s="74"/>
      <c r="EJ148" s="74"/>
      <c r="EK148" s="74"/>
      <c r="EL148" s="74"/>
      <c r="EM148" s="74"/>
      <c r="EN148" s="74"/>
      <c r="EO148" s="74"/>
      <c r="EP148" s="74"/>
      <c r="EQ148" s="74"/>
      <c r="ER148" s="74"/>
      <c r="ES148" s="74"/>
      <c r="ET148" s="74"/>
      <c r="EU148" s="74"/>
      <c r="EV148" s="74"/>
      <c r="EW148" s="74"/>
      <c r="EX148" s="74"/>
      <c r="EY148" s="74"/>
      <c r="EZ148" s="74"/>
      <c r="FA148" s="74"/>
      <c r="FB148" s="74"/>
      <c r="FC148" s="74"/>
      <c r="FD148" s="74"/>
      <c r="FE148" s="74"/>
      <c r="FF148" s="74"/>
      <c r="FG148" s="74"/>
      <c r="FH148" s="74"/>
      <c r="FI148" s="74"/>
      <c r="FJ148" s="74"/>
      <c r="FK148" s="74"/>
      <c r="FL148" s="74"/>
      <c r="FM148" s="74"/>
      <c r="FN148" s="74"/>
      <c r="FO148" s="74"/>
      <c r="FP148" s="74"/>
      <c r="FQ148" s="74"/>
      <c r="FR148" s="74"/>
      <c r="FS148" s="74"/>
      <c r="FT148" s="74"/>
      <c r="FU148" s="74"/>
      <c r="FV148" s="74"/>
      <c r="FW148" s="74"/>
      <c r="FX148" s="74"/>
      <c r="FY148" s="74"/>
      <c r="FZ148" s="74"/>
      <c r="GA148" s="74"/>
      <c r="GB148" s="74"/>
      <c r="GC148" s="74"/>
      <c r="GD148" s="74"/>
      <c r="GE148" s="74"/>
      <c r="GF148" s="74"/>
      <c r="GG148" s="74"/>
      <c r="GH148" s="74"/>
      <c r="GI148" s="74"/>
      <c r="GJ148" s="74"/>
      <c r="GK148" s="74"/>
      <c r="GL148" s="74"/>
      <c r="GM148" s="74"/>
      <c r="GN148" s="74"/>
      <c r="GO148" s="74"/>
      <c r="GP148" s="74"/>
      <c r="GQ148" s="74"/>
      <c r="GR148" s="74"/>
      <c r="GS148" s="74"/>
      <c r="GT148" s="74"/>
      <c r="GU148" s="74"/>
      <c r="GV148" s="74"/>
      <c r="GW148" s="74"/>
      <c r="GX148" s="74"/>
      <c r="GY148" s="74"/>
      <c r="GZ148" s="74"/>
      <c r="HA148" s="74"/>
      <c r="HB148" s="74"/>
      <c r="HC148" s="74"/>
      <c r="HD148" s="74"/>
      <c r="HE148" s="74"/>
      <c r="HF148" s="74"/>
      <c r="HG148" s="74"/>
      <c r="HH148" s="74"/>
      <c r="HI148" s="74"/>
      <c r="HJ148" s="74"/>
      <c r="HK148" s="74"/>
      <c r="HL148" s="74"/>
      <c r="HM148" s="74"/>
      <c r="HN148" s="74"/>
      <c r="HO148" s="74"/>
      <c r="HP148" s="74"/>
      <c r="HQ148" s="74"/>
      <c r="HR148" s="74"/>
      <c r="HS148" s="74"/>
      <c r="HT148" s="74"/>
      <c r="HU148" s="74"/>
      <c r="HV148" s="74"/>
      <c r="HW148" s="74"/>
      <c r="HX148" s="74"/>
      <c r="HY148" s="74"/>
      <c r="HZ148" s="74"/>
      <c r="IA148" s="74"/>
      <c r="IB148" s="74"/>
      <c r="IC148" s="74"/>
      <c r="ID148" s="74"/>
      <c r="IE148" s="74"/>
      <c r="IF148" s="74"/>
      <c r="IG148" s="74"/>
      <c r="IH148" s="74"/>
      <c r="II148" s="74"/>
      <c r="IJ148" s="74"/>
      <c r="IK148" s="74"/>
      <c r="IL148" s="74"/>
      <c r="IM148" s="74"/>
      <c r="IN148" s="74"/>
      <c r="IO148" s="74"/>
      <c r="IP148" s="74"/>
      <c r="IQ148" s="74"/>
      <c r="IR148" s="74"/>
      <c r="IS148" s="74"/>
      <c r="IT148" s="74"/>
      <c r="IU148" s="74"/>
      <c r="IV148" s="74"/>
    </row>
    <row r="149" spans="1:256" s="140" customFormat="1" ht="27" customHeight="1">
      <c r="A149" s="124"/>
      <c r="B149" s="124"/>
      <c r="C149" s="124"/>
      <c r="D149" s="87"/>
      <c r="E149" s="87"/>
      <c r="F149" s="87"/>
      <c r="G149" s="87"/>
      <c r="H149" s="423"/>
      <c r="I149" s="424"/>
      <c r="J149" s="424"/>
      <c r="K149" s="424"/>
      <c r="L149" s="424"/>
      <c r="M149" s="424"/>
      <c r="N149" s="424"/>
      <c r="O149" s="424"/>
      <c r="P149" s="424"/>
      <c r="Q149" s="424"/>
      <c r="R149" s="424"/>
      <c r="S149" s="424"/>
      <c r="T149" s="424"/>
      <c r="U149" s="424"/>
      <c r="V149" s="425"/>
      <c r="W149" s="423"/>
      <c r="X149" s="424"/>
      <c r="Y149" s="424"/>
      <c r="Z149" s="424"/>
      <c r="AA149" s="424"/>
      <c r="AB149" s="424"/>
      <c r="AC149" s="424"/>
      <c r="AD149" s="424"/>
      <c r="AE149" s="424"/>
      <c r="AF149" s="424"/>
      <c r="AG149" s="424"/>
      <c r="AH149" s="424"/>
      <c r="AI149" s="424"/>
      <c r="AJ149" s="424"/>
      <c r="AK149" s="425"/>
      <c r="AL149" s="407"/>
      <c r="AM149" s="407"/>
      <c r="AN149" s="407"/>
      <c r="AO149" s="407"/>
      <c r="AP149" s="407"/>
      <c r="AQ149" s="423"/>
      <c r="AR149" s="424"/>
      <c r="AS149" s="425"/>
      <c r="AT149" s="429"/>
      <c r="AU149" s="430"/>
      <c r="AV149" s="431"/>
      <c r="AW149" s="429"/>
      <c r="AX149" s="430"/>
      <c r="AY149" s="431"/>
      <c r="AZ149" s="440"/>
      <c r="BA149" s="441"/>
      <c r="BB149" s="441"/>
      <c r="BC149" s="441"/>
      <c r="BD149" s="441"/>
      <c r="BE149" s="442"/>
      <c r="BF149" s="404"/>
      <c r="BG149" s="405"/>
      <c r="BH149" s="405"/>
      <c r="BI149" s="405"/>
      <c r="BJ149" s="405"/>
      <c r="BK149" s="405"/>
      <c r="BL149" s="405"/>
      <c r="BM149" s="405"/>
      <c r="BN149" s="405"/>
      <c r="BO149" s="405"/>
      <c r="BP149" s="405"/>
      <c r="BQ149" s="405"/>
      <c r="BR149" s="405"/>
      <c r="BS149" s="405"/>
      <c r="BT149" s="406"/>
      <c r="BU149" s="404"/>
      <c r="BV149" s="405"/>
      <c r="BW149" s="405"/>
      <c r="BX149" s="405"/>
      <c r="BY149" s="405"/>
      <c r="BZ149" s="405"/>
      <c r="CA149" s="405"/>
      <c r="CB149" s="405"/>
      <c r="CC149" s="405"/>
      <c r="CD149" s="405"/>
      <c r="CE149" s="405"/>
      <c r="CF149" s="405"/>
      <c r="CG149" s="406"/>
      <c r="CH149" s="124"/>
      <c r="CI149" s="124"/>
      <c r="CJ149" s="124"/>
      <c r="CK149" s="124"/>
      <c r="CL149" s="87"/>
      <c r="CM149" s="184"/>
      <c r="CN149" s="184"/>
      <c r="CO149" s="74"/>
      <c r="CP149" s="74"/>
      <c r="CQ149" s="74"/>
      <c r="CR149" s="74"/>
      <c r="CS149" s="74"/>
      <c r="CT149" s="74"/>
      <c r="CU149" s="74"/>
      <c r="CV149" s="74"/>
      <c r="CW149" s="74"/>
      <c r="CX149" s="74"/>
      <c r="CY149" s="74"/>
      <c r="CZ149" s="74"/>
      <c r="DA149" s="74"/>
      <c r="DB149" s="74"/>
      <c r="DC149" s="74"/>
      <c r="DD149" s="74"/>
      <c r="DE149" s="74"/>
      <c r="DF149" s="74"/>
      <c r="DG149" s="74"/>
      <c r="DH149" s="74"/>
      <c r="DI149" s="74"/>
      <c r="DJ149" s="74"/>
      <c r="DK149" s="74"/>
      <c r="DL149" s="74"/>
      <c r="DM149" s="74"/>
      <c r="DN149" s="74"/>
      <c r="DO149" s="74"/>
      <c r="DP149" s="74"/>
      <c r="DQ149" s="74"/>
      <c r="DR149" s="74"/>
      <c r="DS149" s="74"/>
      <c r="DT149" s="74"/>
      <c r="DU149" s="74"/>
      <c r="DV149" s="74"/>
      <c r="DW149" s="74"/>
      <c r="DX149" s="74"/>
      <c r="DY149" s="74"/>
      <c r="DZ149" s="74"/>
      <c r="EA149" s="74"/>
      <c r="EB149" s="74"/>
      <c r="EC149" s="74"/>
      <c r="ED149" s="74"/>
      <c r="EE149" s="74"/>
      <c r="EF149" s="74"/>
      <c r="EG149" s="74"/>
      <c r="EH149" s="74"/>
      <c r="EI149" s="74"/>
      <c r="EJ149" s="74"/>
      <c r="EK149" s="74"/>
      <c r="EL149" s="74"/>
      <c r="EM149" s="74"/>
      <c r="EN149" s="74"/>
      <c r="EO149" s="74"/>
      <c r="EP149" s="74"/>
      <c r="EQ149" s="74"/>
      <c r="ER149" s="74"/>
      <c r="ES149" s="74"/>
      <c r="ET149" s="74"/>
      <c r="EU149" s="74"/>
      <c r="EV149" s="74"/>
      <c r="EW149" s="74"/>
      <c r="EX149" s="74"/>
      <c r="EY149" s="74"/>
      <c r="EZ149" s="74"/>
      <c r="FA149" s="74"/>
      <c r="FB149" s="74"/>
      <c r="FC149" s="74"/>
      <c r="FD149" s="74"/>
      <c r="FE149" s="74"/>
      <c r="FF149" s="74"/>
      <c r="FG149" s="74"/>
      <c r="FH149" s="74"/>
      <c r="FI149" s="74"/>
      <c r="FJ149" s="74"/>
      <c r="FK149" s="74"/>
      <c r="FL149" s="74"/>
      <c r="FM149" s="74"/>
      <c r="FN149" s="74"/>
      <c r="FO149" s="74"/>
      <c r="FP149" s="74"/>
      <c r="FQ149" s="74"/>
      <c r="FR149" s="74"/>
      <c r="FS149" s="74"/>
      <c r="FT149" s="74"/>
      <c r="FU149" s="74"/>
      <c r="FV149" s="74"/>
      <c r="FW149" s="74"/>
      <c r="FX149" s="74"/>
      <c r="FY149" s="74"/>
      <c r="FZ149" s="74"/>
      <c r="GA149" s="74"/>
      <c r="GB149" s="74"/>
      <c r="GC149" s="74"/>
      <c r="GD149" s="74"/>
      <c r="GE149" s="74"/>
      <c r="GF149" s="74"/>
      <c r="GG149" s="74"/>
      <c r="GH149" s="74"/>
      <c r="GI149" s="74"/>
      <c r="GJ149" s="74"/>
      <c r="GK149" s="74"/>
      <c r="GL149" s="74"/>
      <c r="GM149" s="74"/>
      <c r="GN149" s="74"/>
      <c r="GO149" s="74"/>
      <c r="GP149" s="74"/>
      <c r="GQ149" s="74"/>
      <c r="GR149" s="74"/>
      <c r="GS149" s="74"/>
      <c r="GT149" s="74"/>
      <c r="GU149" s="74"/>
      <c r="GV149" s="74"/>
      <c r="GW149" s="74"/>
      <c r="GX149" s="74"/>
      <c r="GY149" s="74"/>
      <c r="GZ149" s="74"/>
      <c r="HA149" s="74"/>
      <c r="HB149" s="74"/>
      <c r="HC149" s="74"/>
      <c r="HD149" s="74"/>
      <c r="HE149" s="74"/>
      <c r="HF149" s="74"/>
      <c r="HG149" s="74"/>
      <c r="HH149" s="74"/>
      <c r="HI149" s="74"/>
      <c r="HJ149" s="74"/>
      <c r="HK149" s="74"/>
      <c r="HL149" s="74"/>
      <c r="HM149" s="74"/>
      <c r="HN149" s="74"/>
      <c r="HO149" s="74"/>
      <c r="HP149" s="74"/>
      <c r="HQ149" s="74"/>
      <c r="HR149" s="74"/>
      <c r="HS149" s="74"/>
      <c r="HT149" s="74"/>
      <c r="HU149" s="74"/>
      <c r="HV149" s="74"/>
      <c r="HW149" s="74"/>
      <c r="HX149" s="74"/>
      <c r="HY149" s="74"/>
      <c r="HZ149" s="74"/>
      <c r="IA149" s="74"/>
      <c r="IB149" s="74"/>
      <c r="IC149" s="74"/>
      <c r="ID149" s="74"/>
      <c r="IE149" s="74"/>
      <c r="IF149" s="74"/>
      <c r="IG149" s="74"/>
      <c r="IH149" s="74"/>
      <c r="II149" s="74"/>
      <c r="IJ149" s="74"/>
      <c r="IK149" s="74"/>
      <c r="IL149" s="74"/>
      <c r="IM149" s="74"/>
      <c r="IN149" s="74"/>
      <c r="IO149" s="74"/>
      <c r="IP149" s="74"/>
      <c r="IQ149" s="74"/>
      <c r="IR149" s="74"/>
      <c r="IS149" s="74"/>
      <c r="IT149" s="74"/>
      <c r="IU149" s="74"/>
      <c r="IV149" s="74"/>
    </row>
    <row r="150" spans="1:256" s="140" customFormat="1" ht="27" customHeight="1">
      <c r="A150" s="124"/>
      <c r="B150" s="124"/>
      <c r="C150" s="124"/>
      <c r="D150" s="87"/>
      <c r="E150" s="87"/>
      <c r="F150" s="87"/>
      <c r="G150" s="87"/>
      <c r="H150" s="423"/>
      <c r="I150" s="424"/>
      <c r="J150" s="424"/>
      <c r="K150" s="424"/>
      <c r="L150" s="424"/>
      <c r="M150" s="424"/>
      <c r="N150" s="424"/>
      <c r="O150" s="424"/>
      <c r="P150" s="424"/>
      <c r="Q150" s="424"/>
      <c r="R150" s="424"/>
      <c r="S150" s="424"/>
      <c r="T150" s="424"/>
      <c r="U150" s="424"/>
      <c r="V150" s="425"/>
      <c r="W150" s="423"/>
      <c r="X150" s="424"/>
      <c r="Y150" s="424"/>
      <c r="Z150" s="424"/>
      <c r="AA150" s="424"/>
      <c r="AB150" s="424"/>
      <c r="AC150" s="424"/>
      <c r="AD150" s="424"/>
      <c r="AE150" s="424"/>
      <c r="AF150" s="424"/>
      <c r="AG150" s="424"/>
      <c r="AH150" s="424"/>
      <c r="AI150" s="424"/>
      <c r="AJ150" s="424"/>
      <c r="AK150" s="425"/>
      <c r="AL150" s="407"/>
      <c r="AM150" s="407"/>
      <c r="AN150" s="407"/>
      <c r="AO150" s="407"/>
      <c r="AP150" s="407"/>
      <c r="AQ150" s="423"/>
      <c r="AR150" s="424"/>
      <c r="AS150" s="425"/>
      <c r="AT150" s="429"/>
      <c r="AU150" s="430"/>
      <c r="AV150" s="431"/>
      <c r="AW150" s="429"/>
      <c r="AX150" s="430"/>
      <c r="AY150" s="431"/>
      <c r="AZ150" s="440"/>
      <c r="BA150" s="441"/>
      <c r="BB150" s="441"/>
      <c r="BC150" s="441"/>
      <c r="BD150" s="441"/>
      <c r="BE150" s="442"/>
      <c r="BF150" s="404"/>
      <c r="BG150" s="405"/>
      <c r="BH150" s="405"/>
      <c r="BI150" s="405"/>
      <c r="BJ150" s="405"/>
      <c r="BK150" s="405"/>
      <c r="BL150" s="405"/>
      <c r="BM150" s="405"/>
      <c r="BN150" s="405"/>
      <c r="BO150" s="405"/>
      <c r="BP150" s="405"/>
      <c r="BQ150" s="405"/>
      <c r="BR150" s="405"/>
      <c r="BS150" s="405"/>
      <c r="BT150" s="406"/>
      <c r="BU150" s="404"/>
      <c r="BV150" s="405"/>
      <c r="BW150" s="405"/>
      <c r="BX150" s="405"/>
      <c r="BY150" s="405"/>
      <c r="BZ150" s="405"/>
      <c r="CA150" s="405"/>
      <c r="CB150" s="405"/>
      <c r="CC150" s="405"/>
      <c r="CD150" s="405"/>
      <c r="CE150" s="405"/>
      <c r="CF150" s="405"/>
      <c r="CG150" s="406"/>
      <c r="CH150" s="124"/>
      <c r="CI150" s="124"/>
      <c r="CJ150" s="124"/>
      <c r="CK150" s="124"/>
      <c r="CL150" s="87"/>
      <c r="CM150" s="184"/>
      <c r="CN150" s="184"/>
      <c r="CO150" s="74"/>
      <c r="CP150" s="74"/>
      <c r="CQ150" s="74"/>
      <c r="CR150" s="74"/>
      <c r="CS150" s="74"/>
      <c r="CT150" s="74"/>
      <c r="CU150" s="74"/>
      <c r="CV150" s="74"/>
      <c r="CW150" s="74"/>
      <c r="CX150" s="74"/>
      <c r="CY150" s="74"/>
      <c r="CZ150" s="74"/>
      <c r="DA150" s="74"/>
      <c r="DB150" s="74"/>
      <c r="DC150" s="74"/>
      <c r="DD150" s="74"/>
      <c r="DE150" s="74"/>
      <c r="DF150" s="74"/>
      <c r="DG150" s="74"/>
      <c r="DH150" s="74"/>
      <c r="DI150" s="74"/>
      <c r="DJ150" s="74"/>
      <c r="DK150" s="74"/>
      <c r="DL150" s="74"/>
      <c r="DM150" s="74"/>
      <c r="DN150" s="74"/>
      <c r="DO150" s="74"/>
      <c r="DP150" s="74"/>
      <c r="DQ150" s="74"/>
      <c r="DR150" s="74"/>
      <c r="DS150" s="74"/>
      <c r="DT150" s="74"/>
      <c r="DU150" s="74"/>
      <c r="DV150" s="74"/>
      <c r="DW150" s="74"/>
      <c r="DX150" s="74"/>
      <c r="DY150" s="74"/>
      <c r="DZ150" s="74"/>
      <c r="EA150" s="74"/>
      <c r="EB150" s="74"/>
      <c r="EC150" s="74"/>
      <c r="ED150" s="74"/>
      <c r="EE150" s="74"/>
      <c r="EF150" s="74"/>
      <c r="EG150" s="74"/>
      <c r="EH150" s="74"/>
      <c r="EI150" s="74"/>
      <c r="EJ150" s="74"/>
      <c r="EK150" s="74"/>
      <c r="EL150" s="74"/>
      <c r="EM150" s="74"/>
      <c r="EN150" s="74"/>
      <c r="EO150" s="74"/>
      <c r="EP150" s="74"/>
      <c r="EQ150" s="74"/>
      <c r="ER150" s="74"/>
      <c r="ES150" s="74"/>
      <c r="ET150" s="74"/>
      <c r="EU150" s="74"/>
      <c r="EV150" s="74"/>
      <c r="EW150" s="74"/>
      <c r="EX150" s="74"/>
      <c r="EY150" s="74"/>
      <c r="EZ150" s="74"/>
      <c r="FA150" s="74"/>
      <c r="FB150" s="74"/>
      <c r="FC150" s="74"/>
      <c r="FD150" s="74"/>
      <c r="FE150" s="74"/>
      <c r="FF150" s="74"/>
      <c r="FG150" s="74"/>
      <c r="FH150" s="74"/>
      <c r="FI150" s="74"/>
      <c r="FJ150" s="74"/>
      <c r="FK150" s="74"/>
      <c r="FL150" s="74"/>
      <c r="FM150" s="74"/>
      <c r="FN150" s="74"/>
      <c r="FO150" s="74"/>
      <c r="FP150" s="74"/>
      <c r="FQ150" s="74"/>
      <c r="FR150" s="74"/>
      <c r="FS150" s="74"/>
      <c r="FT150" s="74"/>
      <c r="FU150" s="74"/>
      <c r="FV150" s="74"/>
      <c r="FW150" s="74"/>
      <c r="FX150" s="74"/>
      <c r="FY150" s="74"/>
      <c r="FZ150" s="74"/>
      <c r="GA150" s="74"/>
      <c r="GB150" s="74"/>
      <c r="GC150" s="74"/>
      <c r="GD150" s="74"/>
      <c r="GE150" s="74"/>
      <c r="GF150" s="74"/>
      <c r="GG150" s="74"/>
      <c r="GH150" s="74"/>
      <c r="GI150" s="74"/>
      <c r="GJ150" s="74"/>
      <c r="GK150" s="74"/>
      <c r="GL150" s="74"/>
      <c r="GM150" s="74"/>
      <c r="GN150" s="74"/>
      <c r="GO150" s="74"/>
      <c r="GP150" s="74"/>
      <c r="GQ150" s="74"/>
      <c r="GR150" s="74"/>
      <c r="GS150" s="74"/>
      <c r="GT150" s="74"/>
      <c r="GU150" s="74"/>
      <c r="GV150" s="74"/>
      <c r="GW150" s="74"/>
      <c r="GX150" s="74"/>
      <c r="GY150" s="74"/>
      <c r="GZ150" s="74"/>
      <c r="HA150" s="74"/>
      <c r="HB150" s="74"/>
      <c r="HC150" s="74"/>
      <c r="HD150" s="74"/>
      <c r="HE150" s="74"/>
      <c r="HF150" s="74"/>
      <c r="HG150" s="74"/>
      <c r="HH150" s="74"/>
      <c r="HI150" s="74"/>
      <c r="HJ150" s="74"/>
      <c r="HK150" s="74"/>
      <c r="HL150" s="74"/>
      <c r="HM150" s="74"/>
      <c r="HN150" s="74"/>
      <c r="HO150" s="74"/>
      <c r="HP150" s="74"/>
      <c r="HQ150" s="74"/>
      <c r="HR150" s="74"/>
      <c r="HS150" s="74"/>
      <c r="HT150" s="74"/>
      <c r="HU150" s="74"/>
      <c r="HV150" s="74"/>
      <c r="HW150" s="74"/>
      <c r="HX150" s="74"/>
      <c r="HY150" s="74"/>
      <c r="HZ150" s="74"/>
      <c r="IA150" s="74"/>
      <c r="IB150" s="74"/>
      <c r="IC150" s="74"/>
      <c r="ID150" s="74"/>
      <c r="IE150" s="74"/>
      <c r="IF150" s="74"/>
      <c r="IG150" s="74"/>
      <c r="IH150" s="74"/>
      <c r="II150" s="74"/>
      <c r="IJ150" s="74"/>
      <c r="IK150" s="74"/>
      <c r="IL150" s="74"/>
      <c r="IM150" s="74"/>
      <c r="IN150" s="74"/>
      <c r="IO150" s="74"/>
      <c r="IP150" s="74"/>
      <c r="IQ150" s="74"/>
      <c r="IR150" s="74"/>
      <c r="IS150" s="74"/>
      <c r="IT150" s="74"/>
      <c r="IU150" s="74"/>
      <c r="IV150" s="74"/>
    </row>
    <row r="151" spans="1:256" s="140" customFormat="1" ht="27" customHeight="1">
      <c r="A151" s="124"/>
      <c r="B151" s="124"/>
      <c r="C151" s="124"/>
      <c r="D151" s="87"/>
      <c r="E151" s="87"/>
      <c r="F151" s="87"/>
      <c r="G151" s="87"/>
      <c r="H151" s="423"/>
      <c r="I151" s="424"/>
      <c r="J151" s="424"/>
      <c r="K151" s="424"/>
      <c r="L151" s="424"/>
      <c r="M151" s="424"/>
      <c r="N151" s="424"/>
      <c r="O151" s="424"/>
      <c r="P151" s="424"/>
      <c r="Q151" s="424"/>
      <c r="R151" s="424"/>
      <c r="S151" s="424"/>
      <c r="T151" s="424"/>
      <c r="U151" s="424"/>
      <c r="V151" s="425"/>
      <c r="W151" s="423"/>
      <c r="X151" s="424"/>
      <c r="Y151" s="424"/>
      <c r="Z151" s="424"/>
      <c r="AA151" s="424"/>
      <c r="AB151" s="424"/>
      <c r="AC151" s="424"/>
      <c r="AD151" s="424"/>
      <c r="AE151" s="424"/>
      <c r="AF151" s="424"/>
      <c r="AG151" s="424"/>
      <c r="AH151" s="424"/>
      <c r="AI151" s="424"/>
      <c r="AJ151" s="424"/>
      <c r="AK151" s="425"/>
      <c r="AL151" s="407"/>
      <c r="AM151" s="407"/>
      <c r="AN151" s="407"/>
      <c r="AO151" s="407"/>
      <c r="AP151" s="407"/>
      <c r="AQ151" s="423"/>
      <c r="AR151" s="424"/>
      <c r="AS151" s="425"/>
      <c r="AT151" s="429"/>
      <c r="AU151" s="430"/>
      <c r="AV151" s="431"/>
      <c r="AW151" s="429"/>
      <c r="AX151" s="430"/>
      <c r="AY151" s="431"/>
      <c r="AZ151" s="440"/>
      <c r="BA151" s="441"/>
      <c r="BB151" s="441"/>
      <c r="BC151" s="441"/>
      <c r="BD151" s="441"/>
      <c r="BE151" s="442"/>
      <c r="BF151" s="404"/>
      <c r="BG151" s="405"/>
      <c r="BH151" s="405"/>
      <c r="BI151" s="405"/>
      <c r="BJ151" s="405"/>
      <c r="BK151" s="405"/>
      <c r="BL151" s="405"/>
      <c r="BM151" s="405"/>
      <c r="BN151" s="405"/>
      <c r="BO151" s="405"/>
      <c r="BP151" s="405"/>
      <c r="BQ151" s="405"/>
      <c r="BR151" s="405"/>
      <c r="BS151" s="405"/>
      <c r="BT151" s="406"/>
      <c r="BU151" s="404"/>
      <c r="BV151" s="405"/>
      <c r="BW151" s="405"/>
      <c r="BX151" s="405"/>
      <c r="BY151" s="405"/>
      <c r="BZ151" s="405"/>
      <c r="CA151" s="405"/>
      <c r="CB151" s="405"/>
      <c r="CC151" s="405"/>
      <c r="CD151" s="405"/>
      <c r="CE151" s="405"/>
      <c r="CF151" s="405"/>
      <c r="CG151" s="406"/>
      <c r="CH151" s="124"/>
      <c r="CI151" s="124"/>
      <c r="CJ151" s="124"/>
      <c r="CK151" s="124"/>
      <c r="CL151" s="87"/>
      <c r="CM151" s="184"/>
      <c r="CN151" s="184"/>
      <c r="CO151" s="74"/>
      <c r="CP151" s="74"/>
      <c r="CQ151" s="74"/>
      <c r="CR151" s="74"/>
      <c r="CS151" s="74"/>
      <c r="CT151" s="74"/>
      <c r="CU151" s="74"/>
      <c r="CV151" s="74"/>
      <c r="CW151" s="74"/>
      <c r="CX151" s="74"/>
      <c r="CY151" s="74"/>
      <c r="CZ151" s="74"/>
      <c r="DA151" s="74"/>
      <c r="DB151" s="74"/>
      <c r="DC151" s="74"/>
      <c r="DD151" s="74"/>
      <c r="DE151" s="74"/>
      <c r="DF151" s="74"/>
      <c r="DG151" s="74"/>
      <c r="DH151" s="74"/>
      <c r="DI151" s="74"/>
      <c r="DJ151" s="74"/>
      <c r="DK151" s="74"/>
      <c r="DL151" s="74"/>
      <c r="DM151" s="74"/>
      <c r="DN151" s="74"/>
      <c r="DO151" s="74"/>
      <c r="DP151" s="74"/>
      <c r="DQ151" s="74"/>
      <c r="DR151" s="74"/>
      <c r="DS151" s="74"/>
      <c r="DT151" s="74"/>
      <c r="DU151" s="74"/>
      <c r="DV151" s="74"/>
      <c r="DW151" s="74"/>
      <c r="DX151" s="74"/>
      <c r="DY151" s="74"/>
      <c r="DZ151" s="74"/>
      <c r="EA151" s="74"/>
      <c r="EB151" s="74"/>
      <c r="EC151" s="74"/>
      <c r="ED151" s="74"/>
      <c r="EE151" s="74"/>
      <c r="EF151" s="74"/>
      <c r="EG151" s="74"/>
      <c r="EH151" s="74"/>
      <c r="EI151" s="74"/>
      <c r="EJ151" s="74"/>
      <c r="EK151" s="74"/>
      <c r="EL151" s="74"/>
      <c r="EM151" s="74"/>
      <c r="EN151" s="74"/>
      <c r="EO151" s="74"/>
      <c r="EP151" s="74"/>
      <c r="EQ151" s="74"/>
      <c r="ER151" s="74"/>
      <c r="ES151" s="74"/>
      <c r="ET151" s="74"/>
      <c r="EU151" s="74"/>
      <c r="EV151" s="74"/>
      <c r="EW151" s="74"/>
      <c r="EX151" s="74"/>
      <c r="EY151" s="74"/>
      <c r="EZ151" s="74"/>
      <c r="FA151" s="74"/>
      <c r="FB151" s="74"/>
      <c r="FC151" s="74"/>
      <c r="FD151" s="74"/>
      <c r="FE151" s="74"/>
      <c r="FF151" s="74"/>
      <c r="FG151" s="74"/>
      <c r="FH151" s="74"/>
      <c r="FI151" s="74"/>
      <c r="FJ151" s="74"/>
      <c r="FK151" s="74"/>
      <c r="FL151" s="74"/>
      <c r="FM151" s="74"/>
      <c r="FN151" s="74"/>
      <c r="FO151" s="74"/>
      <c r="FP151" s="74"/>
      <c r="FQ151" s="74"/>
      <c r="FR151" s="74"/>
      <c r="FS151" s="74"/>
      <c r="FT151" s="74"/>
      <c r="FU151" s="74"/>
      <c r="FV151" s="74"/>
      <c r="FW151" s="74"/>
      <c r="FX151" s="74"/>
      <c r="FY151" s="74"/>
      <c r="FZ151" s="74"/>
      <c r="GA151" s="74"/>
      <c r="GB151" s="74"/>
      <c r="GC151" s="74"/>
      <c r="GD151" s="74"/>
      <c r="GE151" s="74"/>
      <c r="GF151" s="74"/>
      <c r="GG151" s="74"/>
      <c r="GH151" s="74"/>
      <c r="GI151" s="74"/>
      <c r="GJ151" s="74"/>
      <c r="GK151" s="74"/>
      <c r="GL151" s="74"/>
      <c r="GM151" s="74"/>
      <c r="GN151" s="74"/>
      <c r="GO151" s="74"/>
      <c r="GP151" s="74"/>
      <c r="GQ151" s="74"/>
      <c r="GR151" s="74"/>
      <c r="GS151" s="74"/>
      <c r="GT151" s="74"/>
      <c r="GU151" s="74"/>
      <c r="GV151" s="74"/>
      <c r="GW151" s="74"/>
      <c r="GX151" s="74"/>
      <c r="GY151" s="74"/>
      <c r="GZ151" s="74"/>
      <c r="HA151" s="74"/>
      <c r="HB151" s="74"/>
      <c r="HC151" s="74"/>
      <c r="HD151" s="74"/>
      <c r="HE151" s="74"/>
      <c r="HF151" s="74"/>
      <c r="HG151" s="74"/>
      <c r="HH151" s="74"/>
      <c r="HI151" s="74"/>
      <c r="HJ151" s="74"/>
      <c r="HK151" s="74"/>
      <c r="HL151" s="74"/>
      <c r="HM151" s="74"/>
      <c r="HN151" s="74"/>
      <c r="HO151" s="74"/>
      <c r="HP151" s="74"/>
      <c r="HQ151" s="74"/>
      <c r="HR151" s="74"/>
      <c r="HS151" s="74"/>
      <c r="HT151" s="74"/>
      <c r="HU151" s="74"/>
      <c r="HV151" s="74"/>
      <c r="HW151" s="74"/>
      <c r="HX151" s="74"/>
      <c r="HY151" s="74"/>
      <c r="HZ151" s="74"/>
      <c r="IA151" s="74"/>
      <c r="IB151" s="74"/>
      <c r="IC151" s="74"/>
      <c r="ID151" s="74"/>
      <c r="IE151" s="74"/>
      <c r="IF151" s="74"/>
      <c r="IG151" s="74"/>
      <c r="IH151" s="74"/>
      <c r="II151" s="74"/>
      <c r="IJ151" s="74"/>
      <c r="IK151" s="74"/>
      <c r="IL151" s="74"/>
      <c r="IM151" s="74"/>
      <c r="IN151" s="74"/>
      <c r="IO151" s="74"/>
      <c r="IP151" s="74"/>
      <c r="IQ151" s="74"/>
      <c r="IR151" s="74"/>
      <c r="IS151" s="74"/>
      <c r="IT151" s="74"/>
      <c r="IU151" s="74"/>
      <c r="IV151" s="74"/>
    </row>
    <row r="152" spans="1:256" s="140" customFormat="1" ht="27" customHeight="1">
      <c r="A152" s="124"/>
      <c r="B152" s="124"/>
      <c r="C152" s="124"/>
      <c r="D152" s="87"/>
      <c r="E152" s="87"/>
      <c r="F152" s="87"/>
      <c r="G152" s="87"/>
      <c r="H152" s="423"/>
      <c r="I152" s="424"/>
      <c r="J152" s="424"/>
      <c r="K152" s="424"/>
      <c r="L152" s="424"/>
      <c r="M152" s="424"/>
      <c r="N152" s="424"/>
      <c r="O152" s="424"/>
      <c r="P152" s="424"/>
      <c r="Q152" s="424"/>
      <c r="R152" s="424"/>
      <c r="S152" s="424"/>
      <c r="T152" s="424"/>
      <c r="U152" s="424"/>
      <c r="V152" s="425"/>
      <c r="W152" s="423"/>
      <c r="X152" s="424"/>
      <c r="Y152" s="424"/>
      <c r="Z152" s="424"/>
      <c r="AA152" s="424"/>
      <c r="AB152" s="424"/>
      <c r="AC152" s="424"/>
      <c r="AD152" s="424"/>
      <c r="AE152" s="424"/>
      <c r="AF152" s="424"/>
      <c r="AG152" s="424"/>
      <c r="AH152" s="424"/>
      <c r="AI152" s="424"/>
      <c r="AJ152" s="424"/>
      <c r="AK152" s="425"/>
      <c r="AL152" s="407"/>
      <c r="AM152" s="407"/>
      <c r="AN152" s="407"/>
      <c r="AO152" s="407"/>
      <c r="AP152" s="407"/>
      <c r="AQ152" s="423"/>
      <c r="AR152" s="424"/>
      <c r="AS152" s="425"/>
      <c r="AT152" s="429"/>
      <c r="AU152" s="430"/>
      <c r="AV152" s="431"/>
      <c r="AW152" s="429"/>
      <c r="AX152" s="430"/>
      <c r="AY152" s="431"/>
      <c r="AZ152" s="440"/>
      <c r="BA152" s="441"/>
      <c r="BB152" s="441"/>
      <c r="BC152" s="441"/>
      <c r="BD152" s="441"/>
      <c r="BE152" s="442"/>
      <c r="BF152" s="404"/>
      <c r="BG152" s="405"/>
      <c r="BH152" s="405"/>
      <c r="BI152" s="405"/>
      <c r="BJ152" s="405"/>
      <c r="BK152" s="405"/>
      <c r="BL152" s="405"/>
      <c r="BM152" s="405"/>
      <c r="BN152" s="405"/>
      <c r="BO152" s="405"/>
      <c r="BP152" s="405"/>
      <c r="BQ152" s="405"/>
      <c r="BR152" s="405"/>
      <c r="BS152" s="405"/>
      <c r="BT152" s="406"/>
      <c r="BU152" s="404"/>
      <c r="BV152" s="405"/>
      <c r="BW152" s="405"/>
      <c r="BX152" s="405"/>
      <c r="BY152" s="405"/>
      <c r="BZ152" s="405"/>
      <c r="CA152" s="405"/>
      <c r="CB152" s="405"/>
      <c r="CC152" s="405"/>
      <c r="CD152" s="405"/>
      <c r="CE152" s="405"/>
      <c r="CF152" s="405"/>
      <c r="CG152" s="406"/>
      <c r="CH152" s="124"/>
      <c r="CI152" s="124"/>
      <c r="CJ152" s="124"/>
      <c r="CK152" s="124"/>
      <c r="CL152" s="87"/>
      <c r="CM152" s="184"/>
      <c r="CN152" s="184"/>
      <c r="CO152" s="74"/>
      <c r="CP152" s="74"/>
      <c r="CQ152" s="74"/>
      <c r="CR152" s="74"/>
      <c r="CS152" s="74"/>
      <c r="CT152" s="74"/>
      <c r="CU152" s="74"/>
      <c r="CV152" s="74"/>
      <c r="CW152" s="74"/>
      <c r="CX152" s="74"/>
      <c r="CY152" s="74"/>
      <c r="CZ152" s="74"/>
      <c r="DA152" s="74"/>
      <c r="DB152" s="74"/>
      <c r="DC152" s="74"/>
      <c r="DD152" s="74"/>
      <c r="DE152" s="74"/>
      <c r="DF152" s="74"/>
      <c r="DG152" s="74"/>
      <c r="DH152" s="74"/>
      <c r="DI152" s="74"/>
      <c r="DJ152" s="74"/>
      <c r="DK152" s="74"/>
      <c r="DL152" s="74"/>
      <c r="DM152" s="74"/>
      <c r="DN152" s="74"/>
      <c r="DO152" s="74"/>
      <c r="DP152" s="74"/>
      <c r="DQ152" s="74"/>
      <c r="DR152" s="74"/>
      <c r="DS152" s="74"/>
      <c r="DT152" s="74"/>
      <c r="DU152" s="74"/>
      <c r="DV152" s="74"/>
      <c r="DW152" s="74"/>
      <c r="DX152" s="74"/>
      <c r="DY152" s="74"/>
      <c r="DZ152" s="74"/>
      <c r="EA152" s="74"/>
      <c r="EB152" s="74"/>
      <c r="EC152" s="74"/>
      <c r="ED152" s="74"/>
      <c r="EE152" s="74"/>
      <c r="EF152" s="74"/>
      <c r="EG152" s="74"/>
      <c r="EH152" s="74"/>
      <c r="EI152" s="74"/>
      <c r="EJ152" s="74"/>
      <c r="EK152" s="74"/>
      <c r="EL152" s="74"/>
      <c r="EM152" s="74"/>
      <c r="EN152" s="74"/>
      <c r="EO152" s="74"/>
      <c r="EP152" s="74"/>
      <c r="EQ152" s="74"/>
      <c r="ER152" s="74"/>
      <c r="ES152" s="74"/>
      <c r="ET152" s="74"/>
      <c r="EU152" s="74"/>
      <c r="EV152" s="74"/>
      <c r="EW152" s="74"/>
      <c r="EX152" s="74"/>
      <c r="EY152" s="74"/>
      <c r="EZ152" s="74"/>
      <c r="FA152" s="74"/>
      <c r="FB152" s="74"/>
      <c r="FC152" s="74"/>
      <c r="FD152" s="74"/>
      <c r="FE152" s="74"/>
      <c r="FF152" s="74"/>
      <c r="FG152" s="74"/>
      <c r="FH152" s="74"/>
      <c r="FI152" s="74"/>
      <c r="FJ152" s="74"/>
      <c r="FK152" s="74"/>
      <c r="FL152" s="74"/>
      <c r="FM152" s="74"/>
      <c r="FN152" s="74"/>
      <c r="FO152" s="74"/>
      <c r="FP152" s="74"/>
      <c r="FQ152" s="74"/>
      <c r="FR152" s="74"/>
      <c r="FS152" s="74"/>
      <c r="FT152" s="74"/>
      <c r="FU152" s="74"/>
      <c r="FV152" s="74"/>
      <c r="FW152" s="74"/>
      <c r="FX152" s="74"/>
      <c r="FY152" s="74"/>
      <c r="FZ152" s="74"/>
      <c r="GA152" s="74"/>
      <c r="GB152" s="74"/>
      <c r="GC152" s="74"/>
      <c r="GD152" s="74"/>
      <c r="GE152" s="74"/>
      <c r="GF152" s="74"/>
      <c r="GG152" s="74"/>
      <c r="GH152" s="74"/>
      <c r="GI152" s="74"/>
      <c r="GJ152" s="74"/>
      <c r="GK152" s="74"/>
      <c r="GL152" s="74"/>
      <c r="GM152" s="74"/>
      <c r="GN152" s="74"/>
      <c r="GO152" s="74"/>
      <c r="GP152" s="74"/>
      <c r="GQ152" s="74"/>
      <c r="GR152" s="74"/>
      <c r="GS152" s="74"/>
      <c r="GT152" s="74"/>
      <c r="GU152" s="74"/>
      <c r="GV152" s="74"/>
      <c r="GW152" s="74"/>
      <c r="GX152" s="74"/>
      <c r="GY152" s="74"/>
      <c r="GZ152" s="74"/>
      <c r="HA152" s="74"/>
      <c r="HB152" s="74"/>
      <c r="HC152" s="74"/>
      <c r="HD152" s="74"/>
      <c r="HE152" s="74"/>
      <c r="HF152" s="74"/>
      <c r="HG152" s="74"/>
      <c r="HH152" s="74"/>
      <c r="HI152" s="74"/>
      <c r="HJ152" s="74"/>
      <c r="HK152" s="74"/>
      <c r="HL152" s="74"/>
      <c r="HM152" s="74"/>
      <c r="HN152" s="74"/>
      <c r="HO152" s="74"/>
      <c r="HP152" s="74"/>
      <c r="HQ152" s="74"/>
      <c r="HR152" s="74"/>
      <c r="HS152" s="74"/>
      <c r="HT152" s="74"/>
      <c r="HU152" s="74"/>
      <c r="HV152" s="74"/>
      <c r="HW152" s="74"/>
      <c r="HX152" s="74"/>
      <c r="HY152" s="74"/>
      <c r="HZ152" s="74"/>
      <c r="IA152" s="74"/>
      <c r="IB152" s="74"/>
      <c r="IC152" s="74"/>
      <c r="ID152" s="74"/>
      <c r="IE152" s="74"/>
      <c r="IF152" s="74"/>
      <c r="IG152" s="74"/>
      <c r="IH152" s="74"/>
      <c r="II152" s="74"/>
      <c r="IJ152" s="74"/>
      <c r="IK152" s="74"/>
      <c r="IL152" s="74"/>
      <c r="IM152" s="74"/>
      <c r="IN152" s="74"/>
      <c r="IO152" s="74"/>
      <c r="IP152" s="74"/>
      <c r="IQ152" s="74"/>
      <c r="IR152" s="74"/>
      <c r="IS152" s="74"/>
      <c r="IT152" s="74"/>
      <c r="IU152" s="74"/>
      <c r="IV152" s="74"/>
    </row>
    <row r="153" spans="1:256" s="140" customFormat="1" ht="27" customHeight="1">
      <c r="A153" s="124"/>
      <c r="B153" s="124"/>
      <c r="C153" s="124"/>
      <c r="D153" s="87"/>
      <c r="E153" s="87"/>
      <c r="F153" s="87"/>
      <c r="G153" s="87"/>
      <c r="H153" s="423"/>
      <c r="I153" s="424"/>
      <c r="J153" s="424"/>
      <c r="K153" s="424"/>
      <c r="L153" s="424"/>
      <c r="M153" s="424"/>
      <c r="N153" s="424"/>
      <c r="O153" s="424"/>
      <c r="P153" s="424"/>
      <c r="Q153" s="424"/>
      <c r="R153" s="424"/>
      <c r="S153" s="424"/>
      <c r="T153" s="424"/>
      <c r="U153" s="424"/>
      <c r="V153" s="425"/>
      <c r="W153" s="423"/>
      <c r="X153" s="424"/>
      <c r="Y153" s="424"/>
      <c r="Z153" s="424"/>
      <c r="AA153" s="424"/>
      <c r="AB153" s="424"/>
      <c r="AC153" s="424"/>
      <c r="AD153" s="424"/>
      <c r="AE153" s="424"/>
      <c r="AF153" s="424"/>
      <c r="AG153" s="424"/>
      <c r="AH153" s="424"/>
      <c r="AI153" s="424"/>
      <c r="AJ153" s="424"/>
      <c r="AK153" s="425"/>
      <c r="AL153" s="407"/>
      <c r="AM153" s="407"/>
      <c r="AN153" s="407"/>
      <c r="AO153" s="407"/>
      <c r="AP153" s="407"/>
      <c r="AQ153" s="423"/>
      <c r="AR153" s="424"/>
      <c r="AS153" s="425"/>
      <c r="AT153" s="429"/>
      <c r="AU153" s="430"/>
      <c r="AV153" s="431"/>
      <c r="AW153" s="429"/>
      <c r="AX153" s="430"/>
      <c r="AY153" s="431"/>
      <c r="AZ153" s="440"/>
      <c r="BA153" s="441"/>
      <c r="BB153" s="441"/>
      <c r="BC153" s="441"/>
      <c r="BD153" s="441"/>
      <c r="BE153" s="442"/>
      <c r="BF153" s="404"/>
      <c r="BG153" s="405"/>
      <c r="BH153" s="405"/>
      <c r="BI153" s="405"/>
      <c r="BJ153" s="405"/>
      <c r="BK153" s="405"/>
      <c r="BL153" s="405"/>
      <c r="BM153" s="405"/>
      <c r="BN153" s="405"/>
      <c r="BO153" s="405"/>
      <c r="BP153" s="405"/>
      <c r="BQ153" s="405"/>
      <c r="BR153" s="405"/>
      <c r="BS153" s="405"/>
      <c r="BT153" s="406"/>
      <c r="BU153" s="404"/>
      <c r="BV153" s="405"/>
      <c r="BW153" s="405"/>
      <c r="BX153" s="405"/>
      <c r="BY153" s="405"/>
      <c r="BZ153" s="405"/>
      <c r="CA153" s="405"/>
      <c r="CB153" s="405"/>
      <c r="CC153" s="405"/>
      <c r="CD153" s="405"/>
      <c r="CE153" s="405"/>
      <c r="CF153" s="405"/>
      <c r="CG153" s="406"/>
      <c r="CH153" s="124"/>
      <c r="CI153" s="124"/>
      <c r="CJ153" s="124"/>
      <c r="CK153" s="124"/>
      <c r="CL153" s="87"/>
      <c r="CM153" s="184"/>
      <c r="CN153" s="184"/>
      <c r="CO153" s="74"/>
      <c r="CP153" s="74"/>
      <c r="CQ153" s="74"/>
      <c r="CR153" s="74"/>
      <c r="CS153" s="74"/>
      <c r="CT153" s="74"/>
      <c r="CU153" s="74"/>
      <c r="CV153" s="74"/>
      <c r="CW153" s="74"/>
      <c r="CX153" s="74"/>
      <c r="CY153" s="74"/>
      <c r="CZ153" s="74"/>
      <c r="DA153" s="74"/>
      <c r="DB153" s="74"/>
      <c r="DC153" s="74"/>
      <c r="DD153" s="74"/>
      <c r="DE153" s="74"/>
      <c r="DF153" s="74"/>
      <c r="DG153" s="74"/>
      <c r="DH153" s="74"/>
      <c r="DI153" s="74"/>
      <c r="DJ153" s="74"/>
      <c r="DK153" s="74"/>
      <c r="DL153" s="74"/>
      <c r="DM153" s="74"/>
      <c r="DN153" s="74"/>
      <c r="DO153" s="74"/>
      <c r="DP153" s="74"/>
      <c r="DQ153" s="74"/>
      <c r="DR153" s="74"/>
      <c r="DS153" s="74"/>
      <c r="DT153" s="74"/>
      <c r="DU153" s="74"/>
      <c r="DV153" s="74"/>
      <c r="DW153" s="74"/>
      <c r="DX153" s="74"/>
      <c r="DY153" s="74"/>
      <c r="DZ153" s="74"/>
      <c r="EA153" s="74"/>
      <c r="EB153" s="74"/>
      <c r="EC153" s="74"/>
      <c r="ED153" s="74"/>
      <c r="EE153" s="74"/>
      <c r="EF153" s="74"/>
      <c r="EG153" s="74"/>
      <c r="EH153" s="74"/>
      <c r="EI153" s="74"/>
      <c r="EJ153" s="74"/>
      <c r="EK153" s="74"/>
      <c r="EL153" s="74"/>
      <c r="EM153" s="74"/>
      <c r="EN153" s="74"/>
      <c r="EO153" s="74"/>
      <c r="EP153" s="74"/>
      <c r="EQ153" s="74"/>
      <c r="ER153" s="74"/>
      <c r="ES153" s="74"/>
      <c r="ET153" s="74"/>
      <c r="EU153" s="74"/>
      <c r="EV153" s="74"/>
      <c r="EW153" s="74"/>
      <c r="EX153" s="74"/>
      <c r="EY153" s="74"/>
      <c r="EZ153" s="74"/>
      <c r="FA153" s="74"/>
      <c r="FB153" s="74"/>
      <c r="FC153" s="74"/>
      <c r="FD153" s="74"/>
      <c r="FE153" s="74"/>
      <c r="FF153" s="74"/>
      <c r="FG153" s="74"/>
      <c r="FH153" s="74"/>
      <c r="FI153" s="74"/>
      <c r="FJ153" s="74"/>
      <c r="FK153" s="74"/>
      <c r="FL153" s="74"/>
      <c r="FM153" s="74"/>
      <c r="FN153" s="74"/>
      <c r="FO153" s="74"/>
      <c r="FP153" s="74"/>
      <c r="FQ153" s="74"/>
      <c r="FR153" s="74"/>
      <c r="FS153" s="74"/>
      <c r="FT153" s="74"/>
      <c r="FU153" s="74"/>
      <c r="FV153" s="74"/>
      <c r="FW153" s="74"/>
      <c r="FX153" s="74"/>
      <c r="FY153" s="74"/>
      <c r="FZ153" s="74"/>
      <c r="GA153" s="74"/>
      <c r="GB153" s="74"/>
      <c r="GC153" s="74"/>
      <c r="GD153" s="74"/>
      <c r="GE153" s="74"/>
      <c r="GF153" s="74"/>
      <c r="GG153" s="74"/>
      <c r="GH153" s="74"/>
      <c r="GI153" s="74"/>
      <c r="GJ153" s="74"/>
      <c r="GK153" s="74"/>
      <c r="GL153" s="74"/>
      <c r="GM153" s="74"/>
      <c r="GN153" s="74"/>
      <c r="GO153" s="74"/>
      <c r="GP153" s="74"/>
      <c r="GQ153" s="74"/>
      <c r="GR153" s="74"/>
      <c r="GS153" s="74"/>
      <c r="GT153" s="74"/>
      <c r="GU153" s="74"/>
      <c r="GV153" s="74"/>
      <c r="GW153" s="74"/>
      <c r="GX153" s="74"/>
      <c r="GY153" s="74"/>
      <c r="GZ153" s="74"/>
      <c r="HA153" s="74"/>
      <c r="HB153" s="74"/>
      <c r="HC153" s="74"/>
      <c r="HD153" s="74"/>
      <c r="HE153" s="74"/>
      <c r="HF153" s="74"/>
      <c r="HG153" s="74"/>
      <c r="HH153" s="74"/>
      <c r="HI153" s="74"/>
      <c r="HJ153" s="74"/>
      <c r="HK153" s="74"/>
      <c r="HL153" s="74"/>
      <c r="HM153" s="74"/>
      <c r="HN153" s="74"/>
      <c r="HO153" s="74"/>
      <c r="HP153" s="74"/>
      <c r="HQ153" s="74"/>
      <c r="HR153" s="74"/>
      <c r="HS153" s="74"/>
      <c r="HT153" s="74"/>
      <c r="HU153" s="74"/>
      <c r="HV153" s="74"/>
      <c r="HW153" s="74"/>
      <c r="HX153" s="74"/>
      <c r="HY153" s="74"/>
      <c r="HZ153" s="74"/>
      <c r="IA153" s="74"/>
      <c r="IB153" s="74"/>
      <c r="IC153" s="74"/>
      <c r="ID153" s="74"/>
      <c r="IE153" s="74"/>
      <c r="IF153" s="74"/>
      <c r="IG153" s="74"/>
      <c r="IH153" s="74"/>
      <c r="II153" s="74"/>
      <c r="IJ153" s="74"/>
      <c r="IK153" s="74"/>
      <c r="IL153" s="74"/>
      <c r="IM153" s="74"/>
      <c r="IN153" s="74"/>
      <c r="IO153" s="74"/>
      <c r="IP153" s="74"/>
      <c r="IQ153" s="74"/>
      <c r="IR153" s="74"/>
      <c r="IS153" s="74"/>
      <c r="IT153" s="74"/>
      <c r="IU153" s="74"/>
      <c r="IV153" s="74"/>
    </row>
    <row r="154" spans="1:256" s="140" customFormat="1" ht="27" customHeight="1">
      <c r="A154" s="124"/>
      <c r="B154" s="124"/>
      <c r="C154" s="124"/>
      <c r="D154" s="87"/>
      <c r="E154" s="87"/>
      <c r="F154" s="87"/>
      <c r="G154" s="87"/>
      <c r="H154" s="423"/>
      <c r="I154" s="424"/>
      <c r="J154" s="424"/>
      <c r="K154" s="424"/>
      <c r="L154" s="424"/>
      <c r="M154" s="424"/>
      <c r="N154" s="424"/>
      <c r="O154" s="424"/>
      <c r="P154" s="424"/>
      <c r="Q154" s="424"/>
      <c r="R154" s="424"/>
      <c r="S154" s="424"/>
      <c r="T154" s="424"/>
      <c r="U154" s="424"/>
      <c r="V154" s="425"/>
      <c r="W154" s="423"/>
      <c r="X154" s="424"/>
      <c r="Y154" s="424"/>
      <c r="Z154" s="424"/>
      <c r="AA154" s="424"/>
      <c r="AB154" s="424"/>
      <c r="AC154" s="424"/>
      <c r="AD154" s="424"/>
      <c r="AE154" s="424"/>
      <c r="AF154" s="424"/>
      <c r="AG154" s="424"/>
      <c r="AH154" s="424"/>
      <c r="AI154" s="424"/>
      <c r="AJ154" s="424"/>
      <c r="AK154" s="425"/>
      <c r="AL154" s="407"/>
      <c r="AM154" s="407"/>
      <c r="AN154" s="407"/>
      <c r="AO154" s="407"/>
      <c r="AP154" s="407"/>
      <c r="AQ154" s="423"/>
      <c r="AR154" s="424"/>
      <c r="AS154" s="425"/>
      <c r="AT154" s="429"/>
      <c r="AU154" s="430"/>
      <c r="AV154" s="431"/>
      <c r="AW154" s="429"/>
      <c r="AX154" s="430"/>
      <c r="AY154" s="431"/>
      <c r="AZ154" s="440"/>
      <c r="BA154" s="441"/>
      <c r="BB154" s="441"/>
      <c r="BC154" s="441"/>
      <c r="BD154" s="441"/>
      <c r="BE154" s="442"/>
      <c r="BF154" s="404"/>
      <c r="BG154" s="405"/>
      <c r="BH154" s="405"/>
      <c r="BI154" s="405"/>
      <c r="BJ154" s="405"/>
      <c r="BK154" s="405"/>
      <c r="BL154" s="405"/>
      <c r="BM154" s="405"/>
      <c r="BN154" s="405"/>
      <c r="BO154" s="405"/>
      <c r="BP154" s="405"/>
      <c r="BQ154" s="405"/>
      <c r="BR154" s="405"/>
      <c r="BS154" s="405"/>
      <c r="BT154" s="406"/>
      <c r="BU154" s="404"/>
      <c r="BV154" s="405"/>
      <c r="BW154" s="405"/>
      <c r="BX154" s="405"/>
      <c r="BY154" s="405"/>
      <c r="BZ154" s="405"/>
      <c r="CA154" s="405"/>
      <c r="CB154" s="405"/>
      <c r="CC154" s="405"/>
      <c r="CD154" s="405"/>
      <c r="CE154" s="405"/>
      <c r="CF154" s="405"/>
      <c r="CG154" s="406"/>
      <c r="CH154" s="124"/>
      <c r="CI154" s="124"/>
      <c r="CJ154" s="124"/>
      <c r="CK154" s="124"/>
      <c r="CL154" s="87"/>
      <c r="CM154" s="184"/>
      <c r="CN154" s="184"/>
      <c r="CO154" s="74"/>
      <c r="CP154" s="74"/>
      <c r="CQ154" s="74"/>
      <c r="CR154" s="74"/>
      <c r="CS154" s="74"/>
      <c r="CT154" s="74"/>
      <c r="CU154" s="74"/>
      <c r="CV154" s="74"/>
      <c r="CW154" s="74"/>
      <c r="CX154" s="74"/>
      <c r="CY154" s="74"/>
      <c r="CZ154" s="74"/>
      <c r="DA154" s="74"/>
      <c r="DB154" s="74"/>
      <c r="DC154" s="74"/>
      <c r="DD154" s="74"/>
      <c r="DE154" s="74"/>
      <c r="DF154" s="74"/>
      <c r="DG154" s="74"/>
      <c r="DH154" s="74"/>
      <c r="DI154" s="74"/>
      <c r="DJ154" s="74"/>
      <c r="DK154" s="74"/>
      <c r="DL154" s="74"/>
      <c r="DM154" s="74"/>
      <c r="DN154" s="74"/>
      <c r="DO154" s="74"/>
      <c r="DP154" s="74"/>
      <c r="DQ154" s="74"/>
      <c r="DR154" s="74"/>
      <c r="DS154" s="74"/>
      <c r="DT154" s="74"/>
      <c r="DU154" s="74"/>
      <c r="DV154" s="74"/>
      <c r="DW154" s="74"/>
      <c r="DX154" s="74"/>
      <c r="DY154" s="74"/>
      <c r="DZ154" s="74"/>
      <c r="EA154" s="74"/>
      <c r="EB154" s="74"/>
      <c r="EC154" s="74"/>
      <c r="ED154" s="74"/>
      <c r="EE154" s="74"/>
      <c r="EF154" s="74"/>
      <c r="EG154" s="74"/>
      <c r="EH154" s="74"/>
      <c r="EI154" s="74"/>
      <c r="EJ154" s="74"/>
      <c r="EK154" s="74"/>
      <c r="EL154" s="74"/>
      <c r="EM154" s="74"/>
      <c r="EN154" s="74"/>
      <c r="EO154" s="74"/>
      <c r="EP154" s="74"/>
      <c r="EQ154" s="74"/>
      <c r="ER154" s="74"/>
      <c r="ES154" s="74"/>
      <c r="ET154" s="74"/>
      <c r="EU154" s="74"/>
      <c r="EV154" s="74"/>
      <c r="EW154" s="74"/>
      <c r="EX154" s="74"/>
      <c r="EY154" s="74"/>
      <c r="EZ154" s="74"/>
      <c r="FA154" s="74"/>
      <c r="FB154" s="74"/>
      <c r="FC154" s="74"/>
      <c r="FD154" s="74"/>
      <c r="FE154" s="74"/>
      <c r="FF154" s="74"/>
      <c r="FG154" s="74"/>
      <c r="FH154" s="74"/>
      <c r="FI154" s="74"/>
      <c r="FJ154" s="74"/>
      <c r="FK154" s="74"/>
      <c r="FL154" s="74"/>
      <c r="FM154" s="74"/>
      <c r="FN154" s="74"/>
      <c r="FO154" s="74"/>
      <c r="FP154" s="74"/>
      <c r="FQ154" s="74"/>
      <c r="FR154" s="74"/>
      <c r="FS154" s="74"/>
      <c r="FT154" s="74"/>
      <c r="FU154" s="74"/>
      <c r="FV154" s="74"/>
      <c r="FW154" s="74"/>
      <c r="FX154" s="74"/>
      <c r="FY154" s="74"/>
      <c r="FZ154" s="74"/>
      <c r="GA154" s="74"/>
      <c r="GB154" s="74"/>
      <c r="GC154" s="74"/>
      <c r="GD154" s="74"/>
      <c r="GE154" s="74"/>
      <c r="GF154" s="74"/>
      <c r="GG154" s="74"/>
      <c r="GH154" s="74"/>
      <c r="GI154" s="74"/>
      <c r="GJ154" s="74"/>
      <c r="GK154" s="74"/>
      <c r="GL154" s="74"/>
      <c r="GM154" s="74"/>
      <c r="GN154" s="74"/>
      <c r="GO154" s="74"/>
      <c r="GP154" s="74"/>
      <c r="GQ154" s="74"/>
      <c r="GR154" s="74"/>
      <c r="GS154" s="74"/>
      <c r="GT154" s="74"/>
      <c r="GU154" s="74"/>
      <c r="GV154" s="74"/>
      <c r="GW154" s="74"/>
      <c r="GX154" s="74"/>
      <c r="GY154" s="74"/>
      <c r="GZ154" s="74"/>
      <c r="HA154" s="74"/>
      <c r="HB154" s="74"/>
      <c r="HC154" s="74"/>
      <c r="HD154" s="74"/>
      <c r="HE154" s="74"/>
      <c r="HF154" s="74"/>
      <c r="HG154" s="74"/>
      <c r="HH154" s="74"/>
      <c r="HI154" s="74"/>
      <c r="HJ154" s="74"/>
      <c r="HK154" s="74"/>
      <c r="HL154" s="74"/>
      <c r="HM154" s="74"/>
      <c r="HN154" s="74"/>
      <c r="HO154" s="74"/>
      <c r="HP154" s="74"/>
      <c r="HQ154" s="74"/>
      <c r="HR154" s="74"/>
      <c r="HS154" s="74"/>
      <c r="HT154" s="74"/>
      <c r="HU154" s="74"/>
      <c r="HV154" s="74"/>
      <c r="HW154" s="74"/>
      <c r="HX154" s="74"/>
      <c r="HY154" s="74"/>
      <c r="HZ154" s="74"/>
      <c r="IA154" s="74"/>
      <c r="IB154" s="74"/>
      <c r="IC154" s="74"/>
      <c r="ID154" s="74"/>
      <c r="IE154" s="74"/>
      <c r="IF154" s="74"/>
      <c r="IG154" s="74"/>
      <c r="IH154" s="74"/>
      <c r="II154" s="74"/>
      <c r="IJ154" s="74"/>
      <c r="IK154" s="74"/>
      <c r="IL154" s="74"/>
      <c r="IM154" s="74"/>
      <c r="IN154" s="74"/>
      <c r="IO154" s="74"/>
      <c r="IP154" s="74"/>
      <c r="IQ154" s="74"/>
      <c r="IR154" s="74"/>
      <c r="IS154" s="74"/>
      <c r="IT154" s="74"/>
      <c r="IU154" s="74"/>
      <c r="IV154" s="74"/>
    </row>
    <row r="155" spans="1:256" s="140" customFormat="1" ht="27" customHeight="1">
      <c r="A155" s="124"/>
      <c r="B155" s="124"/>
      <c r="C155" s="124"/>
      <c r="D155" s="87"/>
      <c r="E155" s="87"/>
      <c r="F155" s="87"/>
      <c r="G155" s="87"/>
      <c r="H155" s="423"/>
      <c r="I155" s="424"/>
      <c r="J155" s="424"/>
      <c r="K155" s="424"/>
      <c r="L155" s="424"/>
      <c r="M155" s="424"/>
      <c r="N155" s="424"/>
      <c r="O155" s="424"/>
      <c r="P155" s="424"/>
      <c r="Q155" s="424"/>
      <c r="R155" s="424"/>
      <c r="S155" s="424"/>
      <c r="T155" s="424"/>
      <c r="U155" s="424"/>
      <c r="V155" s="425"/>
      <c r="W155" s="423"/>
      <c r="X155" s="424"/>
      <c r="Y155" s="424"/>
      <c r="Z155" s="424"/>
      <c r="AA155" s="424"/>
      <c r="AB155" s="424"/>
      <c r="AC155" s="424"/>
      <c r="AD155" s="424"/>
      <c r="AE155" s="424"/>
      <c r="AF155" s="424"/>
      <c r="AG155" s="424"/>
      <c r="AH155" s="424"/>
      <c r="AI155" s="424"/>
      <c r="AJ155" s="424"/>
      <c r="AK155" s="425"/>
      <c r="AL155" s="407"/>
      <c r="AM155" s="407"/>
      <c r="AN155" s="407"/>
      <c r="AO155" s="407"/>
      <c r="AP155" s="407"/>
      <c r="AQ155" s="423"/>
      <c r="AR155" s="424"/>
      <c r="AS155" s="425"/>
      <c r="AT155" s="429"/>
      <c r="AU155" s="430"/>
      <c r="AV155" s="431"/>
      <c r="AW155" s="429"/>
      <c r="AX155" s="430"/>
      <c r="AY155" s="431"/>
      <c r="AZ155" s="440"/>
      <c r="BA155" s="441"/>
      <c r="BB155" s="441"/>
      <c r="BC155" s="441"/>
      <c r="BD155" s="441"/>
      <c r="BE155" s="442"/>
      <c r="BF155" s="404"/>
      <c r="BG155" s="405"/>
      <c r="BH155" s="405"/>
      <c r="BI155" s="405"/>
      <c r="BJ155" s="405"/>
      <c r="BK155" s="405"/>
      <c r="BL155" s="405"/>
      <c r="BM155" s="405"/>
      <c r="BN155" s="405"/>
      <c r="BO155" s="405"/>
      <c r="BP155" s="405"/>
      <c r="BQ155" s="405"/>
      <c r="BR155" s="405"/>
      <c r="BS155" s="405"/>
      <c r="BT155" s="406"/>
      <c r="BU155" s="404"/>
      <c r="BV155" s="405"/>
      <c r="BW155" s="405"/>
      <c r="BX155" s="405"/>
      <c r="BY155" s="405"/>
      <c r="BZ155" s="405"/>
      <c r="CA155" s="405"/>
      <c r="CB155" s="405"/>
      <c r="CC155" s="405"/>
      <c r="CD155" s="405"/>
      <c r="CE155" s="405"/>
      <c r="CF155" s="405"/>
      <c r="CG155" s="406"/>
      <c r="CH155" s="124"/>
      <c r="CI155" s="124"/>
      <c r="CJ155" s="124"/>
      <c r="CK155" s="124"/>
      <c r="CL155" s="87"/>
      <c r="CM155" s="184"/>
      <c r="CN155" s="184"/>
      <c r="CO155" s="74"/>
      <c r="CP155" s="74"/>
      <c r="CQ155" s="74"/>
      <c r="CR155" s="74"/>
      <c r="CS155" s="74"/>
      <c r="CT155" s="74"/>
      <c r="CU155" s="74"/>
      <c r="CV155" s="74"/>
      <c r="CW155" s="74"/>
      <c r="CX155" s="74"/>
      <c r="CY155" s="74"/>
      <c r="CZ155" s="74"/>
      <c r="DA155" s="74"/>
      <c r="DB155" s="74"/>
      <c r="DC155" s="74"/>
      <c r="DD155" s="74"/>
      <c r="DE155" s="74"/>
      <c r="DF155" s="74"/>
      <c r="DG155" s="74"/>
      <c r="DH155" s="74"/>
      <c r="DI155" s="74"/>
      <c r="DJ155" s="74"/>
      <c r="DK155" s="74"/>
      <c r="DL155" s="74"/>
      <c r="DM155" s="74"/>
      <c r="DN155" s="74"/>
      <c r="DO155" s="74"/>
      <c r="DP155" s="74"/>
      <c r="DQ155" s="74"/>
      <c r="DR155" s="74"/>
      <c r="DS155" s="74"/>
      <c r="DT155" s="74"/>
      <c r="DU155" s="74"/>
      <c r="DV155" s="74"/>
      <c r="DW155" s="74"/>
      <c r="DX155" s="74"/>
      <c r="DY155" s="74"/>
      <c r="DZ155" s="74"/>
      <c r="EA155" s="74"/>
      <c r="EB155" s="74"/>
      <c r="EC155" s="74"/>
      <c r="ED155" s="74"/>
      <c r="EE155" s="74"/>
      <c r="EF155" s="74"/>
      <c r="EG155" s="74"/>
      <c r="EH155" s="74"/>
      <c r="EI155" s="74"/>
      <c r="EJ155" s="74"/>
      <c r="EK155" s="74"/>
      <c r="EL155" s="74"/>
      <c r="EM155" s="74"/>
      <c r="EN155" s="74"/>
      <c r="EO155" s="74"/>
      <c r="EP155" s="74"/>
      <c r="EQ155" s="74"/>
      <c r="ER155" s="74"/>
      <c r="ES155" s="74"/>
      <c r="ET155" s="74"/>
      <c r="EU155" s="74"/>
      <c r="EV155" s="74"/>
      <c r="EW155" s="74"/>
      <c r="EX155" s="74"/>
      <c r="EY155" s="74"/>
      <c r="EZ155" s="74"/>
      <c r="FA155" s="74"/>
      <c r="FB155" s="74"/>
      <c r="FC155" s="74"/>
      <c r="FD155" s="74"/>
      <c r="FE155" s="74"/>
      <c r="FF155" s="74"/>
      <c r="FG155" s="74"/>
      <c r="FH155" s="74"/>
      <c r="FI155" s="74"/>
      <c r="FJ155" s="74"/>
      <c r="FK155" s="74"/>
      <c r="FL155" s="74"/>
      <c r="FM155" s="74"/>
      <c r="FN155" s="74"/>
      <c r="FO155" s="74"/>
      <c r="FP155" s="74"/>
      <c r="FQ155" s="74"/>
      <c r="FR155" s="74"/>
      <c r="FS155" s="74"/>
      <c r="FT155" s="74"/>
      <c r="FU155" s="74"/>
      <c r="FV155" s="74"/>
      <c r="FW155" s="74"/>
      <c r="FX155" s="74"/>
      <c r="FY155" s="74"/>
      <c r="FZ155" s="74"/>
      <c r="GA155" s="74"/>
      <c r="GB155" s="74"/>
      <c r="GC155" s="74"/>
      <c r="GD155" s="74"/>
      <c r="GE155" s="74"/>
      <c r="GF155" s="74"/>
      <c r="GG155" s="74"/>
      <c r="GH155" s="74"/>
      <c r="GI155" s="74"/>
      <c r="GJ155" s="74"/>
      <c r="GK155" s="74"/>
      <c r="GL155" s="74"/>
      <c r="GM155" s="74"/>
      <c r="GN155" s="74"/>
      <c r="GO155" s="74"/>
      <c r="GP155" s="74"/>
      <c r="GQ155" s="74"/>
      <c r="GR155" s="74"/>
      <c r="GS155" s="74"/>
      <c r="GT155" s="74"/>
      <c r="GU155" s="74"/>
      <c r="GV155" s="74"/>
      <c r="GW155" s="74"/>
      <c r="GX155" s="74"/>
      <c r="GY155" s="74"/>
      <c r="GZ155" s="74"/>
      <c r="HA155" s="74"/>
      <c r="HB155" s="74"/>
      <c r="HC155" s="74"/>
      <c r="HD155" s="74"/>
      <c r="HE155" s="74"/>
      <c r="HF155" s="74"/>
      <c r="HG155" s="74"/>
      <c r="HH155" s="74"/>
      <c r="HI155" s="74"/>
      <c r="HJ155" s="74"/>
      <c r="HK155" s="74"/>
      <c r="HL155" s="74"/>
      <c r="HM155" s="74"/>
      <c r="HN155" s="74"/>
      <c r="HO155" s="74"/>
      <c r="HP155" s="74"/>
      <c r="HQ155" s="74"/>
      <c r="HR155" s="74"/>
      <c r="HS155" s="74"/>
      <c r="HT155" s="74"/>
      <c r="HU155" s="74"/>
      <c r="HV155" s="74"/>
      <c r="HW155" s="74"/>
      <c r="HX155" s="74"/>
      <c r="HY155" s="74"/>
      <c r="HZ155" s="74"/>
      <c r="IA155" s="74"/>
      <c r="IB155" s="74"/>
      <c r="IC155" s="74"/>
      <c r="ID155" s="74"/>
      <c r="IE155" s="74"/>
      <c r="IF155" s="74"/>
      <c r="IG155" s="74"/>
      <c r="IH155" s="74"/>
      <c r="II155" s="74"/>
      <c r="IJ155" s="74"/>
      <c r="IK155" s="74"/>
      <c r="IL155" s="74"/>
      <c r="IM155" s="74"/>
      <c r="IN155" s="74"/>
      <c r="IO155" s="74"/>
      <c r="IP155" s="74"/>
      <c r="IQ155" s="74"/>
      <c r="IR155" s="74"/>
      <c r="IS155" s="74"/>
      <c r="IT155" s="74"/>
      <c r="IU155" s="74"/>
      <c r="IV155" s="74"/>
    </row>
    <row r="156" spans="1:256" s="140" customFormat="1" ht="27" customHeight="1">
      <c r="A156" s="124"/>
      <c r="B156" s="124"/>
      <c r="C156" s="124"/>
      <c r="D156" s="87"/>
      <c r="E156" s="87"/>
      <c r="F156" s="87"/>
      <c r="G156" s="87"/>
      <c r="H156" s="423"/>
      <c r="I156" s="424"/>
      <c r="J156" s="424"/>
      <c r="K156" s="424"/>
      <c r="L156" s="424"/>
      <c r="M156" s="424"/>
      <c r="N156" s="424"/>
      <c r="O156" s="424"/>
      <c r="P156" s="424"/>
      <c r="Q156" s="424"/>
      <c r="R156" s="424"/>
      <c r="S156" s="424"/>
      <c r="T156" s="424"/>
      <c r="U156" s="424"/>
      <c r="V156" s="425"/>
      <c r="W156" s="423"/>
      <c r="X156" s="424"/>
      <c r="Y156" s="424"/>
      <c r="Z156" s="424"/>
      <c r="AA156" s="424"/>
      <c r="AB156" s="424"/>
      <c r="AC156" s="424"/>
      <c r="AD156" s="424"/>
      <c r="AE156" s="424"/>
      <c r="AF156" s="424"/>
      <c r="AG156" s="424"/>
      <c r="AH156" s="424"/>
      <c r="AI156" s="424"/>
      <c r="AJ156" s="424"/>
      <c r="AK156" s="425"/>
      <c r="AL156" s="407"/>
      <c r="AM156" s="407"/>
      <c r="AN156" s="407"/>
      <c r="AO156" s="407"/>
      <c r="AP156" s="407"/>
      <c r="AQ156" s="423"/>
      <c r="AR156" s="424"/>
      <c r="AS156" s="425"/>
      <c r="AT156" s="429"/>
      <c r="AU156" s="430"/>
      <c r="AV156" s="431"/>
      <c r="AW156" s="429"/>
      <c r="AX156" s="430"/>
      <c r="AY156" s="431"/>
      <c r="AZ156" s="440"/>
      <c r="BA156" s="441"/>
      <c r="BB156" s="441"/>
      <c r="BC156" s="441"/>
      <c r="BD156" s="441"/>
      <c r="BE156" s="442"/>
      <c r="BF156" s="404"/>
      <c r="BG156" s="405"/>
      <c r="BH156" s="405"/>
      <c r="BI156" s="405"/>
      <c r="BJ156" s="405"/>
      <c r="BK156" s="405"/>
      <c r="BL156" s="405"/>
      <c r="BM156" s="405"/>
      <c r="BN156" s="405"/>
      <c r="BO156" s="405"/>
      <c r="BP156" s="405"/>
      <c r="BQ156" s="405"/>
      <c r="BR156" s="405"/>
      <c r="BS156" s="405"/>
      <c r="BT156" s="406"/>
      <c r="BU156" s="404"/>
      <c r="BV156" s="405"/>
      <c r="BW156" s="405"/>
      <c r="BX156" s="405"/>
      <c r="BY156" s="405"/>
      <c r="BZ156" s="405"/>
      <c r="CA156" s="405"/>
      <c r="CB156" s="405"/>
      <c r="CC156" s="405"/>
      <c r="CD156" s="405"/>
      <c r="CE156" s="405"/>
      <c r="CF156" s="405"/>
      <c r="CG156" s="406"/>
      <c r="CH156" s="124"/>
      <c r="CI156" s="124"/>
      <c r="CJ156" s="124"/>
      <c r="CK156" s="124"/>
      <c r="CL156" s="87"/>
      <c r="CM156" s="184"/>
      <c r="CN156" s="184"/>
      <c r="CO156" s="74"/>
      <c r="CP156" s="74"/>
      <c r="CQ156" s="74"/>
      <c r="CR156" s="74"/>
      <c r="CS156" s="74"/>
      <c r="CT156" s="74"/>
      <c r="CU156" s="74"/>
      <c r="CV156" s="74"/>
      <c r="CW156" s="74"/>
      <c r="CX156" s="74"/>
      <c r="CY156" s="74"/>
      <c r="CZ156" s="74"/>
      <c r="DA156" s="74"/>
      <c r="DB156" s="74"/>
      <c r="DC156" s="74"/>
      <c r="DD156" s="74"/>
      <c r="DE156" s="74"/>
      <c r="DF156" s="74"/>
      <c r="DG156" s="74"/>
      <c r="DH156" s="74"/>
      <c r="DI156" s="74"/>
      <c r="DJ156" s="74"/>
      <c r="DK156" s="74"/>
      <c r="DL156" s="74"/>
      <c r="DM156" s="74"/>
      <c r="DN156" s="74"/>
      <c r="DO156" s="74"/>
      <c r="DP156" s="74"/>
      <c r="DQ156" s="74"/>
      <c r="DR156" s="74"/>
      <c r="DS156" s="74"/>
      <c r="DT156" s="74"/>
      <c r="DU156" s="74"/>
      <c r="DV156" s="74"/>
      <c r="DW156" s="74"/>
      <c r="DX156" s="74"/>
      <c r="DY156" s="74"/>
      <c r="DZ156" s="74"/>
      <c r="EA156" s="74"/>
      <c r="EB156" s="74"/>
      <c r="EC156" s="74"/>
      <c r="ED156" s="74"/>
      <c r="EE156" s="74"/>
      <c r="EF156" s="74"/>
      <c r="EG156" s="74"/>
      <c r="EH156" s="74"/>
      <c r="EI156" s="74"/>
      <c r="EJ156" s="74"/>
      <c r="EK156" s="74"/>
      <c r="EL156" s="74"/>
      <c r="EM156" s="74"/>
      <c r="EN156" s="74"/>
      <c r="EO156" s="74"/>
      <c r="EP156" s="74"/>
      <c r="EQ156" s="74"/>
      <c r="ER156" s="74"/>
      <c r="ES156" s="74"/>
      <c r="ET156" s="74"/>
      <c r="EU156" s="74"/>
      <c r="EV156" s="74"/>
      <c r="EW156" s="74"/>
      <c r="EX156" s="74"/>
      <c r="EY156" s="74"/>
      <c r="EZ156" s="74"/>
      <c r="FA156" s="74"/>
      <c r="FB156" s="74"/>
      <c r="FC156" s="74"/>
      <c r="FD156" s="74"/>
      <c r="FE156" s="74"/>
      <c r="FF156" s="74"/>
      <c r="FG156" s="74"/>
      <c r="FH156" s="74"/>
      <c r="FI156" s="74"/>
      <c r="FJ156" s="74"/>
      <c r="FK156" s="74"/>
      <c r="FL156" s="74"/>
      <c r="FM156" s="74"/>
      <c r="FN156" s="74"/>
      <c r="FO156" s="74"/>
      <c r="FP156" s="74"/>
      <c r="FQ156" s="74"/>
      <c r="FR156" s="74"/>
      <c r="FS156" s="74"/>
      <c r="FT156" s="74"/>
      <c r="FU156" s="74"/>
      <c r="FV156" s="74"/>
      <c r="FW156" s="74"/>
      <c r="FX156" s="74"/>
      <c r="FY156" s="74"/>
      <c r="FZ156" s="74"/>
      <c r="GA156" s="74"/>
      <c r="GB156" s="74"/>
      <c r="GC156" s="74"/>
      <c r="GD156" s="74"/>
      <c r="GE156" s="74"/>
      <c r="GF156" s="74"/>
      <c r="GG156" s="74"/>
      <c r="GH156" s="74"/>
      <c r="GI156" s="74"/>
      <c r="GJ156" s="74"/>
      <c r="GK156" s="74"/>
      <c r="GL156" s="74"/>
      <c r="GM156" s="74"/>
      <c r="GN156" s="74"/>
      <c r="GO156" s="74"/>
      <c r="GP156" s="74"/>
      <c r="GQ156" s="74"/>
      <c r="GR156" s="74"/>
      <c r="GS156" s="74"/>
      <c r="GT156" s="74"/>
      <c r="GU156" s="74"/>
      <c r="GV156" s="74"/>
      <c r="GW156" s="74"/>
      <c r="GX156" s="74"/>
      <c r="GY156" s="74"/>
      <c r="GZ156" s="74"/>
      <c r="HA156" s="74"/>
      <c r="HB156" s="74"/>
      <c r="HC156" s="74"/>
      <c r="HD156" s="74"/>
      <c r="HE156" s="74"/>
      <c r="HF156" s="74"/>
      <c r="HG156" s="74"/>
      <c r="HH156" s="74"/>
      <c r="HI156" s="74"/>
      <c r="HJ156" s="74"/>
      <c r="HK156" s="74"/>
      <c r="HL156" s="74"/>
      <c r="HM156" s="74"/>
      <c r="HN156" s="74"/>
      <c r="HO156" s="74"/>
      <c r="HP156" s="74"/>
      <c r="HQ156" s="74"/>
      <c r="HR156" s="74"/>
      <c r="HS156" s="74"/>
      <c r="HT156" s="74"/>
      <c r="HU156" s="74"/>
      <c r="HV156" s="74"/>
      <c r="HW156" s="74"/>
      <c r="HX156" s="74"/>
      <c r="HY156" s="74"/>
      <c r="HZ156" s="74"/>
      <c r="IA156" s="74"/>
      <c r="IB156" s="74"/>
      <c r="IC156" s="74"/>
      <c r="ID156" s="74"/>
      <c r="IE156" s="74"/>
      <c r="IF156" s="74"/>
      <c r="IG156" s="74"/>
      <c r="IH156" s="74"/>
      <c r="II156" s="74"/>
      <c r="IJ156" s="74"/>
      <c r="IK156" s="74"/>
      <c r="IL156" s="74"/>
      <c r="IM156" s="74"/>
      <c r="IN156" s="74"/>
      <c r="IO156" s="74"/>
      <c r="IP156" s="74"/>
      <c r="IQ156" s="74"/>
      <c r="IR156" s="74"/>
      <c r="IS156" s="74"/>
      <c r="IT156" s="74"/>
      <c r="IU156" s="74"/>
      <c r="IV156" s="74"/>
    </row>
    <row r="157" spans="1:256" s="140" customFormat="1" ht="27" customHeight="1">
      <c r="A157" s="124"/>
      <c r="B157" s="124"/>
      <c r="C157" s="124"/>
      <c r="D157" s="87"/>
      <c r="E157" s="87"/>
      <c r="F157" s="87"/>
      <c r="G157" s="87"/>
      <c r="H157" s="423"/>
      <c r="I157" s="424"/>
      <c r="J157" s="424"/>
      <c r="K157" s="424"/>
      <c r="L157" s="424"/>
      <c r="M157" s="424"/>
      <c r="N157" s="424"/>
      <c r="O157" s="424"/>
      <c r="P157" s="424"/>
      <c r="Q157" s="424"/>
      <c r="R157" s="424"/>
      <c r="S157" s="424"/>
      <c r="T157" s="424"/>
      <c r="U157" s="424"/>
      <c r="V157" s="425"/>
      <c r="W157" s="423"/>
      <c r="X157" s="424"/>
      <c r="Y157" s="424"/>
      <c r="Z157" s="424"/>
      <c r="AA157" s="424"/>
      <c r="AB157" s="424"/>
      <c r="AC157" s="424"/>
      <c r="AD157" s="424"/>
      <c r="AE157" s="424"/>
      <c r="AF157" s="424"/>
      <c r="AG157" s="424"/>
      <c r="AH157" s="424"/>
      <c r="AI157" s="424"/>
      <c r="AJ157" s="424"/>
      <c r="AK157" s="425"/>
      <c r="AL157" s="407"/>
      <c r="AM157" s="407"/>
      <c r="AN157" s="407"/>
      <c r="AO157" s="407"/>
      <c r="AP157" s="407"/>
      <c r="AQ157" s="423"/>
      <c r="AR157" s="424"/>
      <c r="AS157" s="425"/>
      <c r="AT157" s="429"/>
      <c r="AU157" s="430"/>
      <c r="AV157" s="431"/>
      <c r="AW157" s="429"/>
      <c r="AX157" s="430"/>
      <c r="AY157" s="431"/>
      <c r="AZ157" s="440"/>
      <c r="BA157" s="441"/>
      <c r="BB157" s="441"/>
      <c r="BC157" s="441"/>
      <c r="BD157" s="441"/>
      <c r="BE157" s="442"/>
      <c r="BF157" s="420"/>
      <c r="BG157" s="421"/>
      <c r="BH157" s="421"/>
      <c r="BI157" s="421"/>
      <c r="BJ157" s="421"/>
      <c r="BK157" s="421"/>
      <c r="BL157" s="421"/>
      <c r="BM157" s="421"/>
      <c r="BN157" s="421"/>
      <c r="BO157" s="421"/>
      <c r="BP157" s="421"/>
      <c r="BQ157" s="421"/>
      <c r="BR157" s="421"/>
      <c r="BS157" s="421"/>
      <c r="BT157" s="422"/>
      <c r="BU157" s="420"/>
      <c r="BV157" s="421"/>
      <c r="BW157" s="421"/>
      <c r="BX157" s="421"/>
      <c r="BY157" s="421"/>
      <c r="BZ157" s="421"/>
      <c r="CA157" s="421"/>
      <c r="CB157" s="421"/>
      <c r="CC157" s="421"/>
      <c r="CD157" s="421"/>
      <c r="CE157" s="421"/>
      <c r="CF157" s="421"/>
      <c r="CG157" s="422"/>
      <c r="CH157" s="124"/>
      <c r="CI157" s="124"/>
      <c r="CJ157" s="124"/>
      <c r="CK157" s="124"/>
      <c r="CL157" s="87"/>
      <c r="CM157" s="184"/>
      <c r="CN157" s="184"/>
      <c r="CO157" s="74"/>
      <c r="CP157" s="74"/>
      <c r="CQ157" s="74"/>
      <c r="CR157" s="74"/>
      <c r="CS157" s="74"/>
      <c r="CT157" s="74"/>
      <c r="CU157" s="74"/>
      <c r="CV157" s="74"/>
      <c r="CW157" s="74"/>
      <c r="CX157" s="74"/>
      <c r="CY157" s="74"/>
      <c r="CZ157" s="74"/>
      <c r="DA157" s="74"/>
      <c r="DB157" s="74"/>
      <c r="DC157" s="74"/>
      <c r="DD157" s="74"/>
      <c r="DE157" s="74"/>
      <c r="DF157" s="74"/>
      <c r="DG157" s="74"/>
      <c r="DH157" s="74"/>
      <c r="DI157" s="74"/>
      <c r="DJ157" s="74"/>
      <c r="DK157" s="74"/>
      <c r="DL157" s="74"/>
      <c r="DM157" s="74"/>
      <c r="DN157" s="74"/>
      <c r="DO157" s="74"/>
      <c r="DP157" s="74"/>
      <c r="DQ157" s="74"/>
      <c r="DR157" s="74"/>
      <c r="DS157" s="74"/>
      <c r="DT157" s="74"/>
      <c r="DU157" s="74"/>
      <c r="DV157" s="74"/>
      <c r="DW157" s="74"/>
      <c r="DX157" s="74"/>
      <c r="DY157" s="74"/>
      <c r="DZ157" s="74"/>
      <c r="EA157" s="74"/>
      <c r="EB157" s="74"/>
      <c r="EC157" s="74"/>
      <c r="ED157" s="74"/>
      <c r="EE157" s="74"/>
      <c r="EF157" s="74"/>
      <c r="EG157" s="74"/>
      <c r="EH157" s="74"/>
      <c r="EI157" s="74"/>
      <c r="EJ157" s="74"/>
      <c r="EK157" s="74"/>
      <c r="EL157" s="74"/>
      <c r="EM157" s="74"/>
      <c r="EN157" s="74"/>
      <c r="EO157" s="74"/>
      <c r="EP157" s="74"/>
      <c r="EQ157" s="74"/>
      <c r="ER157" s="74"/>
      <c r="ES157" s="74"/>
      <c r="ET157" s="74"/>
      <c r="EU157" s="74"/>
      <c r="EV157" s="74"/>
      <c r="EW157" s="74"/>
      <c r="EX157" s="74"/>
      <c r="EY157" s="74"/>
      <c r="EZ157" s="74"/>
      <c r="FA157" s="74"/>
      <c r="FB157" s="74"/>
      <c r="FC157" s="74"/>
      <c r="FD157" s="74"/>
      <c r="FE157" s="74"/>
      <c r="FF157" s="74"/>
      <c r="FG157" s="74"/>
      <c r="FH157" s="74"/>
      <c r="FI157" s="74"/>
      <c r="FJ157" s="74"/>
      <c r="FK157" s="74"/>
      <c r="FL157" s="74"/>
      <c r="FM157" s="74"/>
      <c r="FN157" s="74"/>
      <c r="FO157" s="74"/>
      <c r="FP157" s="74"/>
      <c r="FQ157" s="74"/>
      <c r="FR157" s="74"/>
      <c r="FS157" s="74"/>
      <c r="FT157" s="74"/>
      <c r="FU157" s="74"/>
      <c r="FV157" s="74"/>
      <c r="FW157" s="74"/>
      <c r="FX157" s="74"/>
      <c r="FY157" s="74"/>
      <c r="FZ157" s="74"/>
      <c r="GA157" s="74"/>
      <c r="GB157" s="74"/>
      <c r="GC157" s="74"/>
      <c r="GD157" s="74"/>
      <c r="GE157" s="74"/>
      <c r="GF157" s="74"/>
      <c r="GG157" s="74"/>
      <c r="GH157" s="74"/>
      <c r="GI157" s="74"/>
      <c r="GJ157" s="74"/>
      <c r="GK157" s="74"/>
      <c r="GL157" s="74"/>
      <c r="GM157" s="74"/>
      <c r="GN157" s="74"/>
      <c r="GO157" s="74"/>
      <c r="GP157" s="74"/>
      <c r="GQ157" s="74"/>
      <c r="GR157" s="74"/>
      <c r="GS157" s="74"/>
      <c r="GT157" s="74"/>
      <c r="GU157" s="74"/>
      <c r="GV157" s="74"/>
      <c r="GW157" s="74"/>
      <c r="GX157" s="74"/>
      <c r="GY157" s="74"/>
      <c r="GZ157" s="74"/>
      <c r="HA157" s="74"/>
      <c r="HB157" s="74"/>
      <c r="HC157" s="74"/>
      <c r="HD157" s="74"/>
      <c r="HE157" s="74"/>
      <c r="HF157" s="74"/>
      <c r="HG157" s="74"/>
      <c r="HH157" s="74"/>
      <c r="HI157" s="74"/>
      <c r="HJ157" s="74"/>
      <c r="HK157" s="74"/>
      <c r="HL157" s="74"/>
      <c r="HM157" s="74"/>
      <c r="HN157" s="74"/>
      <c r="HO157" s="74"/>
      <c r="HP157" s="74"/>
      <c r="HQ157" s="74"/>
      <c r="HR157" s="74"/>
      <c r="HS157" s="74"/>
      <c r="HT157" s="74"/>
      <c r="HU157" s="74"/>
      <c r="HV157" s="74"/>
      <c r="HW157" s="74"/>
      <c r="HX157" s="74"/>
      <c r="HY157" s="74"/>
      <c r="HZ157" s="74"/>
      <c r="IA157" s="74"/>
      <c r="IB157" s="74"/>
      <c r="IC157" s="74"/>
      <c r="ID157" s="74"/>
      <c r="IE157" s="74"/>
      <c r="IF157" s="74"/>
      <c r="IG157" s="74"/>
      <c r="IH157" s="74"/>
      <c r="II157" s="74"/>
      <c r="IJ157" s="74"/>
      <c r="IK157" s="74"/>
      <c r="IL157" s="74"/>
      <c r="IM157" s="74"/>
      <c r="IN157" s="74"/>
      <c r="IO157" s="74"/>
      <c r="IP157" s="74"/>
      <c r="IQ157" s="74"/>
      <c r="IR157" s="74"/>
      <c r="IS157" s="74"/>
      <c r="IT157" s="74"/>
      <c r="IU157" s="74"/>
      <c r="IV157" s="74"/>
    </row>
    <row r="158" spans="1:256" ht="18" customHeight="1">
      <c r="A158" s="126"/>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85"/>
      <c r="AI158" s="185"/>
      <c r="AJ158" s="185"/>
      <c r="AK158" s="184"/>
      <c r="AL158" s="184"/>
      <c r="AM158" s="184"/>
      <c r="AN158" s="184"/>
      <c r="AO158" s="184"/>
      <c r="AP158" s="184"/>
      <c r="AQ158" s="184"/>
      <c r="AR158" s="184"/>
      <c r="AS158" s="184"/>
      <c r="AT158" s="184"/>
      <c r="AU158" s="184"/>
      <c r="AV158" s="184"/>
      <c r="AW158" s="184"/>
      <c r="AX158" s="184"/>
      <c r="AY158" s="184"/>
      <c r="AZ158" s="184"/>
      <c r="BA158" s="184"/>
      <c r="BB158" s="184"/>
      <c r="BC158" s="184"/>
      <c r="BD158" s="184"/>
      <c r="BE158" s="184"/>
      <c r="BF158" s="184"/>
      <c r="BG158" s="184"/>
      <c r="BH158" s="184"/>
      <c r="BI158" s="184"/>
      <c r="BJ158" s="184"/>
      <c r="BK158" s="184"/>
      <c r="BL158" s="184"/>
      <c r="BM158" s="184"/>
      <c r="BN158" s="184"/>
      <c r="BO158" s="184"/>
      <c r="BP158" s="184"/>
      <c r="BQ158" s="184"/>
      <c r="BR158" s="184"/>
      <c r="BS158" s="184"/>
      <c r="BT158" s="184"/>
      <c r="BU158" s="184"/>
      <c r="BV158" s="184"/>
      <c r="BW158" s="184"/>
      <c r="BX158" s="184"/>
      <c r="BY158" s="184"/>
      <c r="BZ158" s="184"/>
      <c r="CA158" s="184"/>
      <c r="CB158" s="184"/>
      <c r="CC158" s="184"/>
      <c r="CD158" s="184"/>
      <c r="CE158" s="184"/>
      <c r="CF158" s="184"/>
      <c r="CG158" s="184"/>
      <c r="CH158" s="184"/>
      <c r="CI158" s="184"/>
      <c r="CJ158" s="184"/>
      <c r="CK158" s="184"/>
      <c r="CL158" s="184"/>
      <c r="CM158" s="184"/>
      <c r="CN158" s="184"/>
    </row>
    <row r="159" spans="1:256" s="316" customFormat="1" ht="18" customHeight="1">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317"/>
      <c r="AI159" s="317"/>
      <c r="AJ159" s="317"/>
    </row>
    <row r="160" spans="1:256" s="316" customFormat="1" ht="18" customHeight="1">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317"/>
      <c r="AI160" s="317"/>
      <c r="AJ160" s="317"/>
    </row>
    <row r="161" spans="1:92" ht="18" customHeight="1">
      <c r="A161" s="602" t="s">
        <v>313</v>
      </c>
      <c r="B161" s="602"/>
      <c r="C161" s="602"/>
      <c r="D161" s="602"/>
      <c r="E161" s="602"/>
      <c r="F161" s="602"/>
      <c r="G161" s="602"/>
      <c r="H161" s="602"/>
      <c r="I161" s="602"/>
      <c r="J161" s="602"/>
      <c r="K161" s="602"/>
      <c r="L161" s="602"/>
      <c r="M161" s="602"/>
      <c r="N161" s="602"/>
      <c r="O161" s="602"/>
      <c r="P161" s="602"/>
      <c r="Q161" s="602"/>
      <c r="R161" s="602"/>
      <c r="S161" s="602"/>
      <c r="T161" s="602"/>
      <c r="U161" s="602"/>
      <c r="V161" s="602"/>
      <c r="W161" s="602"/>
      <c r="X161" s="602"/>
      <c r="Y161" s="602"/>
      <c r="Z161" s="602"/>
      <c r="AA161" s="602"/>
      <c r="AB161" s="602"/>
      <c r="AC161" s="602"/>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602"/>
      <c r="AY161" s="602"/>
      <c r="AZ161" s="602"/>
      <c r="BA161" s="602"/>
      <c r="BB161" s="602"/>
      <c r="BC161" s="602"/>
      <c r="BD161" s="602"/>
      <c r="BE161" s="602"/>
      <c r="BF161" s="602"/>
      <c r="BG161" s="602"/>
      <c r="BH161" s="602"/>
      <c r="BI161" s="602"/>
      <c r="BJ161" s="602"/>
      <c r="BK161" s="602"/>
      <c r="BL161" s="602"/>
      <c r="BM161" s="602"/>
      <c r="BN161" s="602"/>
      <c r="BO161" s="602"/>
      <c r="BP161" s="602"/>
      <c r="BQ161" s="602"/>
      <c r="BR161" s="602"/>
      <c r="BS161" s="602"/>
      <c r="BT161" s="602"/>
      <c r="BU161" s="602"/>
      <c r="BV161" s="602"/>
      <c r="BW161" s="602"/>
      <c r="BX161" s="602"/>
      <c r="BY161" s="602"/>
      <c r="BZ161" s="602"/>
      <c r="CA161" s="602"/>
      <c r="CB161" s="602"/>
      <c r="CC161" s="602"/>
      <c r="CD161" s="602"/>
      <c r="CE161" s="602"/>
      <c r="CF161" s="602"/>
      <c r="CG161" s="602"/>
      <c r="CH161" s="602"/>
      <c r="CI161" s="602"/>
      <c r="CJ161" s="602"/>
      <c r="CK161" s="602"/>
      <c r="CL161" s="602"/>
      <c r="CM161" s="602"/>
      <c r="CN161" s="602"/>
    </row>
    <row r="162" spans="1:92" ht="18" customHeight="1">
      <c r="A162" s="602"/>
      <c r="B162" s="602"/>
      <c r="C162" s="602"/>
      <c r="D162" s="602"/>
      <c r="E162" s="602"/>
      <c r="F162" s="602"/>
      <c r="G162" s="602"/>
      <c r="H162" s="602"/>
      <c r="I162" s="602"/>
      <c r="J162" s="602"/>
      <c r="K162" s="602"/>
      <c r="L162" s="602"/>
      <c r="M162" s="602"/>
      <c r="N162" s="602"/>
      <c r="O162" s="602"/>
      <c r="P162" s="602"/>
      <c r="Q162" s="602"/>
      <c r="R162" s="602"/>
      <c r="S162" s="602"/>
      <c r="T162" s="602"/>
      <c r="U162" s="602"/>
      <c r="V162" s="602"/>
      <c r="W162" s="602"/>
      <c r="X162" s="602"/>
      <c r="Y162" s="602"/>
      <c r="Z162" s="602"/>
      <c r="AA162" s="602"/>
      <c r="AB162" s="602"/>
      <c r="AC162" s="602"/>
      <c r="AD162" s="602"/>
      <c r="AE162" s="602"/>
      <c r="AF162" s="602"/>
      <c r="AG162" s="602"/>
      <c r="AH162" s="602"/>
      <c r="AI162" s="602"/>
      <c r="AJ162" s="602"/>
      <c r="AK162" s="602"/>
      <c r="AL162" s="602"/>
      <c r="AM162" s="602"/>
      <c r="AN162" s="602"/>
      <c r="AO162" s="602"/>
      <c r="AP162" s="602"/>
      <c r="AQ162" s="602"/>
      <c r="AR162" s="602"/>
      <c r="AS162" s="602"/>
      <c r="AT162" s="602"/>
      <c r="AU162" s="602"/>
      <c r="AV162" s="602"/>
      <c r="AW162" s="602"/>
      <c r="AX162" s="602"/>
      <c r="AY162" s="602"/>
      <c r="AZ162" s="602"/>
      <c r="BA162" s="602"/>
      <c r="BB162" s="602"/>
      <c r="BC162" s="602"/>
      <c r="BD162" s="602"/>
      <c r="BE162" s="602"/>
      <c r="BF162" s="602"/>
      <c r="BG162" s="602"/>
      <c r="BH162" s="602"/>
      <c r="BI162" s="602"/>
      <c r="BJ162" s="602"/>
      <c r="BK162" s="602"/>
      <c r="BL162" s="602"/>
      <c r="BM162" s="602"/>
      <c r="BN162" s="602"/>
      <c r="BO162" s="602"/>
      <c r="BP162" s="602"/>
      <c r="BQ162" s="602"/>
      <c r="BR162" s="602"/>
      <c r="BS162" s="602"/>
      <c r="BT162" s="602"/>
      <c r="BU162" s="602"/>
      <c r="BV162" s="602"/>
      <c r="BW162" s="602"/>
      <c r="BX162" s="602"/>
      <c r="BY162" s="602"/>
      <c r="BZ162" s="602"/>
      <c r="CA162" s="602"/>
      <c r="CB162" s="602"/>
      <c r="CC162" s="602"/>
      <c r="CD162" s="602"/>
      <c r="CE162" s="602"/>
      <c r="CF162" s="602"/>
      <c r="CG162" s="602"/>
      <c r="CH162" s="602"/>
      <c r="CI162" s="602"/>
      <c r="CJ162" s="602"/>
      <c r="CK162" s="602"/>
      <c r="CL162" s="602"/>
      <c r="CM162" s="602"/>
      <c r="CN162" s="602"/>
    </row>
    <row r="163" spans="1:92" ht="18" customHeight="1">
      <c r="A163" s="603" t="s">
        <v>213</v>
      </c>
      <c r="B163" s="603"/>
      <c r="C163" s="603"/>
      <c r="D163" s="603"/>
      <c r="E163" s="603"/>
      <c r="F163" s="603"/>
      <c r="G163" s="603"/>
      <c r="H163" s="603"/>
      <c r="I163" s="603"/>
      <c r="J163" s="603"/>
      <c r="K163" s="603"/>
      <c r="L163" s="603"/>
      <c r="M163" s="603"/>
      <c r="N163" s="603"/>
      <c r="O163" s="603"/>
      <c r="P163" s="603"/>
      <c r="Q163" s="603"/>
      <c r="R163" s="603"/>
      <c r="S163" s="603"/>
      <c r="T163" s="603"/>
      <c r="U163" s="603"/>
      <c r="V163" s="603"/>
      <c r="W163" s="603"/>
      <c r="X163" s="603"/>
      <c r="Y163" s="603"/>
      <c r="Z163" s="603"/>
      <c r="AA163" s="603"/>
      <c r="AB163" s="603"/>
      <c r="AC163" s="603"/>
      <c r="AD163" s="603"/>
      <c r="AE163" s="603"/>
      <c r="AF163" s="603"/>
      <c r="AG163" s="603"/>
      <c r="AH163" s="603"/>
      <c r="AI163" s="603"/>
      <c r="AJ163" s="603"/>
      <c r="AK163" s="603"/>
      <c r="AL163" s="603"/>
      <c r="AM163" s="603"/>
      <c r="AN163" s="603"/>
      <c r="AO163" s="603"/>
      <c r="AP163" s="603"/>
      <c r="AQ163" s="603"/>
      <c r="AR163" s="603"/>
      <c r="AS163" s="603"/>
      <c r="AT163" s="603"/>
      <c r="AU163" s="603"/>
      <c r="AV163" s="603"/>
      <c r="AW163" s="603"/>
      <c r="AX163" s="603"/>
      <c r="AY163" s="603"/>
      <c r="AZ163" s="603"/>
      <c r="BA163" s="603"/>
      <c r="BB163" s="603"/>
      <c r="BC163" s="603"/>
      <c r="BD163" s="603"/>
      <c r="BE163" s="603"/>
      <c r="BF163" s="603"/>
      <c r="BG163" s="603"/>
      <c r="BH163" s="603"/>
      <c r="BI163" s="603"/>
      <c r="BJ163" s="603"/>
      <c r="BK163" s="603"/>
      <c r="BL163" s="603"/>
      <c r="BM163" s="603"/>
      <c r="BN163" s="603"/>
      <c r="BO163" s="603"/>
      <c r="BP163" s="603"/>
      <c r="BQ163" s="603"/>
      <c r="BR163" s="603"/>
      <c r="BS163" s="603"/>
      <c r="BT163" s="603"/>
      <c r="BU163" s="603"/>
      <c r="BV163" s="603"/>
      <c r="BW163" s="603"/>
      <c r="BX163" s="603"/>
      <c r="BY163" s="603"/>
      <c r="BZ163" s="603"/>
      <c r="CA163" s="603"/>
      <c r="CB163" s="603"/>
      <c r="CC163" s="603"/>
      <c r="CD163" s="603"/>
      <c r="CE163" s="603"/>
      <c r="CF163" s="603"/>
      <c r="CG163" s="603"/>
      <c r="CH163" s="603"/>
      <c r="CI163" s="603"/>
      <c r="CJ163" s="603"/>
      <c r="CK163" s="603"/>
      <c r="CL163" s="603"/>
      <c r="CM163" s="603"/>
      <c r="CN163" s="603"/>
    </row>
    <row r="164" spans="1:92" ht="18" customHeight="1">
      <c r="A164" s="603"/>
      <c r="B164" s="603"/>
      <c r="C164" s="603"/>
      <c r="D164" s="603"/>
      <c r="E164" s="603"/>
      <c r="F164" s="603"/>
      <c r="G164" s="603"/>
      <c r="H164" s="603"/>
      <c r="I164" s="603"/>
      <c r="J164" s="603"/>
      <c r="K164" s="603"/>
      <c r="L164" s="603"/>
      <c r="M164" s="603"/>
      <c r="N164" s="603"/>
      <c r="O164" s="603"/>
      <c r="P164" s="603"/>
      <c r="Q164" s="603"/>
      <c r="R164" s="603"/>
      <c r="S164" s="603"/>
      <c r="T164" s="603"/>
      <c r="U164" s="603"/>
      <c r="V164" s="603"/>
      <c r="W164" s="603"/>
      <c r="X164" s="603"/>
      <c r="Y164" s="603"/>
      <c r="Z164" s="603"/>
      <c r="AA164" s="603"/>
      <c r="AB164" s="603"/>
      <c r="AC164" s="603"/>
      <c r="AD164" s="603"/>
      <c r="AE164" s="603"/>
      <c r="AF164" s="603"/>
      <c r="AG164" s="603"/>
      <c r="AH164" s="603"/>
      <c r="AI164" s="603"/>
      <c r="AJ164" s="603"/>
      <c r="AK164" s="603"/>
      <c r="AL164" s="603"/>
      <c r="AM164" s="603"/>
      <c r="AN164" s="603"/>
      <c r="AO164" s="603"/>
      <c r="AP164" s="603"/>
      <c r="AQ164" s="603"/>
      <c r="AR164" s="603"/>
      <c r="AS164" s="603"/>
      <c r="AT164" s="603"/>
      <c r="AU164" s="603"/>
      <c r="AV164" s="603"/>
      <c r="AW164" s="603"/>
      <c r="AX164" s="603"/>
      <c r="AY164" s="603"/>
      <c r="AZ164" s="603"/>
      <c r="BA164" s="603"/>
      <c r="BB164" s="603"/>
      <c r="BC164" s="603"/>
      <c r="BD164" s="603"/>
      <c r="BE164" s="603"/>
      <c r="BF164" s="603"/>
      <c r="BG164" s="603"/>
      <c r="BH164" s="603"/>
      <c r="BI164" s="603"/>
      <c r="BJ164" s="603"/>
      <c r="BK164" s="603"/>
      <c r="BL164" s="603"/>
      <c r="BM164" s="603"/>
      <c r="BN164" s="603"/>
      <c r="BO164" s="603"/>
      <c r="BP164" s="603"/>
      <c r="BQ164" s="603"/>
      <c r="BR164" s="603"/>
      <c r="BS164" s="603"/>
      <c r="BT164" s="603"/>
      <c r="BU164" s="603"/>
      <c r="BV164" s="603"/>
      <c r="BW164" s="603"/>
      <c r="BX164" s="603"/>
      <c r="BY164" s="603"/>
      <c r="BZ164" s="603"/>
      <c r="CA164" s="603"/>
      <c r="CB164" s="603"/>
      <c r="CC164" s="603"/>
      <c r="CD164" s="603"/>
      <c r="CE164" s="603"/>
      <c r="CF164" s="603"/>
      <c r="CG164" s="603"/>
      <c r="CH164" s="603"/>
      <c r="CI164" s="603"/>
      <c r="CJ164" s="603"/>
      <c r="CK164" s="603"/>
      <c r="CL164" s="603"/>
      <c r="CM164" s="603"/>
      <c r="CN164" s="603"/>
    </row>
    <row r="165" spans="1:92" ht="18" customHeight="1">
      <c r="A165" s="603"/>
      <c r="B165" s="603"/>
      <c r="C165" s="603"/>
      <c r="D165" s="603"/>
      <c r="E165" s="603"/>
      <c r="F165" s="603"/>
      <c r="G165" s="603"/>
      <c r="H165" s="603"/>
      <c r="I165" s="603"/>
      <c r="J165" s="603"/>
      <c r="K165" s="603"/>
      <c r="L165" s="603"/>
      <c r="M165" s="603"/>
      <c r="N165" s="603"/>
      <c r="O165" s="603"/>
      <c r="P165" s="603"/>
      <c r="Q165" s="603"/>
      <c r="R165" s="603"/>
      <c r="S165" s="603"/>
      <c r="T165" s="603"/>
      <c r="U165" s="603"/>
      <c r="V165" s="603"/>
      <c r="W165" s="603"/>
      <c r="X165" s="603"/>
      <c r="Y165" s="603"/>
      <c r="Z165" s="603"/>
      <c r="AA165" s="603"/>
      <c r="AB165" s="603"/>
      <c r="AC165" s="603"/>
      <c r="AD165" s="603"/>
      <c r="AE165" s="603"/>
      <c r="AF165" s="603"/>
      <c r="AG165" s="603"/>
      <c r="AH165" s="603"/>
      <c r="AI165" s="603"/>
      <c r="AJ165" s="603"/>
      <c r="AK165" s="603"/>
      <c r="AL165" s="603"/>
      <c r="AM165" s="603"/>
      <c r="AN165" s="603"/>
      <c r="AO165" s="603"/>
      <c r="AP165" s="603"/>
      <c r="AQ165" s="603"/>
      <c r="AR165" s="603"/>
      <c r="AS165" s="603"/>
      <c r="AT165" s="603"/>
      <c r="AU165" s="603"/>
      <c r="AV165" s="603"/>
      <c r="AW165" s="603"/>
      <c r="AX165" s="603"/>
      <c r="AY165" s="603"/>
      <c r="AZ165" s="603"/>
      <c r="BA165" s="603"/>
      <c r="BB165" s="603"/>
      <c r="BC165" s="603"/>
      <c r="BD165" s="603"/>
      <c r="BE165" s="603"/>
      <c r="BF165" s="603"/>
      <c r="BG165" s="603"/>
      <c r="BH165" s="603"/>
      <c r="BI165" s="603"/>
      <c r="BJ165" s="603"/>
      <c r="BK165" s="603"/>
      <c r="BL165" s="603"/>
      <c r="BM165" s="603"/>
      <c r="BN165" s="603"/>
      <c r="BO165" s="603"/>
      <c r="BP165" s="603"/>
      <c r="BQ165" s="603"/>
      <c r="BR165" s="603"/>
      <c r="BS165" s="603"/>
      <c r="BT165" s="603"/>
      <c r="BU165" s="603"/>
      <c r="BV165" s="603"/>
      <c r="BW165" s="603"/>
      <c r="BX165" s="603"/>
      <c r="BY165" s="603"/>
      <c r="BZ165" s="603"/>
      <c r="CA165" s="603"/>
      <c r="CB165" s="603"/>
      <c r="CC165" s="603"/>
      <c r="CD165" s="603"/>
      <c r="CE165" s="603"/>
      <c r="CF165" s="603"/>
      <c r="CG165" s="603"/>
      <c r="CH165" s="603"/>
      <c r="CI165" s="603"/>
      <c r="CJ165" s="603"/>
      <c r="CK165" s="603"/>
      <c r="CL165" s="603"/>
      <c r="CM165" s="603"/>
      <c r="CN165" s="603"/>
    </row>
    <row r="166" spans="1:92" ht="18" customHeight="1">
      <c r="A166" s="603"/>
      <c r="B166" s="603"/>
      <c r="C166" s="603"/>
      <c r="D166" s="603"/>
      <c r="E166" s="603"/>
      <c r="F166" s="603"/>
      <c r="G166" s="603"/>
      <c r="H166" s="603"/>
      <c r="I166" s="603"/>
      <c r="J166" s="603"/>
      <c r="K166" s="603"/>
      <c r="L166" s="603"/>
      <c r="M166" s="603"/>
      <c r="N166" s="603"/>
      <c r="O166" s="603"/>
      <c r="P166" s="603"/>
      <c r="Q166" s="603"/>
      <c r="R166" s="603"/>
      <c r="S166" s="603"/>
      <c r="T166" s="603"/>
      <c r="U166" s="603"/>
      <c r="V166" s="603"/>
      <c r="W166" s="603"/>
      <c r="X166" s="603"/>
      <c r="Y166" s="603"/>
      <c r="Z166" s="603"/>
      <c r="AA166" s="603"/>
      <c r="AB166" s="603"/>
      <c r="AC166" s="603"/>
      <c r="AD166" s="603"/>
      <c r="AE166" s="603"/>
      <c r="AF166" s="603"/>
      <c r="AG166" s="603"/>
      <c r="AH166" s="603"/>
      <c r="AI166" s="603"/>
      <c r="AJ166" s="603"/>
      <c r="AK166" s="603"/>
      <c r="AL166" s="603"/>
      <c r="AM166" s="603"/>
      <c r="AN166" s="603"/>
      <c r="AO166" s="603"/>
      <c r="AP166" s="603"/>
      <c r="AQ166" s="603"/>
      <c r="AR166" s="603"/>
      <c r="AS166" s="603"/>
      <c r="AT166" s="603"/>
      <c r="AU166" s="603"/>
      <c r="AV166" s="603"/>
      <c r="AW166" s="603"/>
      <c r="AX166" s="603"/>
      <c r="AY166" s="603"/>
      <c r="AZ166" s="603"/>
      <c r="BA166" s="603"/>
      <c r="BB166" s="603"/>
      <c r="BC166" s="603"/>
      <c r="BD166" s="603"/>
      <c r="BE166" s="603"/>
      <c r="BF166" s="603"/>
      <c r="BG166" s="603"/>
      <c r="BH166" s="603"/>
      <c r="BI166" s="603"/>
      <c r="BJ166" s="603"/>
      <c r="BK166" s="603"/>
      <c r="BL166" s="603"/>
      <c r="BM166" s="603"/>
      <c r="BN166" s="603"/>
      <c r="BO166" s="603"/>
      <c r="BP166" s="603"/>
      <c r="BQ166" s="603"/>
      <c r="BR166" s="603"/>
      <c r="BS166" s="603"/>
      <c r="BT166" s="603"/>
      <c r="BU166" s="603"/>
      <c r="BV166" s="603"/>
      <c r="BW166" s="603"/>
      <c r="BX166" s="603"/>
      <c r="BY166" s="603"/>
      <c r="BZ166" s="603"/>
      <c r="CA166" s="603"/>
      <c r="CB166" s="603"/>
      <c r="CC166" s="603"/>
      <c r="CD166" s="603"/>
      <c r="CE166" s="603"/>
      <c r="CF166" s="603"/>
      <c r="CG166" s="603"/>
      <c r="CH166" s="603"/>
      <c r="CI166" s="603"/>
      <c r="CJ166" s="603"/>
      <c r="CK166" s="603"/>
      <c r="CL166" s="603"/>
      <c r="CM166" s="603"/>
      <c r="CN166" s="603"/>
    </row>
    <row r="167" spans="1:92" ht="18" customHeight="1">
      <c r="A167" s="603"/>
      <c r="B167" s="603"/>
      <c r="C167" s="603"/>
      <c r="D167" s="603"/>
      <c r="E167" s="603"/>
      <c r="F167" s="603"/>
      <c r="G167" s="603"/>
      <c r="H167" s="603"/>
      <c r="I167" s="603"/>
      <c r="J167" s="603"/>
      <c r="K167" s="603"/>
      <c r="L167" s="603"/>
      <c r="M167" s="603"/>
      <c r="N167" s="603"/>
      <c r="O167" s="603"/>
      <c r="P167" s="603"/>
      <c r="Q167" s="603"/>
      <c r="R167" s="603"/>
      <c r="S167" s="603"/>
      <c r="T167" s="603"/>
      <c r="U167" s="603"/>
      <c r="V167" s="603"/>
      <c r="W167" s="603"/>
      <c r="X167" s="603"/>
      <c r="Y167" s="603"/>
      <c r="Z167" s="603"/>
      <c r="AA167" s="603"/>
      <c r="AB167" s="603"/>
      <c r="AC167" s="603"/>
      <c r="AD167" s="603"/>
      <c r="AE167" s="603"/>
      <c r="AF167" s="603"/>
      <c r="AG167" s="603"/>
      <c r="AH167" s="603"/>
      <c r="AI167" s="603"/>
      <c r="AJ167" s="603"/>
      <c r="AK167" s="603"/>
      <c r="AL167" s="603"/>
      <c r="AM167" s="603"/>
      <c r="AN167" s="603"/>
      <c r="AO167" s="603"/>
      <c r="AP167" s="603"/>
      <c r="AQ167" s="603"/>
      <c r="AR167" s="603"/>
      <c r="AS167" s="603"/>
      <c r="AT167" s="603"/>
      <c r="AU167" s="603"/>
      <c r="AV167" s="603"/>
      <c r="AW167" s="603"/>
      <c r="AX167" s="603"/>
      <c r="AY167" s="603"/>
      <c r="AZ167" s="603"/>
      <c r="BA167" s="603"/>
      <c r="BB167" s="603"/>
      <c r="BC167" s="603"/>
      <c r="BD167" s="603"/>
      <c r="BE167" s="603"/>
      <c r="BF167" s="603"/>
      <c r="BG167" s="603"/>
      <c r="BH167" s="603"/>
      <c r="BI167" s="603"/>
      <c r="BJ167" s="603"/>
      <c r="BK167" s="603"/>
      <c r="BL167" s="603"/>
      <c r="BM167" s="603"/>
      <c r="BN167" s="603"/>
      <c r="BO167" s="603"/>
      <c r="BP167" s="603"/>
      <c r="BQ167" s="603"/>
      <c r="BR167" s="603"/>
      <c r="BS167" s="603"/>
      <c r="BT167" s="603"/>
      <c r="BU167" s="603"/>
      <c r="BV167" s="603"/>
      <c r="BW167" s="603"/>
      <c r="BX167" s="603"/>
      <c r="BY167" s="603"/>
      <c r="BZ167" s="603"/>
      <c r="CA167" s="603"/>
      <c r="CB167" s="603"/>
      <c r="CC167" s="603"/>
      <c r="CD167" s="603"/>
      <c r="CE167" s="603"/>
      <c r="CF167" s="603"/>
      <c r="CG167" s="603"/>
      <c r="CH167" s="603"/>
      <c r="CI167" s="603"/>
      <c r="CJ167" s="603"/>
      <c r="CK167" s="603"/>
      <c r="CL167" s="603"/>
      <c r="CM167" s="603"/>
      <c r="CN167" s="603"/>
    </row>
    <row r="168" spans="1:92" s="178" customFormat="1" ht="18" customHeight="1">
      <c r="A168" s="186"/>
      <c r="B168" s="186"/>
      <c r="C168" s="186"/>
      <c r="D168" s="186"/>
      <c r="E168" s="186"/>
      <c r="F168" s="186"/>
      <c r="G168" s="186"/>
      <c r="H168" s="186"/>
      <c r="I168" s="186"/>
      <c r="J168" s="186"/>
      <c r="K168" s="186"/>
      <c r="L168" s="186"/>
      <c r="M168" s="186"/>
      <c r="N168" s="186"/>
      <c r="O168" s="186"/>
      <c r="P168" s="186"/>
      <c r="Q168" s="186"/>
      <c r="R168" s="186"/>
      <c r="S168" s="186"/>
      <c r="T168" s="186"/>
      <c r="U168" s="186"/>
      <c r="V168" s="186"/>
      <c r="W168" s="186"/>
      <c r="X168" s="186"/>
      <c r="Y168" s="186"/>
      <c r="Z168" s="186"/>
      <c r="AA168" s="186"/>
      <c r="AB168" s="186"/>
      <c r="AC168" s="186"/>
      <c r="AD168" s="186"/>
      <c r="AE168" s="186"/>
      <c r="AF168" s="186"/>
      <c r="AG168" s="186"/>
      <c r="AH168" s="186"/>
      <c r="AI168" s="186"/>
      <c r="AJ168" s="186"/>
      <c r="AK168" s="186"/>
      <c r="AL168" s="186"/>
      <c r="AM168" s="186"/>
      <c r="AN168" s="186"/>
      <c r="AO168" s="186"/>
      <c r="AP168" s="186"/>
      <c r="AQ168" s="186"/>
      <c r="AR168" s="186"/>
      <c r="AS168" s="186"/>
      <c r="AT168" s="186"/>
      <c r="AU168" s="186"/>
      <c r="AV168" s="186"/>
      <c r="AW168" s="186"/>
      <c r="AX168" s="186"/>
      <c r="AY168" s="186"/>
      <c r="AZ168" s="186"/>
      <c r="BA168" s="186"/>
      <c r="BB168" s="186"/>
      <c r="BC168" s="186"/>
      <c r="BD168" s="186"/>
      <c r="BE168" s="186"/>
      <c r="BF168" s="186"/>
      <c r="BG168" s="186"/>
      <c r="BH168" s="186"/>
      <c r="BI168" s="186"/>
      <c r="BJ168" s="186"/>
      <c r="BK168" s="186"/>
      <c r="BL168" s="186"/>
      <c r="BM168" s="186"/>
      <c r="BN168" s="186"/>
      <c r="BO168" s="186"/>
      <c r="BP168" s="186"/>
      <c r="BQ168" s="186"/>
      <c r="BR168" s="186"/>
      <c r="BS168" s="186"/>
      <c r="BT168" s="186"/>
      <c r="BU168" s="186"/>
      <c r="BV168" s="186"/>
      <c r="BW168" s="186"/>
      <c r="BX168" s="186"/>
      <c r="BY168" s="186"/>
      <c r="BZ168" s="186"/>
      <c r="CA168" s="186"/>
      <c r="CB168" s="186"/>
      <c r="CC168" s="186"/>
      <c r="CD168" s="186"/>
      <c r="CE168" s="186"/>
      <c r="CF168" s="186"/>
      <c r="CG168" s="186"/>
      <c r="CH168" s="186"/>
      <c r="CI168" s="186"/>
      <c r="CJ168" s="186"/>
      <c r="CK168" s="186"/>
      <c r="CL168" s="186"/>
      <c r="CM168" s="186"/>
      <c r="CN168" s="186"/>
    </row>
    <row r="169" spans="1:92" s="178" customFormat="1" ht="18" customHeight="1">
      <c r="A169" s="186"/>
      <c r="B169" s="186"/>
      <c r="C169" s="186"/>
      <c r="D169" s="186"/>
      <c r="E169" s="186"/>
      <c r="F169" s="186"/>
      <c r="G169" s="186"/>
      <c r="H169" s="186"/>
      <c r="I169" s="186"/>
      <c r="J169" s="186"/>
      <c r="K169" s="186"/>
      <c r="L169" s="186"/>
      <c r="M169" s="186"/>
      <c r="N169" s="186"/>
      <c r="O169" s="186"/>
      <c r="P169" s="186"/>
      <c r="Q169" s="186"/>
      <c r="R169" s="186"/>
      <c r="S169" s="186"/>
      <c r="T169" s="186"/>
      <c r="U169" s="186"/>
      <c r="V169" s="186"/>
      <c r="W169" s="186"/>
      <c r="X169" s="186"/>
      <c r="Y169" s="186"/>
      <c r="Z169" s="186"/>
      <c r="AA169" s="186"/>
      <c r="AB169" s="186"/>
      <c r="AC169" s="186"/>
      <c r="AD169" s="186"/>
      <c r="AE169" s="186"/>
      <c r="AF169" s="186"/>
      <c r="AG169" s="186"/>
      <c r="AH169" s="186"/>
      <c r="AI169" s="186"/>
      <c r="AJ169" s="186"/>
      <c r="AK169" s="186"/>
      <c r="AL169" s="186"/>
      <c r="AM169" s="186"/>
      <c r="AN169" s="186"/>
      <c r="AO169" s="186"/>
      <c r="AP169" s="186"/>
      <c r="AQ169" s="186"/>
      <c r="AR169" s="186"/>
      <c r="AS169" s="186"/>
      <c r="AT169" s="186"/>
      <c r="AU169" s="186"/>
      <c r="AV169" s="186"/>
      <c r="AW169" s="186"/>
      <c r="AX169" s="186"/>
      <c r="AY169" s="186"/>
      <c r="AZ169" s="186"/>
      <c r="BA169" s="186"/>
      <c r="BB169" s="186"/>
      <c r="BC169" s="186"/>
      <c r="BD169" s="186"/>
      <c r="BE169" s="186"/>
      <c r="BF169" s="186"/>
      <c r="BG169" s="186"/>
      <c r="BH169" s="186"/>
      <c r="BI169" s="186"/>
      <c r="BJ169" s="186"/>
      <c r="BK169" s="186"/>
      <c r="BL169" s="186"/>
      <c r="BM169" s="186"/>
      <c r="BN169" s="186"/>
      <c r="BO169" s="186"/>
      <c r="BP169" s="186"/>
      <c r="BQ169" s="186"/>
      <c r="BR169" s="186"/>
      <c r="BS169" s="186"/>
      <c r="BT169" s="186"/>
      <c r="BU169" s="186"/>
      <c r="BV169" s="186"/>
      <c r="BW169" s="186"/>
      <c r="BX169" s="186"/>
      <c r="BY169" s="186"/>
      <c r="BZ169" s="186"/>
      <c r="CA169" s="186"/>
      <c r="CB169" s="186"/>
      <c r="CC169" s="186"/>
      <c r="CD169" s="186"/>
      <c r="CE169" s="186"/>
      <c r="CF169" s="186"/>
      <c r="CG169" s="186"/>
      <c r="CH169" s="186"/>
      <c r="CI169" s="186"/>
      <c r="CJ169" s="186"/>
      <c r="CK169" s="186"/>
      <c r="CL169" s="186"/>
      <c r="CM169" s="186"/>
      <c r="CN169" s="186"/>
    </row>
    <row r="170" spans="1:92" s="178" customFormat="1" ht="18" customHeight="1">
      <c r="A170" s="186"/>
      <c r="B170" s="186"/>
      <c r="C170" s="186"/>
      <c r="D170" s="186"/>
      <c r="E170" s="186"/>
      <c r="F170" s="186"/>
      <c r="G170" s="186"/>
      <c r="H170" s="186"/>
      <c r="I170" s="186"/>
      <c r="J170" s="186"/>
      <c r="K170" s="186"/>
      <c r="L170" s="186"/>
      <c r="M170" s="186"/>
      <c r="N170" s="186"/>
      <c r="O170" s="186"/>
      <c r="P170" s="186"/>
      <c r="Q170" s="186"/>
      <c r="R170" s="186"/>
      <c r="S170" s="186"/>
      <c r="T170" s="186"/>
      <c r="U170" s="186"/>
      <c r="V170" s="186"/>
      <c r="W170" s="186"/>
      <c r="X170" s="186"/>
      <c r="Y170" s="186"/>
      <c r="Z170" s="186"/>
      <c r="AA170" s="186"/>
      <c r="AB170" s="186"/>
      <c r="AC170" s="186"/>
      <c r="AD170" s="186"/>
      <c r="AE170" s="186"/>
      <c r="AF170" s="186"/>
      <c r="AG170" s="186"/>
      <c r="AH170" s="186"/>
      <c r="AI170" s="186"/>
      <c r="AJ170" s="186"/>
      <c r="AK170" s="186"/>
      <c r="AL170" s="186"/>
      <c r="AM170" s="186"/>
      <c r="AN170" s="186"/>
      <c r="AO170" s="186"/>
      <c r="AP170" s="186"/>
      <c r="AQ170" s="186"/>
      <c r="AR170" s="186"/>
      <c r="AS170" s="186"/>
      <c r="AT170" s="186"/>
      <c r="AU170" s="186"/>
      <c r="AV170" s="186"/>
      <c r="AW170" s="186"/>
      <c r="AX170" s="186"/>
      <c r="AY170" s="186"/>
      <c r="AZ170" s="186"/>
      <c r="BA170" s="186"/>
      <c r="BB170" s="186"/>
      <c r="BC170" s="186"/>
      <c r="BD170" s="186"/>
      <c r="BE170" s="186"/>
      <c r="BF170" s="186"/>
      <c r="BG170" s="186"/>
      <c r="BH170" s="186"/>
      <c r="BI170" s="186"/>
      <c r="BJ170" s="186"/>
      <c r="BK170" s="186"/>
      <c r="BL170" s="186"/>
      <c r="BM170" s="186"/>
      <c r="BN170" s="186"/>
      <c r="BO170" s="186"/>
      <c r="BP170" s="186"/>
      <c r="BQ170" s="186"/>
      <c r="BR170" s="186"/>
      <c r="BS170" s="186"/>
      <c r="BT170" s="186"/>
      <c r="BU170" s="186"/>
      <c r="BV170" s="186"/>
      <c r="BW170" s="186"/>
      <c r="BX170" s="186"/>
      <c r="BY170" s="186"/>
      <c r="BZ170" s="186"/>
      <c r="CA170" s="186"/>
      <c r="CB170" s="186"/>
      <c r="CC170" s="186"/>
      <c r="CD170" s="186"/>
      <c r="CE170" s="186"/>
      <c r="CF170" s="186"/>
      <c r="CG170" s="186"/>
      <c r="CH170" s="186"/>
      <c r="CI170" s="186"/>
      <c r="CJ170" s="186"/>
      <c r="CK170" s="186"/>
      <c r="CL170" s="186"/>
      <c r="CM170" s="186"/>
      <c r="CN170" s="186"/>
    </row>
    <row r="171" spans="1:92" s="178" customFormat="1" ht="18" customHeight="1">
      <c r="A171" s="186"/>
      <c r="B171" s="186"/>
      <c r="C171" s="186"/>
      <c r="D171" s="186"/>
      <c r="E171" s="186"/>
      <c r="F171" s="186"/>
      <c r="G171" s="186"/>
      <c r="H171" s="186"/>
      <c r="I171" s="186"/>
      <c r="J171" s="186"/>
      <c r="K171" s="186"/>
      <c r="L171" s="186"/>
      <c r="M171" s="186"/>
      <c r="N171" s="186"/>
      <c r="O171" s="186"/>
      <c r="P171" s="186"/>
      <c r="Q171" s="186"/>
      <c r="R171" s="186"/>
      <c r="S171" s="186"/>
      <c r="T171" s="186"/>
      <c r="U171" s="186"/>
      <c r="V171" s="186"/>
      <c r="W171" s="186"/>
      <c r="X171" s="186"/>
      <c r="Y171" s="186"/>
      <c r="Z171" s="186"/>
      <c r="AA171" s="186"/>
      <c r="AB171" s="186"/>
      <c r="AC171" s="186"/>
      <c r="AD171" s="186"/>
      <c r="AE171" s="186"/>
      <c r="AF171" s="186"/>
      <c r="AG171" s="186"/>
      <c r="AH171" s="186"/>
      <c r="AI171" s="186"/>
      <c r="AJ171" s="186"/>
      <c r="AK171" s="186"/>
      <c r="AL171" s="186"/>
      <c r="AM171" s="186"/>
      <c r="AN171" s="186"/>
      <c r="AO171" s="186"/>
      <c r="AP171" s="186"/>
      <c r="AQ171" s="186"/>
      <c r="AR171" s="186"/>
      <c r="AS171" s="186"/>
      <c r="AT171" s="186"/>
      <c r="AU171" s="186"/>
      <c r="AV171" s="186"/>
      <c r="AW171" s="186"/>
      <c r="AX171" s="186"/>
      <c r="AY171" s="186"/>
      <c r="AZ171" s="186"/>
      <c r="BA171" s="186"/>
      <c r="BB171" s="186"/>
      <c r="BC171" s="186"/>
      <c r="BD171" s="186"/>
      <c r="BE171" s="186"/>
      <c r="BF171" s="186"/>
      <c r="BG171" s="186"/>
      <c r="BH171" s="186"/>
      <c r="BI171" s="186"/>
      <c r="BJ171" s="186"/>
      <c r="BK171" s="186"/>
      <c r="BL171" s="186"/>
      <c r="BM171" s="186"/>
      <c r="BN171" s="186"/>
      <c r="BO171" s="186"/>
      <c r="BP171" s="186"/>
      <c r="BQ171" s="186"/>
      <c r="BR171" s="186"/>
      <c r="BS171" s="186"/>
      <c r="BT171" s="186"/>
      <c r="BU171" s="186"/>
      <c r="BV171" s="186"/>
      <c r="BW171" s="186"/>
      <c r="BX171" s="186"/>
      <c r="BY171" s="186"/>
      <c r="BZ171" s="186"/>
      <c r="CA171" s="186"/>
      <c r="CB171" s="186"/>
      <c r="CC171" s="186"/>
      <c r="CD171" s="186"/>
      <c r="CE171" s="186"/>
      <c r="CF171" s="186"/>
      <c r="CG171" s="186"/>
      <c r="CH171" s="186"/>
      <c r="CI171" s="186"/>
      <c r="CJ171" s="186"/>
      <c r="CK171" s="186"/>
      <c r="CL171" s="186"/>
      <c r="CM171" s="186"/>
      <c r="CN171" s="186"/>
    </row>
    <row r="172" spans="1:92" s="178" customFormat="1" ht="18" customHeight="1">
      <c r="A172" s="186"/>
      <c r="B172" s="186"/>
      <c r="C172" s="186"/>
      <c r="D172" s="186"/>
      <c r="E172" s="186"/>
      <c r="F172" s="186"/>
      <c r="G172" s="186"/>
      <c r="H172" s="186"/>
      <c r="I172" s="186"/>
      <c r="J172" s="186"/>
      <c r="K172" s="186"/>
      <c r="L172" s="186"/>
      <c r="M172" s="186"/>
      <c r="N172" s="186"/>
      <c r="O172" s="186"/>
      <c r="P172" s="186"/>
      <c r="Q172" s="186"/>
      <c r="R172" s="186"/>
      <c r="S172" s="186"/>
      <c r="T172" s="186"/>
      <c r="U172" s="186"/>
      <c r="V172" s="186"/>
      <c r="W172" s="186"/>
      <c r="X172" s="186"/>
      <c r="Y172" s="186"/>
      <c r="Z172" s="186"/>
      <c r="AA172" s="186"/>
      <c r="AB172" s="186"/>
      <c r="AC172" s="186"/>
      <c r="AD172" s="186"/>
      <c r="AE172" s="186"/>
      <c r="AF172" s="186"/>
      <c r="AG172" s="186"/>
      <c r="AH172" s="186"/>
      <c r="AI172" s="186"/>
      <c r="AJ172" s="186"/>
      <c r="AK172" s="186"/>
      <c r="AL172" s="186"/>
      <c r="AM172" s="186"/>
      <c r="AN172" s="186"/>
      <c r="AO172" s="186"/>
      <c r="AP172" s="186"/>
      <c r="AQ172" s="186"/>
      <c r="AR172" s="186"/>
      <c r="AS172" s="186"/>
      <c r="AT172" s="186"/>
      <c r="AU172" s="186"/>
      <c r="AV172" s="186"/>
      <c r="AW172" s="186"/>
      <c r="AX172" s="186"/>
      <c r="AY172" s="186"/>
      <c r="AZ172" s="186"/>
      <c r="BA172" s="186"/>
      <c r="BB172" s="186"/>
      <c r="BC172" s="186"/>
      <c r="BD172" s="186"/>
      <c r="BE172" s="186"/>
      <c r="BF172" s="186"/>
      <c r="BG172" s="186"/>
      <c r="BH172" s="186"/>
      <c r="BI172" s="186"/>
      <c r="BJ172" s="186"/>
      <c r="BK172" s="186"/>
      <c r="BL172" s="186"/>
      <c r="BM172" s="186"/>
      <c r="BN172" s="186"/>
      <c r="BO172" s="186"/>
      <c r="BP172" s="186"/>
      <c r="BQ172" s="186"/>
      <c r="BR172" s="186"/>
      <c r="BS172" s="186"/>
      <c r="BT172" s="186"/>
      <c r="BU172" s="186"/>
      <c r="BV172" s="186"/>
      <c r="BW172" s="186"/>
      <c r="BX172" s="186"/>
      <c r="BY172" s="186"/>
      <c r="BZ172" s="186"/>
      <c r="CA172" s="186"/>
      <c r="CB172" s="186"/>
      <c r="CC172" s="186"/>
      <c r="CD172" s="186"/>
      <c r="CE172" s="186"/>
      <c r="CF172" s="186"/>
      <c r="CG172" s="186"/>
      <c r="CH172" s="186"/>
      <c r="CI172" s="186"/>
      <c r="CJ172" s="186"/>
      <c r="CK172" s="186"/>
      <c r="CL172" s="186"/>
      <c r="CM172" s="186"/>
      <c r="CN172" s="186"/>
    </row>
    <row r="173" spans="1:92" s="178" customFormat="1" ht="18" customHeight="1">
      <c r="A173" s="186"/>
      <c r="B173" s="186"/>
      <c r="C173" s="186"/>
      <c r="D173" s="186"/>
      <c r="E173" s="186"/>
      <c r="F173" s="186"/>
      <c r="G173" s="186"/>
      <c r="H173" s="186"/>
      <c r="I173" s="186"/>
      <c r="J173" s="186"/>
      <c r="K173" s="186"/>
      <c r="L173" s="186"/>
      <c r="M173" s="186"/>
      <c r="N173" s="186"/>
      <c r="O173" s="186"/>
      <c r="P173" s="186"/>
      <c r="Q173" s="186"/>
      <c r="R173" s="186"/>
      <c r="S173" s="186"/>
      <c r="T173" s="186"/>
      <c r="U173" s="186"/>
      <c r="V173" s="186"/>
      <c r="W173" s="186"/>
      <c r="X173" s="186"/>
      <c r="Y173" s="186"/>
      <c r="Z173" s="186"/>
      <c r="AA173" s="186"/>
      <c r="AB173" s="186"/>
      <c r="AC173" s="186"/>
      <c r="AD173" s="186"/>
      <c r="AE173" s="186"/>
      <c r="AF173" s="186"/>
      <c r="AG173" s="186"/>
      <c r="AH173" s="186"/>
      <c r="AI173" s="186"/>
      <c r="AJ173" s="186"/>
      <c r="AK173" s="186"/>
      <c r="AL173" s="186"/>
      <c r="AM173" s="186"/>
      <c r="AN173" s="186"/>
      <c r="AO173" s="186"/>
      <c r="AP173" s="186"/>
      <c r="AQ173" s="186"/>
      <c r="AR173" s="186"/>
      <c r="AS173" s="186"/>
      <c r="AT173" s="186"/>
      <c r="AU173" s="186"/>
      <c r="AV173" s="186"/>
      <c r="AW173" s="186"/>
      <c r="AX173" s="186"/>
      <c r="AY173" s="186"/>
      <c r="AZ173" s="186"/>
      <c r="BA173" s="186"/>
      <c r="BB173" s="186"/>
      <c r="BC173" s="186"/>
      <c r="BD173" s="186"/>
      <c r="BE173" s="186"/>
      <c r="BF173" s="186"/>
      <c r="BG173" s="186"/>
      <c r="BH173" s="186"/>
      <c r="BI173" s="186"/>
      <c r="BJ173" s="186"/>
      <c r="BK173" s="186"/>
      <c r="BL173" s="186"/>
      <c r="BM173" s="186"/>
      <c r="BN173" s="186"/>
      <c r="BO173" s="186"/>
      <c r="BP173" s="186"/>
      <c r="BQ173" s="186"/>
      <c r="BR173" s="186"/>
      <c r="BS173" s="186"/>
      <c r="BT173" s="186"/>
      <c r="BU173" s="186"/>
      <c r="BV173" s="186"/>
      <c r="BW173" s="186"/>
      <c r="BX173" s="186"/>
      <c r="BY173" s="186"/>
      <c r="BZ173" s="186"/>
      <c r="CA173" s="186"/>
      <c r="CB173" s="186"/>
      <c r="CC173" s="186"/>
      <c r="CD173" s="186"/>
      <c r="CE173" s="186"/>
      <c r="CF173" s="186"/>
      <c r="CG173" s="186"/>
      <c r="CH173" s="186"/>
      <c r="CI173" s="186"/>
      <c r="CJ173" s="186"/>
      <c r="CK173" s="186"/>
      <c r="CL173" s="186"/>
      <c r="CM173" s="186"/>
      <c r="CN173" s="186"/>
    </row>
    <row r="174" spans="1:92" s="178" customFormat="1" ht="18" customHeight="1">
      <c r="A174" s="186"/>
      <c r="B174" s="186"/>
      <c r="C174" s="186"/>
      <c r="D174" s="186"/>
      <c r="E174" s="186"/>
      <c r="F174" s="186"/>
      <c r="G174" s="186"/>
      <c r="H174" s="186"/>
      <c r="I174" s="186"/>
      <c r="J174" s="186"/>
      <c r="K174" s="186"/>
      <c r="L174" s="186"/>
      <c r="M174" s="186"/>
      <c r="N174" s="186"/>
      <c r="O174" s="186"/>
      <c r="P174" s="186"/>
      <c r="Q174" s="186"/>
      <c r="R174" s="186"/>
      <c r="S174" s="186"/>
      <c r="T174" s="186"/>
      <c r="U174" s="186"/>
      <c r="V174" s="186"/>
      <c r="W174" s="186"/>
      <c r="X174" s="186"/>
      <c r="Y174" s="186"/>
      <c r="Z174" s="186"/>
      <c r="AA174" s="186"/>
      <c r="AB174" s="186"/>
      <c r="AC174" s="186"/>
      <c r="AD174" s="186"/>
      <c r="AE174" s="186"/>
      <c r="AF174" s="186"/>
      <c r="AG174" s="186"/>
      <c r="AH174" s="186"/>
      <c r="AI174" s="186"/>
      <c r="AJ174" s="186"/>
      <c r="AK174" s="186"/>
      <c r="AL174" s="186"/>
      <c r="AM174" s="186"/>
      <c r="AN174" s="186"/>
      <c r="AO174" s="186"/>
      <c r="AP174" s="186"/>
      <c r="AQ174" s="186"/>
      <c r="AR174" s="186"/>
      <c r="AS174" s="186"/>
      <c r="AT174" s="186"/>
      <c r="AU174" s="186"/>
      <c r="AV174" s="186"/>
      <c r="AW174" s="186"/>
      <c r="AX174" s="186"/>
      <c r="AY174" s="186"/>
      <c r="AZ174" s="186"/>
      <c r="BA174" s="186"/>
      <c r="BB174" s="186"/>
      <c r="BC174" s="186"/>
      <c r="BD174" s="186"/>
      <c r="BE174" s="186"/>
      <c r="BF174" s="186"/>
      <c r="BG174" s="186"/>
      <c r="BH174" s="186"/>
      <c r="BI174" s="186"/>
      <c r="BJ174" s="186"/>
      <c r="BK174" s="186"/>
      <c r="BL174" s="186"/>
      <c r="BM174" s="186"/>
      <c r="BN174" s="186"/>
      <c r="BO174" s="186"/>
      <c r="BP174" s="186"/>
      <c r="BQ174" s="186"/>
      <c r="BR174" s="186"/>
      <c r="BS174" s="186"/>
      <c r="BT174" s="186"/>
      <c r="BU174" s="186"/>
      <c r="BV174" s="186"/>
      <c r="BW174" s="186"/>
      <c r="BX174" s="186"/>
      <c r="BY174" s="186"/>
      <c r="BZ174" s="186"/>
      <c r="CA174" s="186"/>
      <c r="CB174" s="186"/>
      <c r="CC174" s="186"/>
      <c r="CD174" s="186"/>
      <c r="CE174" s="186"/>
      <c r="CF174" s="186"/>
      <c r="CG174" s="186"/>
      <c r="CH174" s="186"/>
      <c r="CI174" s="186"/>
      <c r="CJ174" s="186"/>
      <c r="CK174" s="186"/>
      <c r="CL174" s="186"/>
      <c r="CM174" s="186"/>
      <c r="CN174" s="186"/>
    </row>
    <row r="175" spans="1:92" s="178" customFormat="1" ht="18" customHeight="1">
      <c r="A175" s="186"/>
      <c r="B175" s="186"/>
      <c r="C175" s="186"/>
      <c r="D175" s="186"/>
      <c r="E175" s="186"/>
      <c r="F175" s="186"/>
      <c r="G175" s="186"/>
      <c r="H175" s="186"/>
      <c r="I175" s="186"/>
      <c r="J175" s="186"/>
      <c r="K175" s="186"/>
      <c r="L175" s="186"/>
      <c r="M175" s="186"/>
      <c r="N175" s="186"/>
      <c r="O175" s="186"/>
      <c r="P175" s="186"/>
      <c r="Q175" s="186"/>
      <c r="R175" s="186"/>
      <c r="S175" s="186"/>
      <c r="T175" s="186"/>
      <c r="U175" s="186"/>
      <c r="V175" s="186"/>
      <c r="W175" s="186"/>
      <c r="X175" s="186"/>
      <c r="Y175" s="186"/>
      <c r="Z175" s="186"/>
      <c r="AA175" s="186"/>
      <c r="AB175" s="186"/>
      <c r="AC175" s="186"/>
      <c r="AD175" s="186"/>
      <c r="AE175" s="186"/>
      <c r="AF175" s="186"/>
      <c r="AG175" s="186"/>
      <c r="AH175" s="186"/>
      <c r="AI175" s="186"/>
      <c r="AJ175" s="186"/>
      <c r="AK175" s="186"/>
      <c r="AL175" s="186"/>
      <c r="AM175" s="186"/>
      <c r="AN175" s="186"/>
      <c r="AO175" s="186"/>
      <c r="AP175" s="186"/>
      <c r="AQ175" s="186"/>
      <c r="AR175" s="186"/>
      <c r="AS175" s="186"/>
      <c r="AT175" s="186"/>
      <c r="AU175" s="186"/>
      <c r="AV175" s="186"/>
      <c r="AW175" s="186"/>
      <c r="AX175" s="186"/>
      <c r="AY175" s="186"/>
      <c r="AZ175" s="186"/>
      <c r="BA175" s="186"/>
      <c r="BB175" s="186"/>
      <c r="BC175" s="186"/>
      <c r="BD175" s="186"/>
      <c r="BE175" s="186"/>
      <c r="BF175" s="186"/>
      <c r="BG175" s="186"/>
      <c r="BH175" s="186"/>
      <c r="BI175" s="186"/>
      <c r="BJ175" s="186"/>
      <c r="BK175" s="186"/>
      <c r="BL175" s="186"/>
      <c r="BM175" s="186"/>
      <c r="BN175" s="186"/>
      <c r="BO175" s="186"/>
      <c r="BP175" s="186"/>
      <c r="BQ175" s="186"/>
      <c r="BR175" s="186"/>
      <c r="BS175" s="186"/>
      <c r="BT175" s="186"/>
      <c r="BU175" s="186"/>
      <c r="BV175" s="186"/>
      <c r="BW175" s="186"/>
      <c r="BX175" s="186"/>
      <c r="BY175" s="186"/>
      <c r="BZ175" s="186"/>
      <c r="CA175" s="186"/>
      <c r="CB175" s="186"/>
      <c r="CC175" s="186"/>
      <c r="CD175" s="186"/>
      <c r="CE175" s="186"/>
      <c r="CF175" s="186"/>
      <c r="CG175" s="186"/>
      <c r="CH175" s="186"/>
      <c r="CI175" s="186"/>
      <c r="CJ175" s="186"/>
      <c r="CK175" s="186"/>
      <c r="CL175" s="186"/>
      <c r="CM175" s="186"/>
      <c r="CN175" s="186"/>
    </row>
    <row r="176" spans="1:92" s="178" customFormat="1" ht="18" customHeight="1">
      <c r="A176" s="186"/>
      <c r="B176" s="186"/>
      <c r="C176" s="186"/>
      <c r="D176" s="186"/>
      <c r="E176" s="186"/>
      <c r="F176" s="186"/>
      <c r="G176" s="186"/>
      <c r="H176" s="186"/>
      <c r="I176" s="186"/>
      <c r="J176" s="186"/>
      <c r="K176" s="186"/>
      <c r="L176" s="186"/>
      <c r="M176" s="186"/>
      <c r="N176" s="186"/>
      <c r="O176" s="186"/>
      <c r="P176" s="186"/>
      <c r="Q176" s="186"/>
      <c r="R176" s="186"/>
      <c r="S176" s="186"/>
      <c r="T176" s="186"/>
      <c r="U176" s="186"/>
      <c r="V176" s="186"/>
      <c r="W176" s="186"/>
      <c r="X176" s="186"/>
      <c r="Y176" s="186"/>
      <c r="Z176" s="186"/>
      <c r="AA176" s="186"/>
      <c r="AB176" s="186"/>
      <c r="AC176" s="186"/>
      <c r="AD176" s="186"/>
      <c r="AE176" s="186"/>
      <c r="AF176" s="186"/>
      <c r="AG176" s="186"/>
      <c r="AH176" s="186"/>
      <c r="AI176" s="186"/>
      <c r="AJ176" s="186"/>
      <c r="AK176" s="186"/>
      <c r="AL176" s="186"/>
      <c r="AM176" s="186"/>
      <c r="AN176" s="186"/>
      <c r="AO176" s="186"/>
      <c r="AP176" s="186"/>
      <c r="AQ176" s="186"/>
      <c r="AR176" s="186"/>
      <c r="AS176" s="186"/>
      <c r="AT176" s="186"/>
      <c r="AU176" s="186"/>
      <c r="AV176" s="186"/>
      <c r="AW176" s="186"/>
      <c r="AX176" s="186"/>
      <c r="AY176" s="186"/>
      <c r="AZ176" s="186"/>
      <c r="BA176" s="186"/>
      <c r="BB176" s="186"/>
      <c r="BC176" s="186"/>
      <c r="BD176" s="186"/>
      <c r="BE176" s="186"/>
      <c r="BF176" s="186"/>
      <c r="BG176" s="186"/>
      <c r="BH176" s="186"/>
      <c r="BI176" s="186"/>
      <c r="BJ176" s="186"/>
      <c r="BK176" s="186"/>
      <c r="BL176" s="186"/>
      <c r="BM176" s="186"/>
      <c r="BN176" s="186"/>
      <c r="BO176" s="186"/>
      <c r="BP176" s="186"/>
      <c r="BQ176" s="186"/>
      <c r="BR176" s="186"/>
      <c r="BS176" s="186"/>
      <c r="BT176" s="186"/>
      <c r="BU176" s="186"/>
      <c r="BV176" s="186"/>
      <c r="BW176" s="186"/>
      <c r="BX176" s="186"/>
      <c r="BY176" s="186"/>
      <c r="BZ176" s="186"/>
      <c r="CA176" s="186"/>
      <c r="CB176" s="186"/>
      <c r="CC176" s="186"/>
      <c r="CD176" s="186"/>
      <c r="CE176" s="186"/>
      <c r="CF176" s="186"/>
      <c r="CG176" s="186"/>
      <c r="CH176" s="186"/>
      <c r="CI176" s="186"/>
      <c r="CJ176" s="186"/>
      <c r="CK176" s="186"/>
      <c r="CL176" s="186"/>
      <c r="CM176" s="186"/>
      <c r="CN176" s="186"/>
    </row>
    <row r="177" spans="1:92" s="178" customFormat="1" ht="18" customHeight="1">
      <c r="A177" s="186"/>
      <c r="B177" s="186"/>
      <c r="C177" s="186"/>
      <c r="D177" s="186"/>
      <c r="E177" s="186"/>
      <c r="F177" s="186"/>
      <c r="G177" s="186"/>
      <c r="H177" s="186"/>
      <c r="I177" s="186"/>
      <c r="J177" s="186"/>
      <c r="K177" s="186"/>
      <c r="L177" s="186"/>
      <c r="M177" s="186"/>
      <c r="N177" s="186"/>
      <c r="O177" s="186"/>
      <c r="P177" s="186"/>
      <c r="Q177" s="186"/>
      <c r="R177" s="186"/>
      <c r="S177" s="186"/>
      <c r="T177" s="186"/>
      <c r="U177" s="186"/>
      <c r="V177" s="186"/>
      <c r="W177" s="186"/>
      <c r="X177" s="186"/>
      <c r="Y177" s="186"/>
      <c r="Z177" s="186"/>
      <c r="AA177" s="186"/>
      <c r="AB177" s="186"/>
      <c r="AC177" s="186"/>
      <c r="AD177" s="186"/>
      <c r="AE177" s="186"/>
      <c r="AF177" s="186"/>
      <c r="AG177" s="186"/>
      <c r="AH177" s="186"/>
      <c r="AI177" s="186"/>
      <c r="AJ177" s="186"/>
      <c r="AK177" s="186"/>
      <c r="AL177" s="186"/>
      <c r="AM177" s="186"/>
      <c r="AN177" s="186"/>
      <c r="AO177" s="186"/>
      <c r="AP177" s="186"/>
      <c r="AQ177" s="186"/>
      <c r="AR177" s="186"/>
      <c r="AS177" s="186"/>
      <c r="AT177" s="186"/>
      <c r="AU177" s="186"/>
      <c r="AV177" s="186"/>
      <c r="AW177" s="186"/>
      <c r="AX177" s="186"/>
      <c r="AY177" s="186"/>
      <c r="AZ177" s="186"/>
      <c r="BA177" s="186"/>
      <c r="BB177" s="186"/>
      <c r="BC177" s="186"/>
      <c r="BD177" s="186"/>
      <c r="BE177" s="186"/>
      <c r="BF177" s="186"/>
      <c r="BG177" s="186"/>
      <c r="BH177" s="186"/>
      <c r="BI177" s="186"/>
      <c r="BJ177" s="186"/>
      <c r="BK177" s="186"/>
      <c r="BL177" s="186"/>
      <c r="BM177" s="186"/>
      <c r="BN177" s="186"/>
      <c r="BO177" s="186"/>
      <c r="BP177" s="186"/>
      <c r="BQ177" s="186"/>
      <c r="BR177" s="186"/>
      <c r="BS177" s="186"/>
      <c r="BT177" s="186"/>
      <c r="BU177" s="186"/>
      <c r="BV177" s="186"/>
      <c r="BW177" s="186"/>
      <c r="BX177" s="186"/>
      <c r="BY177" s="186"/>
      <c r="BZ177" s="186"/>
      <c r="CA177" s="186"/>
      <c r="CB177" s="186"/>
      <c r="CC177" s="186"/>
      <c r="CD177" s="186"/>
      <c r="CE177" s="186"/>
      <c r="CF177" s="186"/>
      <c r="CG177" s="186"/>
      <c r="CH177" s="186"/>
      <c r="CI177" s="186"/>
      <c r="CJ177" s="186"/>
      <c r="CK177" s="186"/>
      <c r="CL177" s="186"/>
      <c r="CM177" s="186"/>
      <c r="CN177" s="186"/>
    </row>
    <row r="178" spans="1:92" s="178" customFormat="1" ht="18" customHeight="1">
      <c r="A178" s="186"/>
      <c r="B178" s="186"/>
      <c r="C178" s="186"/>
      <c r="D178" s="186"/>
      <c r="E178" s="186"/>
      <c r="F178" s="186"/>
      <c r="G178" s="186"/>
      <c r="H178" s="186"/>
      <c r="I178" s="186"/>
      <c r="J178" s="186"/>
      <c r="K178" s="186"/>
      <c r="L178" s="186"/>
      <c r="M178" s="186"/>
      <c r="N178" s="186"/>
      <c r="O178" s="186"/>
      <c r="P178" s="186"/>
      <c r="Q178" s="186"/>
      <c r="R178" s="186"/>
      <c r="S178" s="186"/>
      <c r="T178" s="186"/>
      <c r="U178" s="186"/>
      <c r="V178" s="186"/>
      <c r="W178" s="186"/>
      <c r="X178" s="186"/>
      <c r="Y178" s="186"/>
      <c r="Z178" s="186"/>
      <c r="AA178" s="186"/>
      <c r="AB178" s="186"/>
      <c r="AC178" s="186"/>
      <c r="AD178" s="186"/>
      <c r="AE178" s="186"/>
      <c r="AF178" s="186"/>
      <c r="AG178" s="186"/>
      <c r="AH178" s="186"/>
      <c r="AI178" s="186"/>
      <c r="AJ178" s="186"/>
      <c r="AK178" s="186"/>
      <c r="AL178" s="186"/>
      <c r="AM178" s="186"/>
      <c r="AN178" s="186"/>
      <c r="AO178" s="186"/>
      <c r="AP178" s="186"/>
      <c r="AQ178" s="186"/>
      <c r="AR178" s="186"/>
      <c r="AS178" s="186"/>
      <c r="AT178" s="186"/>
      <c r="AU178" s="186"/>
      <c r="AV178" s="186"/>
      <c r="AW178" s="186"/>
      <c r="AX178" s="186"/>
      <c r="AY178" s="186"/>
      <c r="AZ178" s="186"/>
      <c r="BA178" s="186"/>
      <c r="BB178" s="186"/>
      <c r="BC178" s="186"/>
      <c r="BD178" s="186"/>
      <c r="BE178" s="186"/>
      <c r="BF178" s="186"/>
      <c r="BG178" s="186"/>
      <c r="BH178" s="186"/>
      <c r="BI178" s="186"/>
      <c r="BJ178" s="186"/>
      <c r="BK178" s="186"/>
      <c r="BL178" s="186"/>
      <c r="BM178" s="186"/>
      <c r="BN178" s="186"/>
      <c r="BO178" s="186"/>
      <c r="BP178" s="186"/>
      <c r="BQ178" s="186"/>
      <c r="BR178" s="186"/>
      <c r="BS178" s="186"/>
      <c r="BT178" s="186"/>
      <c r="BU178" s="186"/>
      <c r="BV178" s="186"/>
      <c r="BW178" s="186"/>
      <c r="BX178" s="186"/>
      <c r="BY178" s="186"/>
      <c r="BZ178" s="186"/>
      <c r="CA178" s="186"/>
      <c r="CB178" s="186"/>
      <c r="CC178" s="186"/>
      <c r="CD178" s="186"/>
      <c r="CE178" s="186"/>
      <c r="CF178" s="186"/>
      <c r="CG178" s="186"/>
      <c r="CH178" s="186"/>
      <c r="CI178" s="186"/>
      <c r="CJ178" s="186"/>
      <c r="CK178" s="186"/>
      <c r="CL178" s="186"/>
      <c r="CM178" s="186"/>
      <c r="CN178" s="186"/>
    </row>
    <row r="179" spans="1:92" ht="18" customHeight="1">
      <c r="A179" s="184"/>
      <c r="B179" s="184"/>
      <c r="C179" s="184"/>
      <c r="D179" s="184"/>
      <c r="I179" s="184"/>
      <c r="J179" s="184"/>
      <c r="K179" s="184"/>
      <c r="L179" s="184"/>
      <c r="M179" s="184"/>
      <c r="N179" s="184"/>
      <c r="O179" s="184"/>
      <c r="P179" s="184"/>
      <c r="Q179" s="184"/>
      <c r="R179" s="184"/>
      <c r="S179" s="184"/>
      <c r="T179" s="184"/>
      <c r="U179" s="184"/>
      <c r="V179" s="184"/>
      <c r="W179" s="184"/>
      <c r="X179" s="184"/>
      <c r="Y179" s="184"/>
      <c r="Z179" s="184"/>
      <c r="AA179" s="184"/>
      <c r="AB179" s="184"/>
      <c r="AC179" s="184"/>
      <c r="AD179" s="184"/>
      <c r="AE179" s="184"/>
      <c r="AF179" s="184"/>
      <c r="AG179" s="184"/>
      <c r="AH179" s="184"/>
      <c r="AI179" s="184"/>
      <c r="AJ179" s="184"/>
      <c r="AK179" s="184"/>
      <c r="AL179" s="184"/>
      <c r="AM179" s="184"/>
      <c r="AN179" s="184"/>
      <c r="AO179" s="184"/>
      <c r="AP179" s="184"/>
      <c r="AQ179" s="184"/>
      <c r="AR179" s="184"/>
      <c r="AS179" s="184"/>
      <c r="AT179" s="184"/>
      <c r="AU179" s="184"/>
      <c r="AV179" s="184"/>
      <c r="AW179" s="184"/>
      <c r="AX179" s="184"/>
      <c r="AY179" s="184"/>
      <c r="AZ179" s="184"/>
      <c r="BA179" s="184"/>
      <c r="BB179" s="184"/>
      <c r="BC179" s="184"/>
      <c r="BD179" s="184"/>
      <c r="BE179" s="184"/>
      <c r="BF179" s="184"/>
      <c r="BG179" s="184"/>
      <c r="BH179" s="184"/>
      <c r="BI179" s="184"/>
      <c r="BJ179" s="184"/>
      <c r="BK179" s="184"/>
      <c r="BL179" s="184"/>
      <c r="BM179" s="184"/>
      <c r="BN179" s="184"/>
      <c r="BO179" s="184"/>
      <c r="BP179" s="184"/>
      <c r="BQ179" s="184"/>
      <c r="BR179" s="184"/>
      <c r="BS179" s="184"/>
      <c r="BT179" s="184"/>
      <c r="BU179" s="184"/>
      <c r="BV179" s="184"/>
      <c r="BW179" s="184"/>
      <c r="BX179" s="184"/>
      <c r="BY179" s="184"/>
      <c r="BZ179" s="184"/>
      <c r="CA179" s="184"/>
      <c r="CB179" s="184"/>
      <c r="CC179" s="184"/>
      <c r="CD179" s="184"/>
      <c r="CE179" s="184"/>
      <c r="CF179" s="184"/>
      <c r="CG179" s="184"/>
      <c r="CH179" s="184"/>
      <c r="CI179" s="184"/>
      <c r="CJ179" s="184"/>
      <c r="CK179" s="184"/>
      <c r="CL179" s="184"/>
      <c r="CM179" s="184"/>
      <c r="CN179" s="184"/>
    </row>
  </sheetData>
  <sheetProtection algorithmName="SHA-512" hashValue="aWLHm/G9uHR8oVNBQDpCZ97bV8C3kUpdQ9ZHUTa7QZV7XOu+I6UYX97zyTVFLLlCjKx2lBFmLS+CbIDtP9iZ3A==" saltValue="ilwQsuXp+su9HXwPgQXnMw==" spinCount="100000" sheet="1" objects="1" scenarios="1"/>
  <mergeCells count="374">
    <mergeCell ref="AS79:BC79"/>
    <mergeCell ref="BG79:BO79"/>
    <mergeCell ref="BP79:BT79"/>
    <mergeCell ref="BU79:BY79"/>
    <mergeCell ref="BZ79:CC79"/>
    <mergeCell ref="CD79:CH79"/>
    <mergeCell ref="CI79:CL79"/>
    <mergeCell ref="A55:K55"/>
    <mergeCell ref="L55:M55"/>
    <mergeCell ref="N55:V55"/>
    <mergeCell ref="AS55:BC55"/>
    <mergeCell ref="BD55:BE55"/>
    <mergeCell ref="BF55:BN55"/>
    <mergeCell ref="BO55:BP55"/>
    <mergeCell ref="A58:X58"/>
    <mergeCell ref="A78:X78"/>
    <mergeCell ref="A79:K79"/>
    <mergeCell ref="M79:U79"/>
    <mergeCell ref="V79:Y79"/>
    <mergeCell ref="Z79:AD79"/>
    <mergeCell ref="AE79:AH79"/>
    <mergeCell ref="AI79:AM79"/>
    <mergeCell ref="AN79:AQ79"/>
    <mergeCell ref="A75:X75"/>
    <mergeCell ref="AT25:BC25"/>
    <mergeCell ref="BD25:CJ25"/>
    <mergeCell ref="CK25:CN25"/>
    <mergeCell ref="A52:X52"/>
    <mergeCell ref="A53:K53"/>
    <mergeCell ref="L53:AR53"/>
    <mergeCell ref="A54:K54"/>
    <mergeCell ref="L54:M54"/>
    <mergeCell ref="N54:V54"/>
    <mergeCell ref="W54:X54"/>
    <mergeCell ref="Y54:AG54"/>
    <mergeCell ref="AH54:AI54"/>
    <mergeCell ref="AJ54:AR54"/>
    <mergeCell ref="AS54:BC54"/>
    <mergeCell ref="BD54:BR54"/>
    <mergeCell ref="BS54:BT54"/>
    <mergeCell ref="BU54:CN54"/>
    <mergeCell ref="A31:CN31"/>
    <mergeCell ref="AJ21:AR21"/>
    <mergeCell ref="AT21:BC21"/>
    <mergeCell ref="BD21:BH21"/>
    <mergeCell ref="BI21:BJ21"/>
    <mergeCell ref="BK21:BO21"/>
    <mergeCell ref="AT24:BC24"/>
    <mergeCell ref="BD24:CL24"/>
    <mergeCell ref="BD22:BK22"/>
    <mergeCell ref="BL22:CL22"/>
    <mergeCell ref="BD23:CL23"/>
    <mergeCell ref="AT22:BC23"/>
    <mergeCell ref="BD12:BK12"/>
    <mergeCell ref="BL12:CL12"/>
    <mergeCell ref="BD13:CL13"/>
    <mergeCell ref="AT14:BC14"/>
    <mergeCell ref="BD14:CJ14"/>
    <mergeCell ref="AT15:BC15"/>
    <mergeCell ref="BD15:CJ15"/>
    <mergeCell ref="CK15:CN15"/>
    <mergeCell ref="AT16:BC16"/>
    <mergeCell ref="BD16:BG16"/>
    <mergeCell ref="BH16:BK16"/>
    <mergeCell ref="BL16:BN16"/>
    <mergeCell ref="BO16:BR16"/>
    <mergeCell ref="BS16:BU16"/>
    <mergeCell ref="BV16:BY16"/>
    <mergeCell ref="BZ16:CB16"/>
    <mergeCell ref="CK16:CN16"/>
    <mergeCell ref="AT156:AV156"/>
    <mergeCell ref="AW156:AY156"/>
    <mergeCell ref="H154:V154"/>
    <mergeCell ref="H155:V155"/>
    <mergeCell ref="CA1:CN1"/>
    <mergeCell ref="A116:CN116"/>
    <mergeCell ref="A118:CN118"/>
    <mergeCell ref="A161:CN162"/>
    <mergeCell ref="A163:CN167"/>
    <mergeCell ref="A105:CN105"/>
    <mergeCell ref="BP5:BS5"/>
    <mergeCell ref="BT5:BX5"/>
    <mergeCell ref="BY5:BZ5"/>
    <mergeCell ref="CA5:CE5"/>
    <mergeCell ref="CF5:CG5"/>
    <mergeCell ref="CH5:CL5"/>
    <mergeCell ref="CM5:CN5"/>
    <mergeCell ref="O8:X8"/>
    <mergeCell ref="AJ11:AR11"/>
    <mergeCell ref="AT11:BC11"/>
    <mergeCell ref="BD11:BH11"/>
    <mergeCell ref="BI11:BJ11"/>
    <mergeCell ref="BK11:BO11"/>
    <mergeCell ref="AT12:BC13"/>
    <mergeCell ref="AT153:AV153"/>
    <mergeCell ref="AW153:AY153"/>
    <mergeCell ref="H152:V152"/>
    <mergeCell ref="H153:V153"/>
    <mergeCell ref="AL152:AP152"/>
    <mergeCell ref="AL153:AP153"/>
    <mergeCell ref="AT154:AV154"/>
    <mergeCell ref="AW154:AY154"/>
    <mergeCell ref="AT155:AV155"/>
    <mergeCell ref="AW155:AY155"/>
    <mergeCell ref="AL155:AP155"/>
    <mergeCell ref="AT150:AV150"/>
    <mergeCell ref="AW150:AY150"/>
    <mergeCell ref="AT151:AV151"/>
    <mergeCell ref="AW151:AY151"/>
    <mergeCell ref="H150:V150"/>
    <mergeCell ref="H151:V151"/>
    <mergeCell ref="AL150:AP150"/>
    <mergeCell ref="AL151:AP151"/>
    <mergeCell ref="AT152:AV152"/>
    <mergeCell ref="AW152:AY152"/>
    <mergeCell ref="AT147:AV147"/>
    <mergeCell ref="AW147:AY147"/>
    <mergeCell ref="H146:V146"/>
    <mergeCell ref="H147:V147"/>
    <mergeCell ref="BF146:BT146"/>
    <mergeCell ref="BF147:BT147"/>
    <mergeCell ref="AT148:AV148"/>
    <mergeCell ref="AW148:AY148"/>
    <mergeCell ref="AT149:AV149"/>
    <mergeCell ref="AW149:AY149"/>
    <mergeCell ref="H148:V148"/>
    <mergeCell ref="H149:V149"/>
    <mergeCell ref="BF148:BT148"/>
    <mergeCell ref="BF149:BT149"/>
    <mergeCell ref="AL149:AP149"/>
    <mergeCell ref="AT144:AV144"/>
    <mergeCell ref="AW144:AY144"/>
    <mergeCell ref="AT145:AV145"/>
    <mergeCell ref="AW145:AY145"/>
    <mergeCell ref="H144:V144"/>
    <mergeCell ref="H145:V145"/>
    <mergeCell ref="BF144:BT144"/>
    <mergeCell ref="BF145:BT145"/>
    <mergeCell ref="AT146:AV146"/>
    <mergeCell ref="AW146:AY146"/>
    <mergeCell ref="A112:CN112"/>
    <mergeCell ref="A133:CN133"/>
    <mergeCell ref="BT132:BX132"/>
    <mergeCell ref="BY132:BZ132"/>
    <mergeCell ref="CA132:CE132"/>
    <mergeCell ref="CF132:CG132"/>
    <mergeCell ref="CH132:CL132"/>
    <mergeCell ref="CM132:CN132"/>
    <mergeCell ref="H142:V143"/>
    <mergeCell ref="W142:AK143"/>
    <mergeCell ref="AL143:AP143"/>
    <mergeCell ref="AQ143:AS143"/>
    <mergeCell ref="AT143:AV143"/>
    <mergeCell ref="AW143:AY143"/>
    <mergeCell ref="BF142:BT143"/>
    <mergeCell ref="BU142:CG143"/>
    <mergeCell ref="A82:X82"/>
    <mergeCell ref="A83:K83"/>
    <mergeCell ref="L83:AR83"/>
    <mergeCell ref="AS83:BC83"/>
    <mergeCell ref="BD83:CN83"/>
    <mergeCell ref="A84:K84"/>
    <mergeCell ref="L84:AR84"/>
    <mergeCell ref="AS84:BC84"/>
    <mergeCell ref="BD84:BR84"/>
    <mergeCell ref="BS84:BT84"/>
    <mergeCell ref="BU84:CN84"/>
    <mergeCell ref="A85:K86"/>
    <mergeCell ref="L86:AB86"/>
    <mergeCell ref="AC86:BD86"/>
    <mergeCell ref="BE86:CN86"/>
    <mergeCell ref="AS87:BC88"/>
    <mergeCell ref="BE87:BF88"/>
    <mergeCell ref="L85:N85"/>
    <mergeCell ref="O85:X85"/>
    <mergeCell ref="Y85:AA85"/>
    <mergeCell ref="AB85:AK85"/>
    <mergeCell ref="BG87:BO88"/>
    <mergeCell ref="BP87:BQ88"/>
    <mergeCell ref="BR87:CA88"/>
    <mergeCell ref="CB87:CC88"/>
    <mergeCell ref="CD87:CN88"/>
    <mergeCell ref="A88:K88"/>
    <mergeCell ref="L88:M88"/>
    <mergeCell ref="N88:V88"/>
    <mergeCell ref="W88:X88"/>
    <mergeCell ref="Y88:AG88"/>
    <mergeCell ref="AH88:AI88"/>
    <mergeCell ref="AJ88:AR88"/>
    <mergeCell ref="A87:K87"/>
    <mergeCell ref="L87:M87"/>
    <mergeCell ref="Y75:BO75"/>
    <mergeCell ref="BP75:CN75"/>
    <mergeCell ref="BQ76:CN76"/>
    <mergeCell ref="L60:AB60"/>
    <mergeCell ref="A35:CN35"/>
    <mergeCell ref="A37:CN38"/>
    <mergeCell ref="A39:CN41"/>
    <mergeCell ref="A32:CN32"/>
    <mergeCell ref="A33:CN33"/>
    <mergeCell ref="A34:CN34"/>
    <mergeCell ref="A50:CN50"/>
    <mergeCell ref="A59:K60"/>
    <mergeCell ref="L59:N59"/>
    <mergeCell ref="O59:X59"/>
    <mergeCell ref="Y59:AA59"/>
    <mergeCell ref="AB59:AK59"/>
    <mergeCell ref="W55:X55"/>
    <mergeCell ref="Y55:AG55"/>
    <mergeCell ref="AH55:AI55"/>
    <mergeCell ref="AJ55:AR55"/>
    <mergeCell ref="BQ55:BZ55"/>
    <mergeCell ref="CA55:CB55"/>
    <mergeCell ref="CC55:CN55"/>
    <mergeCell ref="AC60:BD60"/>
    <mergeCell ref="BE60:CN60"/>
    <mergeCell ref="A61:K61"/>
    <mergeCell ref="L61:N61"/>
    <mergeCell ref="O61:AB61"/>
    <mergeCell ref="A62:K63"/>
    <mergeCell ref="L62:N62"/>
    <mergeCell ref="O62:AB62"/>
    <mergeCell ref="AC62:AE62"/>
    <mergeCell ref="AF62:CN62"/>
    <mergeCell ref="L63:N63"/>
    <mergeCell ref="O63:AB63"/>
    <mergeCell ref="AC63:AE63"/>
    <mergeCell ref="AF63:CN63"/>
    <mergeCell ref="CJ61:CN61"/>
    <mergeCell ref="BX61:CI61"/>
    <mergeCell ref="BM61:BW61"/>
    <mergeCell ref="AC61:AN61"/>
    <mergeCell ref="AO61:AQ61"/>
    <mergeCell ref="AR61:AZ61"/>
    <mergeCell ref="BA61:BC61"/>
    <mergeCell ref="BD61:BL61"/>
    <mergeCell ref="A69:K72"/>
    <mergeCell ref="L69:N69"/>
    <mergeCell ref="O69:AB69"/>
    <mergeCell ref="AC69:AE69"/>
    <mergeCell ref="AF69:AS69"/>
    <mergeCell ref="AT69:AV69"/>
    <mergeCell ref="AW69:CN69"/>
    <mergeCell ref="AC70:AS72"/>
    <mergeCell ref="AT70:AU70"/>
    <mergeCell ref="AV70:CL70"/>
    <mergeCell ref="CM70:CN70"/>
    <mergeCell ref="AT71:AU71"/>
    <mergeCell ref="AV71:CL71"/>
    <mergeCell ref="CM71:CN71"/>
    <mergeCell ref="AT72:AU72"/>
    <mergeCell ref="AV72:CL72"/>
    <mergeCell ref="CM72:CN72"/>
    <mergeCell ref="L64:N64"/>
    <mergeCell ref="O64:AB64"/>
    <mergeCell ref="AC64:AE64"/>
    <mergeCell ref="A64:K66"/>
    <mergeCell ref="L66:N66"/>
    <mergeCell ref="O66:AB66"/>
    <mergeCell ref="AC66:AE66"/>
    <mergeCell ref="AF66:CN66"/>
    <mergeCell ref="A67:K68"/>
    <mergeCell ref="L67:N67"/>
    <mergeCell ref="L68:N68"/>
    <mergeCell ref="O67:AB67"/>
    <mergeCell ref="AC67:AE67"/>
    <mergeCell ref="AF67:AY67"/>
    <mergeCell ref="AZ67:BB67"/>
    <mergeCell ref="BC67:BS67"/>
    <mergeCell ref="BT67:BV67"/>
    <mergeCell ref="BW67:CN67"/>
    <mergeCell ref="O68:AB68"/>
    <mergeCell ref="AC68:AE68"/>
    <mergeCell ref="AF64:CN64"/>
    <mergeCell ref="L65:N65"/>
    <mergeCell ref="O65:AB65"/>
    <mergeCell ref="AC65:AE65"/>
    <mergeCell ref="AF65:CN65"/>
    <mergeCell ref="AT157:AV157"/>
    <mergeCell ref="AW157:AY157"/>
    <mergeCell ref="AL142:AY142"/>
    <mergeCell ref="AZ142:BE143"/>
    <mergeCell ref="AZ144:BE144"/>
    <mergeCell ref="AZ145:BE145"/>
    <mergeCell ref="AZ146:BE146"/>
    <mergeCell ref="AZ147:BE147"/>
    <mergeCell ref="AZ148:BE148"/>
    <mergeCell ref="AZ149:BE149"/>
    <mergeCell ref="AZ150:BE150"/>
    <mergeCell ref="AZ151:BE151"/>
    <mergeCell ref="AZ152:BE152"/>
    <mergeCell ref="AZ153:BE153"/>
    <mergeCell ref="AZ154:BE154"/>
    <mergeCell ref="AZ155:BE155"/>
    <mergeCell ref="AZ156:BE156"/>
    <mergeCell ref="AZ157:BE157"/>
    <mergeCell ref="AL144:AP144"/>
    <mergeCell ref="AL145:AP145"/>
    <mergeCell ref="AL146:AP146"/>
    <mergeCell ref="AL147:AP147"/>
    <mergeCell ref="AL148:AP148"/>
    <mergeCell ref="H156:V156"/>
    <mergeCell ref="H157:V157"/>
    <mergeCell ref="W144:AK144"/>
    <mergeCell ref="W145:AK145"/>
    <mergeCell ref="W146:AK146"/>
    <mergeCell ref="W147:AK147"/>
    <mergeCell ref="W148:AK148"/>
    <mergeCell ref="W149:AK149"/>
    <mergeCell ref="W150:AK150"/>
    <mergeCell ref="W151:AK151"/>
    <mergeCell ref="W152:AK152"/>
    <mergeCell ref="W153:AK153"/>
    <mergeCell ref="W154:AK154"/>
    <mergeCell ref="W155:AK155"/>
    <mergeCell ref="W156:AK156"/>
    <mergeCell ref="W157:AK157"/>
    <mergeCell ref="AL156:AP156"/>
    <mergeCell ref="AL157:AP157"/>
    <mergeCell ref="AQ144:AS144"/>
    <mergeCell ref="AQ145:AS145"/>
    <mergeCell ref="AQ146:AS146"/>
    <mergeCell ref="AQ147:AS147"/>
    <mergeCell ref="AQ148:AS148"/>
    <mergeCell ref="AQ149:AS149"/>
    <mergeCell ref="AQ150:AS150"/>
    <mergeCell ref="AQ151:AS151"/>
    <mergeCell ref="AQ152:AS152"/>
    <mergeCell ref="AQ153:AS153"/>
    <mergeCell ref="AQ154:AS154"/>
    <mergeCell ref="AQ155:AS155"/>
    <mergeCell ref="AQ156:AS156"/>
    <mergeCell ref="AQ157:AS157"/>
    <mergeCell ref="BF155:BT155"/>
    <mergeCell ref="BF156:BT156"/>
    <mergeCell ref="BF157:BT157"/>
    <mergeCell ref="BU144:CG144"/>
    <mergeCell ref="BU145:CG145"/>
    <mergeCell ref="BU146:CG146"/>
    <mergeCell ref="BU147:CG147"/>
    <mergeCell ref="BU148:CG148"/>
    <mergeCell ref="BU149:CG149"/>
    <mergeCell ref="BU150:CG150"/>
    <mergeCell ref="BU151:CG151"/>
    <mergeCell ref="BU152:CG152"/>
    <mergeCell ref="BU153:CG153"/>
    <mergeCell ref="BU154:CG154"/>
    <mergeCell ref="BU155:CG155"/>
    <mergeCell ref="BU156:CG156"/>
    <mergeCell ref="BU157:CG157"/>
    <mergeCell ref="AF68:AL68"/>
    <mergeCell ref="AM68:AN68"/>
    <mergeCell ref="AO68:BS68"/>
    <mergeCell ref="BT68:BU68"/>
    <mergeCell ref="BF150:BT150"/>
    <mergeCell ref="BF151:BT151"/>
    <mergeCell ref="BF152:BT152"/>
    <mergeCell ref="BF153:BT153"/>
    <mergeCell ref="BF154:BT154"/>
    <mergeCell ref="AL154:AP154"/>
    <mergeCell ref="A93:CL93"/>
    <mergeCell ref="BP98:BS98"/>
    <mergeCell ref="N87:V87"/>
    <mergeCell ref="W87:X87"/>
    <mergeCell ref="Y87:AG87"/>
    <mergeCell ref="AH87:AI87"/>
    <mergeCell ref="AJ87:AR87"/>
    <mergeCell ref="BP128:CN128"/>
    <mergeCell ref="CG131:CN131"/>
    <mergeCell ref="H137:S137"/>
    <mergeCell ref="U137:BZ137"/>
    <mergeCell ref="A102:CN102"/>
    <mergeCell ref="A110:CN110"/>
    <mergeCell ref="A114:CN114"/>
  </mergeCells>
  <phoneticPr fontId="39"/>
  <conditionalFormatting sqref="O59 AB59">
    <cfRule type="expression" dxfId="77" priority="93" stopIfTrue="1">
      <formula>O59=""</formula>
    </cfRule>
  </conditionalFormatting>
  <conditionalFormatting sqref="BD12:BK12">
    <cfRule type="expression" dxfId="76" priority="85" stopIfTrue="1">
      <formula>$BD$12=""</formula>
    </cfRule>
  </conditionalFormatting>
  <conditionalFormatting sqref="BL12:CL12">
    <cfRule type="expression" dxfId="75" priority="84" stopIfTrue="1">
      <formula>$BL$12=""</formula>
    </cfRule>
  </conditionalFormatting>
  <conditionalFormatting sqref="BD13:CL13">
    <cfRule type="expression" dxfId="74" priority="83" stopIfTrue="1">
      <formula>$BL$12=""</formula>
    </cfRule>
  </conditionalFormatting>
  <conditionalFormatting sqref="L67:N68 AC67:AE68 AZ67:BB67 BT67:BV67">
    <cfRule type="expression" dxfId="73" priority="51" stopIfTrue="1">
      <formula>AND($L$67="□",$AC$67="□",$AZ$67="□",$BT$67="□",$L$68="□",$AC$68="□")</formula>
    </cfRule>
  </conditionalFormatting>
  <conditionalFormatting sqref="AO68:BS68">
    <cfRule type="expression" dxfId="72" priority="50">
      <formula>AND($AC$68="■",$AO$68="")</formula>
    </cfRule>
  </conditionalFormatting>
  <conditionalFormatting sqref="AO61:AQ61 BA61:BC61">
    <cfRule type="expression" dxfId="71" priority="49" stopIfTrue="1">
      <formula>AND($AO$61="□",$BA$61="□")</formula>
    </cfRule>
  </conditionalFormatting>
  <conditionalFormatting sqref="BX61:CI61">
    <cfRule type="expression" dxfId="70" priority="48" stopIfTrue="1">
      <formula>$BX$61=""</formula>
    </cfRule>
  </conditionalFormatting>
  <conditionalFormatting sqref="L62:N63">
    <cfRule type="expression" dxfId="69" priority="47" stopIfTrue="1">
      <formula>AND($L$62="□",$L$63="□")</formula>
    </cfRule>
  </conditionalFormatting>
  <conditionalFormatting sqref="AC62:AE62">
    <cfRule type="expression" dxfId="68" priority="45" stopIfTrue="1">
      <formula>AND($L$62="■",$AC$62="□")</formula>
    </cfRule>
  </conditionalFormatting>
  <conditionalFormatting sqref="AC63:AE63">
    <cfRule type="expression" dxfId="67" priority="44" stopIfTrue="1">
      <formula>AND($L$63="■",$AC$63="□")</formula>
    </cfRule>
  </conditionalFormatting>
  <conditionalFormatting sqref="L63:CN63">
    <cfRule type="expression" dxfId="66" priority="43" stopIfTrue="1">
      <formula>$L$62="■"</formula>
    </cfRule>
  </conditionalFormatting>
  <conditionalFormatting sqref="L62:CN62">
    <cfRule type="expression" dxfId="65" priority="42" stopIfTrue="1">
      <formula>$L$63="■"</formula>
    </cfRule>
  </conditionalFormatting>
  <conditionalFormatting sqref="L64:N66">
    <cfRule type="expression" dxfId="64" priority="41" stopIfTrue="1">
      <formula>AND($L$64="□",$L$65="□",$L$66="□")</formula>
    </cfRule>
  </conditionalFormatting>
  <conditionalFormatting sqref="AC64:AE64">
    <cfRule type="expression" dxfId="63" priority="40" stopIfTrue="1">
      <formula>AND($L$64="■",$AC$64="□")</formula>
    </cfRule>
  </conditionalFormatting>
  <conditionalFormatting sqref="AC65:AE65">
    <cfRule type="expression" dxfId="62" priority="39" stopIfTrue="1">
      <formula>AND($L$65="■",$AC$65="□")</formula>
    </cfRule>
  </conditionalFormatting>
  <conditionalFormatting sqref="AC66:AE66">
    <cfRule type="expression" dxfId="61" priority="38" stopIfTrue="1">
      <formula>AND($L$66="■",$AC$66="□")</formula>
    </cfRule>
  </conditionalFormatting>
  <conditionalFormatting sqref="L65:CN66">
    <cfRule type="expression" dxfId="60" priority="37" stopIfTrue="1">
      <formula>$L$64="■"</formula>
    </cfRule>
  </conditionalFormatting>
  <conditionalFormatting sqref="L64:CN64 L66:CN66">
    <cfRule type="expression" dxfId="59" priority="36" stopIfTrue="1">
      <formula>$L$65="■"</formula>
    </cfRule>
  </conditionalFormatting>
  <conditionalFormatting sqref="L64:CN65">
    <cfRule type="expression" dxfId="58" priority="35" stopIfTrue="1">
      <formula>$L$66="■"</formula>
    </cfRule>
  </conditionalFormatting>
  <conditionalFormatting sqref="L69:N69 AC69:AE69">
    <cfRule type="expression" dxfId="57" priority="34" stopIfTrue="1">
      <formula>AND($L$69="□",$AC$69="□")</formula>
    </cfRule>
  </conditionalFormatting>
  <conditionalFormatting sqref="AC69:CN72">
    <cfRule type="expression" dxfId="56" priority="33" stopIfTrue="1">
      <formula>$L$69="■"</formula>
    </cfRule>
  </conditionalFormatting>
  <conditionalFormatting sqref="L69:AB72">
    <cfRule type="expression" dxfId="55" priority="32" stopIfTrue="1">
      <formula>$AC$69="■"</formula>
    </cfRule>
  </conditionalFormatting>
  <conditionalFormatting sqref="AT69:AV69">
    <cfRule type="expression" dxfId="54" priority="31" stopIfTrue="1">
      <formula>AND($AC$69="■",$AT$69="□")</formula>
    </cfRule>
  </conditionalFormatting>
  <conditionalFormatting sqref="AV70:CL70">
    <cfRule type="expression" dxfId="53" priority="30" stopIfTrue="1">
      <formula>AND($AC$69="■",$AV$70="")</formula>
    </cfRule>
  </conditionalFormatting>
  <conditionalFormatting sqref="M79:U79">
    <cfRule type="expression" dxfId="52" priority="28" stopIfTrue="1">
      <formula>$M$79=""</formula>
    </cfRule>
  </conditionalFormatting>
  <conditionalFormatting sqref="Z79:AD79">
    <cfRule type="expression" dxfId="51" priority="27" stopIfTrue="1">
      <formula>$Z$79=""</formula>
    </cfRule>
  </conditionalFormatting>
  <conditionalFormatting sqref="AI79:AM79">
    <cfRule type="expression" dxfId="50" priority="26" stopIfTrue="1">
      <formula>$AI$79=""</formula>
    </cfRule>
  </conditionalFormatting>
  <conditionalFormatting sqref="BG79:BO79">
    <cfRule type="expression" dxfId="49" priority="25" stopIfTrue="1">
      <formula>$BG$79=""</formula>
    </cfRule>
  </conditionalFormatting>
  <conditionalFormatting sqref="BU79:BY79">
    <cfRule type="expression" dxfId="48" priority="24" stopIfTrue="1">
      <formula>$BU$79=""</formula>
    </cfRule>
  </conditionalFormatting>
  <conditionalFormatting sqref="CD79:CH79">
    <cfRule type="expression" dxfId="47" priority="23" stopIfTrue="1">
      <formula>$CD$79=""</formula>
    </cfRule>
  </conditionalFormatting>
  <conditionalFormatting sqref="BD14:CJ14">
    <cfRule type="expression" dxfId="46" priority="22" stopIfTrue="1">
      <formula>$BD$14=""</formula>
    </cfRule>
  </conditionalFormatting>
  <conditionalFormatting sqref="BD15:CJ15">
    <cfRule type="expression" dxfId="45" priority="21" stopIfTrue="1">
      <formula>$BD$15=""</formula>
    </cfRule>
  </conditionalFormatting>
  <conditionalFormatting sqref="BH16:BK16">
    <cfRule type="expression" dxfId="44" priority="20" stopIfTrue="1">
      <formula>$BH$16=""</formula>
    </cfRule>
  </conditionalFormatting>
  <conditionalFormatting sqref="BO16:BR16">
    <cfRule type="expression" dxfId="43" priority="19" stopIfTrue="1">
      <formula>$BO$16=""</formula>
    </cfRule>
  </conditionalFormatting>
  <conditionalFormatting sqref="BV16:BY16">
    <cfRule type="expression" dxfId="42" priority="18" stopIfTrue="1">
      <formula>$BV$16=""</formula>
    </cfRule>
  </conditionalFormatting>
  <conditionalFormatting sqref="CA5:CE5">
    <cfRule type="expression" dxfId="41" priority="17" stopIfTrue="1">
      <formula>$CA$5=""</formula>
    </cfRule>
  </conditionalFormatting>
  <conditionalFormatting sqref="CH5:CL5">
    <cfRule type="expression" dxfId="40" priority="16" stopIfTrue="1">
      <formula>$CH$5=""</formula>
    </cfRule>
  </conditionalFormatting>
  <conditionalFormatting sqref="BD11:BH11">
    <cfRule type="expression" dxfId="39" priority="15" stopIfTrue="1">
      <formula>$BD$11=""</formula>
    </cfRule>
  </conditionalFormatting>
  <conditionalFormatting sqref="BK11:BO11">
    <cfRule type="expression" dxfId="38" priority="14" stopIfTrue="1">
      <formula>$BK$11=""</formula>
    </cfRule>
  </conditionalFormatting>
  <conditionalFormatting sqref="CA132:CE132">
    <cfRule type="expression" dxfId="37" priority="13" stopIfTrue="1">
      <formula>$CA$132=""</formula>
    </cfRule>
  </conditionalFormatting>
  <conditionalFormatting sqref="CH132:CL132">
    <cfRule type="expression" dxfId="36" priority="12" stopIfTrue="1">
      <formula>$CH$132=""</formula>
    </cfRule>
  </conditionalFormatting>
  <conditionalFormatting sqref="L60">
    <cfRule type="expression" dxfId="35" priority="9" stopIfTrue="1">
      <formula>L60=""</formula>
    </cfRule>
  </conditionalFormatting>
  <conditionalFormatting sqref="AC60:BD60">
    <cfRule type="expression" dxfId="34" priority="8" stopIfTrue="1">
      <formula>$AC$60=""</formula>
    </cfRule>
  </conditionalFormatting>
  <conditionalFormatting sqref="BE60:CN60">
    <cfRule type="expression" dxfId="33" priority="7" stopIfTrue="1">
      <formula>$BE$60=""</formula>
    </cfRule>
  </conditionalFormatting>
  <conditionalFormatting sqref="L53:AR53">
    <cfRule type="expression" dxfId="32" priority="6" stopIfTrue="1">
      <formula>$L$53=""</formula>
    </cfRule>
  </conditionalFormatting>
  <conditionalFormatting sqref="N54:V54">
    <cfRule type="expression" dxfId="31" priority="5" stopIfTrue="1">
      <formula>$N$54=""</formula>
    </cfRule>
  </conditionalFormatting>
  <conditionalFormatting sqref="Y54:AG54">
    <cfRule type="expression" dxfId="30" priority="4" stopIfTrue="1">
      <formula>$Y$54=""</formula>
    </cfRule>
  </conditionalFormatting>
  <conditionalFormatting sqref="AJ54:AR54">
    <cfRule type="expression" dxfId="29" priority="3" stopIfTrue="1">
      <formula>$AJ$54=""</formula>
    </cfRule>
  </conditionalFormatting>
  <conditionalFormatting sqref="BA61:BL61">
    <cfRule type="expression" dxfId="28" priority="2" stopIfTrue="1">
      <formula>$AO$61="■"</formula>
    </cfRule>
  </conditionalFormatting>
  <conditionalFormatting sqref="AO61:AZ61">
    <cfRule type="expression" dxfId="27" priority="1" stopIfTrue="1">
      <formula>$BA$61="■"</formula>
    </cfRule>
  </conditionalFormatting>
  <dataValidations xWindow="748" yWindow="251" count="17">
    <dataValidation imeMode="disabled" allowBlank="1" showInputMessage="1" showErrorMessage="1" sqref="BU84 Y87:AG88 AJ87:AR88 BG87:BO88 BR87:CA88 CD87:CN88 BD84 N87:V88 BH16:BK16 BD54:BR54 BU54:CN54 Y54:AG55 AJ54:AR55 BF55:BN55 BQ55:BZ55 CC55:CN55 N54:V55 CA132:CE132 CH132:CL132" xr:uid="{00000000-0002-0000-0000-000000000000}"/>
    <dataValidation type="list" allowBlank="1" showInputMessage="1" showErrorMessage="1" sqref="BD16:BG16" xr:uid="{00000000-0002-0000-0000-000001000000}">
      <formula1>"大正,昭和,平成"</formula1>
    </dataValidation>
    <dataValidation type="list" imeMode="disabled" allowBlank="1" showInputMessage="1" showErrorMessage="1" sqref="CH5:CL5 BV16:BY16 AI79:AM79 CD79:CH79" xr:uid="{00000000-0002-0000-0000-000002000000}">
      <formula1>"1,2,3,4,5,6,7,8,9,10,11,12,13,14,15,16,17,18,19,20,21,22,23,24,25,26,27,28,29,30,31"</formula1>
    </dataValidation>
    <dataValidation type="list" imeMode="disabled" allowBlank="1" showInputMessage="1" showErrorMessage="1" sqref="BO16:BR16" xr:uid="{00000000-0002-0000-0000-000003000000}">
      <formula1>"1,2,3,4,5,6,7,8,9,10,11,12"</formula1>
    </dataValidation>
    <dataValidation imeMode="halfKatakana" allowBlank="1" showInputMessage="1" showErrorMessage="1" sqref="H144:H157" xr:uid="{00000000-0002-0000-0000-000004000000}"/>
    <dataValidation type="list" imeMode="halfAlpha" allowBlank="1" showInputMessage="1" showErrorMessage="1" sqref="AT144:AV157" xr:uid="{00000000-0002-0000-0000-000006000000}">
      <formula1>"1,2,3,4,5,6,7,8,9,10,11,12"</formula1>
    </dataValidation>
    <dataValidation type="list" imeMode="halfAlpha" allowBlank="1" showInputMessage="1" showErrorMessage="1" sqref="AW144:AY157" xr:uid="{00000000-0002-0000-0000-000007000000}">
      <formula1>"1,2,3,4,5,6,7,8,9,10,11,12,13,14,15,16,17,18,19,20,21,22,23,24,25,26,27,28,29,30,31"</formula1>
    </dataValidation>
    <dataValidation type="list" imeMode="halfAlpha" allowBlank="1" showInputMessage="1" showErrorMessage="1" sqref="AZ144:BE157" xr:uid="{00000000-0002-0000-0000-000008000000}">
      <formula1>"M,F"</formula1>
    </dataValidation>
    <dataValidation type="textLength" imeMode="disabled" operator="equal" allowBlank="1" showInputMessage="1" showErrorMessage="1" error="入力された桁数が不正です。_x000a_3ケタで再度入力してください。" sqref="O59:X59 O85:X85 BD21:BH21 BD11:BH11" xr:uid="{00000000-0002-0000-0000-00000A000000}">
      <formula1>3</formula1>
    </dataValidation>
    <dataValidation type="textLength" imeMode="disabled" operator="equal" allowBlank="1" showInputMessage="1" showErrorMessage="1" error="入力された桁数が不正です。_x000a_4ケタで再度入力してください。" sqref="AB59:AK59 AB85:AK85 BK21:BO21 BK11:BO11" xr:uid="{00000000-0002-0000-0000-00000B000000}">
      <formula1>4</formula1>
    </dataValidation>
    <dataValidation imeMode="hiragana" allowBlank="1" showInputMessage="1" showErrorMessage="1" sqref="BD14:CJ14" xr:uid="{5845FB1D-B9B6-4EEF-B7B8-7B3BE0B08BC7}"/>
    <dataValidation type="list" imeMode="disabled" allowBlank="1" showInputMessage="1" showErrorMessage="1" prompt="作成日は公募期間内の日付で入力してください。_x000a_（未来日不可）" sqref="CA5:CE5" xr:uid="{ADBD92C4-78D7-4ADD-BCC2-598A0D69D9D8}">
      <formula1>"5,6,7,8,9"</formula1>
    </dataValidation>
    <dataValidation type="list" allowBlank="1" showInputMessage="1" showErrorMessage="1" sqref="BU79:BY79 Z79:AD79" xr:uid="{115C966E-F36E-45F2-99A3-994902DF1FBE}">
      <formula1>"6,7,8,9,10,11,12,1"</formula1>
    </dataValidation>
    <dataValidation type="list" allowBlank="1" showInputMessage="1" showErrorMessage="1" sqref="BG79:BO79 M79:U79" xr:uid="{97C99B1A-05AF-4741-A64C-419350403583}">
      <formula1>"2020,2021"</formula1>
    </dataValidation>
    <dataValidation type="list" allowBlank="1" showInputMessage="1" showErrorMessage="1" sqref="AT69:AV69 L62:N69 AO61:AQ61 BA61:BC61 BT67:BV67 AZ67:BB67 AC62:AE69" xr:uid="{82FF2002-E08C-45EC-A34D-AC75B55F1CD2}">
      <formula1>"□,■"</formula1>
    </dataValidation>
    <dataValidation type="whole" imeMode="disabled" allowBlank="1" showInputMessage="1" showErrorMessage="1" error="200万円以内で入力してください。" sqref="Y75:BO75" xr:uid="{99E2C800-C562-4B89-95D9-5D2676EF14FE}">
      <formula1>200000</formula1>
      <formula2>2000000</formula2>
    </dataValidation>
    <dataValidation type="list" imeMode="halfAlpha" allowBlank="1" showInputMessage="1" showErrorMessage="1" sqref="AL144:AP157" xr:uid="{FEC8A3CB-831E-4265-B84C-47670E93B430}">
      <formula1>"T,S,H"</formula1>
    </dataValidation>
  </dataValidations>
  <printOptions horizontalCentered="1"/>
  <pageMargins left="0.27559055118110237" right="0.27559055118110237" top="0.39370078740157483" bottom="0.19685039370078741" header="0.39370078740157483" footer="0.11811023622047245"/>
  <pageSetup paperSize="9" scale="69" orientation="portrait" r:id="rId1"/>
  <headerFooter alignWithMargins="0">
    <oddFooter>&amp;L（備考）用紙は日本工業規格Ａ４とし、縦位置とする。</oddFooter>
  </headerFooter>
  <rowBreaks count="3" manualBreakCount="3">
    <brk id="48" max="91" man="1"/>
    <brk id="92" max="91" man="1"/>
    <brk id="126" max="90"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E5352-65B0-4C93-8487-40C558C9BAC8}">
  <sheetPr>
    <pageSetUpPr fitToPage="1"/>
  </sheetPr>
  <dimension ref="A1:CV71"/>
  <sheetViews>
    <sheetView showGridLines="0" showZeros="0" view="pageBreakPreview" zoomScale="50" zoomScaleNormal="70" zoomScaleSheetLayoutView="50" workbookViewId="0">
      <selection activeCell="A3" sqref="A3:BC3"/>
    </sheetView>
  </sheetViews>
  <sheetFormatPr defaultRowHeight="13.5"/>
  <cols>
    <col min="1" max="12" width="3.625" style="7" customWidth="1"/>
    <col min="13" max="27" width="4.5" style="7" customWidth="1"/>
    <col min="28" max="34" width="3.625" style="7" customWidth="1"/>
    <col min="35" max="35" width="4.125" style="7" customWidth="1"/>
    <col min="36" max="37" width="3.625" style="7" customWidth="1"/>
    <col min="38" max="38" width="3.875" style="7" customWidth="1"/>
    <col min="39" max="52" width="3.625" style="7" customWidth="1"/>
    <col min="53" max="53" width="3.875" style="7" customWidth="1"/>
    <col min="54" max="55" width="3.625" style="7" customWidth="1"/>
    <col min="56" max="85" width="3.5" style="7" customWidth="1"/>
    <col min="86" max="16384" width="9" style="7"/>
  </cols>
  <sheetData>
    <row r="1" spans="1:55" ht="18.75">
      <c r="AQ1" s="325"/>
      <c r="AR1" s="325"/>
      <c r="AS1" s="325"/>
      <c r="BC1" s="326" t="s">
        <v>338</v>
      </c>
    </row>
    <row r="2" spans="1:55" ht="18" customHeight="1">
      <c r="AP2" s="327"/>
      <c r="BC2" s="157" t="str">
        <f>IF(OR('様式第１｜交付申請書'!$BD$15&lt;&gt;"",'様式第１｜交付申請書'!$AJ$54&lt;&gt;""),'様式第１｜交付申請書'!$BD$15&amp;"邸"&amp;RIGHT(TRIM('様式第１｜交付申請書'!$N$54&amp;'様式第１｜交付申請書'!$Y$54&amp;'様式第１｜交付申請書'!$AJ$54),4),"")</f>
        <v/>
      </c>
    </row>
    <row r="3" spans="1:55" ht="30" customHeight="1">
      <c r="A3" s="1037" t="s">
        <v>255</v>
      </c>
      <c r="B3" s="1037"/>
      <c r="C3" s="1037"/>
      <c r="D3" s="1037"/>
      <c r="E3" s="1037"/>
      <c r="F3" s="1037"/>
      <c r="G3" s="1037"/>
      <c r="H3" s="1037"/>
      <c r="I3" s="1037"/>
      <c r="J3" s="1037"/>
      <c r="K3" s="1037"/>
      <c r="L3" s="1037"/>
      <c r="M3" s="1037"/>
      <c r="N3" s="1037"/>
      <c r="O3" s="1037"/>
      <c r="P3" s="1037"/>
      <c r="Q3" s="1037"/>
      <c r="R3" s="1037"/>
      <c r="S3" s="1037"/>
      <c r="T3" s="1037"/>
      <c r="U3" s="1037"/>
      <c r="V3" s="1037"/>
      <c r="W3" s="1037"/>
      <c r="X3" s="1037"/>
      <c r="Y3" s="1037"/>
      <c r="Z3" s="1037"/>
      <c r="AA3" s="1037"/>
      <c r="AB3" s="1037"/>
      <c r="AC3" s="1037"/>
      <c r="AD3" s="1037"/>
      <c r="AE3" s="1037"/>
      <c r="AF3" s="1037"/>
      <c r="AG3" s="1037"/>
      <c r="AH3" s="1037"/>
      <c r="AI3" s="1037"/>
      <c r="AJ3" s="1037"/>
      <c r="AK3" s="1037"/>
      <c r="AL3" s="1037"/>
      <c r="AM3" s="1037"/>
      <c r="AN3" s="1037"/>
      <c r="AO3" s="1037"/>
      <c r="AP3" s="1037"/>
      <c r="AQ3" s="1037"/>
      <c r="AR3" s="1037"/>
      <c r="AS3" s="1037"/>
      <c r="AT3" s="1037"/>
      <c r="AU3" s="1037"/>
      <c r="AV3" s="1037"/>
      <c r="AW3" s="1037"/>
      <c r="AX3" s="1037"/>
      <c r="AY3" s="1037"/>
      <c r="AZ3" s="1037"/>
      <c r="BA3" s="1037"/>
      <c r="BB3" s="1037"/>
      <c r="BC3" s="1037"/>
    </row>
    <row r="4" spans="1:55"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ht="20.25" customHeight="1">
      <c r="A5" s="391"/>
      <c r="B5" s="392"/>
      <c r="C5" s="393" t="s">
        <v>324</v>
      </c>
      <c r="D5" s="34"/>
      <c r="E5" s="34"/>
      <c r="F5" s="34"/>
      <c r="G5" s="394"/>
      <c r="H5" s="395"/>
      <c r="I5" s="393" t="s">
        <v>325</v>
      </c>
      <c r="J5" s="3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328" t="s">
        <v>4</v>
      </c>
      <c r="BC5" s="4"/>
    </row>
    <row r="6" spans="1:55" ht="14.25" customHeight="1">
      <c r="A6" s="21"/>
      <c r="B6" s="21"/>
      <c r="C6" s="21"/>
      <c r="D6" s="21"/>
      <c r="E6" s="21"/>
      <c r="F6" s="21"/>
      <c r="G6" s="21"/>
      <c r="H6" s="21"/>
      <c r="I6" s="21"/>
      <c r="J6" s="21"/>
      <c r="K6" s="21"/>
      <c r="L6" s="21"/>
      <c r="M6" s="21"/>
      <c r="N6" s="4"/>
      <c r="O6" s="4"/>
      <c r="P6" s="4"/>
      <c r="Q6" s="4"/>
      <c r="R6" s="4"/>
      <c r="S6" s="4"/>
      <c r="T6" s="4"/>
      <c r="U6" s="4"/>
      <c r="V6" s="4"/>
      <c r="W6" s="4"/>
      <c r="X6" s="4"/>
      <c r="Y6" s="4"/>
      <c r="Z6" s="4"/>
      <c r="AA6" s="4"/>
      <c r="AB6" s="4"/>
      <c r="AC6" s="4"/>
      <c r="AD6" s="4"/>
      <c r="AE6" s="4"/>
      <c r="AF6" s="4"/>
      <c r="AG6" s="4"/>
      <c r="AH6" s="4"/>
      <c r="AI6" s="21"/>
      <c r="AJ6" s="21"/>
      <c r="AK6" s="21"/>
      <c r="AL6" s="21"/>
      <c r="AM6" s="21"/>
      <c r="AN6" s="21"/>
      <c r="AO6" s="21"/>
      <c r="AP6" s="21"/>
      <c r="AQ6" s="21"/>
      <c r="AR6" s="4"/>
      <c r="AS6" s="4"/>
      <c r="AT6" s="4"/>
      <c r="AU6" s="4"/>
      <c r="AV6" s="4"/>
      <c r="AW6" s="157" t="s">
        <v>72</v>
      </c>
      <c r="AX6" s="370"/>
      <c r="AY6" s="330" t="s">
        <v>143</v>
      </c>
      <c r="AZ6" s="370"/>
      <c r="BA6" s="1390" t="s">
        <v>144</v>
      </c>
      <c r="BB6" s="1390"/>
      <c r="BC6" s="157"/>
    </row>
    <row r="7" spans="1:55" ht="24">
      <c r="A7" s="54" t="s">
        <v>99</v>
      </c>
      <c r="B7" s="54"/>
      <c r="C7" s="54"/>
      <c r="D7" s="331"/>
      <c r="E7" s="331"/>
      <c r="F7" s="331"/>
      <c r="G7" s="331"/>
      <c r="H7" s="331"/>
      <c r="I7" s="331"/>
      <c r="J7" s="331"/>
      <c r="K7" s="331"/>
      <c r="L7" s="331"/>
      <c r="M7" s="331"/>
      <c r="N7" s="332"/>
      <c r="O7" s="332"/>
      <c r="P7" s="332"/>
      <c r="Q7" s="332"/>
      <c r="R7" s="332"/>
      <c r="S7" s="332"/>
      <c r="T7" s="332"/>
      <c r="U7" s="332"/>
      <c r="V7" s="332"/>
      <c r="W7" s="332"/>
      <c r="X7" s="332"/>
      <c r="Y7" s="332"/>
      <c r="Z7" s="332"/>
      <c r="AA7" s="332"/>
      <c r="AB7" s="332"/>
      <c r="AC7" s="332"/>
      <c r="AP7" s="333"/>
    </row>
    <row r="8" spans="1:55" ht="24">
      <c r="A8" s="49" t="s">
        <v>11</v>
      </c>
      <c r="B8" s="49"/>
      <c r="C8" s="54"/>
      <c r="D8" s="331"/>
      <c r="E8" s="331"/>
      <c r="F8" s="331"/>
      <c r="G8" s="331"/>
      <c r="H8" s="331"/>
      <c r="I8" s="331"/>
      <c r="J8" s="331"/>
      <c r="K8" s="331"/>
      <c r="L8" s="331"/>
      <c r="M8" s="331"/>
      <c r="N8" s="332"/>
      <c r="O8" s="332"/>
      <c r="P8" s="332"/>
      <c r="Q8" s="332"/>
      <c r="R8" s="332"/>
      <c r="S8" s="332"/>
      <c r="T8" s="332"/>
      <c r="U8" s="332"/>
      <c r="V8" s="332"/>
      <c r="W8" s="332"/>
      <c r="X8" s="332"/>
      <c r="Y8" s="332"/>
      <c r="Z8" s="332"/>
      <c r="AA8" s="332"/>
      <c r="AB8" s="332"/>
      <c r="AC8" s="332"/>
      <c r="AP8" s="333"/>
    </row>
    <row r="9" spans="1:55" ht="24">
      <c r="A9" s="50" t="s">
        <v>21</v>
      </c>
      <c r="B9" s="50"/>
      <c r="C9" s="54"/>
      <c r="D9" s="331"/>
      <c r="E9" s="331"/>
      <c r="F9" s="331"/>
      <c r="G9" s="331"/>
      <c r="H9" s="331"/>
      <c r="I9" s="331"/>
      <c r="J9" s="331"/>
      <c r="K9" s="331"/>
      <c r="L9" s="331"/>
      <c r="M9" s="331"/>
      <c r="N9" s="332"/>
      <c r="O9" s="332"/>
      <c r="P9" s="332"/>
      <c r="Q9" s="332"/>
      <c r="R9" s="332"/>
      <c r="S9" s="332"/>
      <c r="T9" s="332"/>
      <c r="U9" s="332"/>
      <c r="V9" s="332"/>
      <c r="W9" s="332"/>
      <c r="X9" s="332"/>
      <c r="Y9" s="332"/>
      <c r="Z9" s="332"/>
      <c r="AA9" s="332"/>
      <c r="AB9" s="332"/>
      <c r="AC9" s="332"/>
      <c r="AP9" s="333"/>
    </row>
    <row r="10" spans="1:55" ht="17.25" customHeight="1" thickBot="1">
      <c r="A10" s="334"/>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c r="AB10" s="334"/>
      <c r="AC10" s="334"/>
      <c r="AD10" s="334"/>
      <c r="AE10" s="334"/>
      <c r="AF10" s="334"/>
      <c r="AG10" s="334"/>
      <c r="AH10" s="334"/>
      <c r="AI10" s="334"/>
      <c r="AJ10" s="334"/>
      <c r="AK10" s="334"/>
      <c r="AL10" s="334"/>
      <c r="AM10" s="334"/>
      <c r="AN10" s="334"/>
      <c r="AO10" s="334"/>
      <c r="AP10" s="334"/>
      <c r="AQ10" s="334"/>
      <c r="AR10" s="334"/>
      <c r="AS10" s="334"/>
      <c r="AT10" s="334"/>
      <c r="AU10" s="334"/>
      <c r="AV10" s="334"/>
      <c r="AW10" s="334"/>
      <c r="AX10" s="335"/>
      <c r="AY10" s="335"/>
      <c r="AZ10" s="335"/>
      <c r="BA10" s="335"/>
      <c r="BB10" s="335"/>
      <c r="BC10" s="335"/>
    </row>
    <row r="11" spans="1:55" ht="28.5" customHeight="1" thickBot="1">
      <c r="A11" s="1385" t="s">
        <v>17</v>
      </c>
      <c r="B11" s="1386"/>
      <c r="C11" s="1386"/>
      <c r="D11" s="1386"/>
      <c r="E11" s="1386"/>
      <c r="F11" s="1386"/>
      <c r="G11" s="1386"/>
      <c r="H11" s="1386"/>
      <c r="I11" s="1387" t="s">
        <v>256</v>
      </c>
      <c r="J11" s="1388"/>
      <c r="K11" s="1388"/>
      <c r="L11" s="1388"/>
      <c r="M11" s="1388"/>
      <c r="N11" s="1388"/>
      <c r="O11" s="1388"/>
      <c r="P11" s="1389"/>
      <c r="Q11" s="336"/>
      <c r="R11" s="336"/>
      <c r="S11" s="336"/>
      <c r="T11" s="336"/>
      <c r="U11" s="336"/>
      <c r="V11" s="336"/>
      <c r="W11" s="336"/>
      <c r="X11" s="337"/>
      <c r="Y11" s="337"/>
      <c r="Z11" s="337"/>
      <c r="AA11" s="337"/>
      <c r="AB11" s="337"/>
      <c r="AC11" s="337"/>
      <c r="AD11" s="337"/>
      <c r="AE11" s="337"/>
      <c r="AF11" s="337"/>
      <c r="AT11" s="333"/>
    </row>
    <row r="12" spans="1:55" ht="9.75" customHeight="1">
      <c r="D12" s="36"/>
      <c r="E12" s="36"/>
      <c r="F12" s="36"/>
      <c r="G12" s="36"/>
      <c r="H12" s="36"/>
      <c r="I12" s="36"/>
      <c r="J12" s="36"/>
      <c r="K12" s="36"/>
      <c r="L12" s="36"/>
      <c r="M12" s="37"/>
      <c r="N12" s="37"/>
      <c r="O12" s="37"/>
      <c r="P12" s="37"/>
      <c r="Q12" s="37"/>
      <c r="R12" s="37"/>
      <c r="S12" s="37"/>
      <c r="T12" s="37"/>
      <c r="U12" s="37"/>
      <c r="V12" s="37"/>
      <c r="W12" s="37"/>
      <c r="X12" s="37"/>
      <c r="Y12" s="37"/>
      <c r="Z12" s="37"/>
      <c r="AA12" s="37"/>
      <c r="AB12" s="4"/>
      <c r="AC12" s="4"/>
      <c r="AD12" s="4"/>
      <c r="AE12" s="4"/>
      <c r="AF12" s="4"/>
      <c r="AG12" s="4"/>
      <c r="AH12" s="4"/>
      <c r="AI12" s="4"/>
      <c r="AJ12" s="4"/>
      <c r="AK12" s="4"/>
      <c r="AL12" s="4"/>
      <c r="AM12" s="4"/>
      <c r="AN12" s="4"/>
      <c r="AO12" s="4"/>
      <c r="AP12" s="4"/>
      <c r="AQ12" s="4"/>
      <c r="AR12" s="4"/>
      <c r="AS12" s="4"/>
      <c r="AT12" s="4"/>
      <c r="AU12" s="4"/>
      <c r="AV12" s="4"/>
      <c r="AW12" s="4"/>
      <c r="AX12" s="4"/>
    </row>
    <row r="13" spans="1:55" ht="35.25" customHeight="1">
      <c r="A13" s="1361" t="s">
        <v>257</v>
      </c>
      <c r="B13" s="1362"/>
      <c r="C13" s="1362"/>
      <c r="D13" s="1362"/>
      <c r="E13" s="1362"/>
      <c r="F13" s="1362"/>
      <c r="G13" s="1362"/>
      <c r="H13" s="1362"/>
      <c r="I13" s="1362"/>
      <c r="J13" s="1362"/>
      <c r="K13" s="1362"/>
      <c r="L13" s="1362"/>
      <c r="M13" s="1362"/>
      <c r="N13" s="1362"/>
      <c r="O13" s="1362"/>
      <c r="P13" s="1362"/>
      <c r="Q13" s="1362"/>
      <c r="R13" s="1362"/>
      <c r="S13" s="1362"/>
      <c r="T13" s="1362"/>
      <c r="U13" s="1362"/>
      <c r="V13" s="1362"/>
      <c r="W13" s="1362"/>
      <c r="X13" s="1362"/>
      <c r="Y13" s="1362"/>
      <c r="Z13" s="1362"/>
      <c r="AA13" s="1362"/>
      <c r="AB13" s="1362"/>
      <c r="AC13" s="1362"/>
      <c r="AD13" s="1362"/>
      <c r="AE13" s="1362"/>
      <c r="AF13" s="1362"/>
      <c r="AG13" s="1362"/>
      <c r="AH13" s="1362"/>
      <c r="AI13" s="1362"/>
      <c r="AJ13" s="1362"/>
      <c r="AK13" s="1362"/>
      <c r="AL13" s="1362"/>
      <c r="AM13" s="1362"/>
      <c r="AN13" s="1362"/>
      <c r="AO13" s="1362"/>
      <c r="AP13" s="1362"/>
      <c r="AQ13" s="1362"/>
      <c r="AR13" s="1362"/>
      <c r="AS13" s="1362"/>
      <c r="AT13" s="1362"/>
      <c r="AU13" s="1362"/>
      <c r="AV13" s="1362"/>
      <c r="AW13" s="1362"/>
      <c r="AX13" s="1363"/>
      <c r="AY13" s="1606" t="s">
        <v>5</v>
      </c>
      <c r="AZ13" s="1607"/>
      <c r="BA13" s="1607"/>
      <c r="BB13" s="1607"/>
      <c r="BC13" s="1608"/>
    </row>
    <row r="14" spans="1:55" ht="6.75" customHeight="1">
      <c r="D14" s="36"/>
      <c r="E14" s="36"/>
      <c r="F14" s="36"/>
      <c r="G14" s="36"/>
      <c r="H14" s="36"/>
      <c r="I14" s="36"/>
      <c r="J14" s="36"/>
      <c r="K14" s="36"/>
      <c r="L14" s="36"/>
      <c r="M14" s="37"/>
      <c r="N14" s="37"/>
      <c r="O14" s="37"/>
      <c r="P14" s="37"/>
      <c r="Q14" s="37"/>
      <c r="R14" s="37"/>
      <c r="S14" s="37"/>
      <c r="T14" s="37"/>
      <c r="U14" s="37"/>
      <c r="V14" s="37"/>
      <c r="W14" s="37"/>
      <c r="X14" s="37"/>
      <c r="Y14" s="37"/>
      <c r="Z14" s="37"/>
      <c r="AA14" s="37"/>
      <c r="AB14" s="4"/>
      <c r="AC14" s="4"/>
      <c r="AD14" s="4"/>
      <c r="AE14" s="4"/>
      <c r="AF14" s="4"/>
      <c r="AG14" s="4"/>
      <c r="AH14" s="4"/>
      <c r="AI14" s="4"/>
      <c r="AJ14" s="4"/>
      <c r="AK14" s="4"/>
      <c r="AL14" s="4"/>
      <c r="AM14" s="4"/>
      <c r="AN14" s="4"/>
      <c r="AO14" s="4"/>
      <c r="AP14" s="4"/>
      <c r="AQ14" s="4"/>
      <c r="AR14" s="4"/>
      <c r="AS14" s="4"/>
      <c r="AT14" s="4"/>
      <c r="AU14" s="4"/>
      <c r="AV14" s="4"/>
      <c r="AW14" s="4"/>
      <c r="AX14" s="4"/>
    </row>
    <row r="15" spans="1:55" ht="35.25" customHeight="1">
      <c r="A15" s="1367" t="s">
        <v>312</v>
      </c>
      <c r="B15" s="1368"/>
      <c r="C15" s="1368"/>
      <c r="D15" s="1368"/>
      <c r="E15" s="1368"/>
      <c r="F15" s="1368"/>
      <c r="G15" s="1368"/>
      <c r="H15" s="1368"/>
      <c r="I15" s="1368"/>
      <c r="J15" s="1368"/>
      <c r="K15" s="1368"/>
      <c r="L15" s="1368"/>
      <c r="M15" s="1368"/>
      <c r="N15" s="1368"/>
      <c r="O15" s="1368"/>
      <c r="P15" s="1368"/>
      <c r="Q15" s="1368"/>
      <c r="R15" s="1368"/>
      <c r="S15" s="1368"/>
      <c r="T15" s="1368"/>
      <c r="U15" s="1368"/>
      <c r="V15" s="1368"/>
      <c r="W15" s="1368"/>
      <c r="X15" s="1368"/>
      <c r="Y15" s="1368"/>
      <c r="Z15" s="1368"/>
      <c r="AA15" s="1368"/>
      <c r="AB15" s="1368"/>
      <c r="AC15" s="1368"/>
      <c r="AD15" s="1368"/>
      <c r="AE15" s="1368"/>
      <c r="AF15" s="1368"/>
      <c r="AG15" s="1368"/>
      <c r="AH15" s="1368"/>
      <c r="AI15" s="1368"/>
      <c r="AJ15" s="1368"/>
      <c r="AK15" s="1368"/>
      <c r="AL15" s="1368"/>
      <c r="AM15" s="1368"/>
      <c r="AN15" s="1368"/>
      <c r="AO15" s="1368"/>
      <c r="AP15" s="1368"/>
      <c r="AQ15" s="1368"/>
      <c r="AR15" s="1368"/>
      <c r="AS15" s="1368"/>
      <c r="AT15" s="1368"/>
      <c r="AU15" s="1368"/>
      <c r="AV15" s="1368"/>
      <c r="AW15" s="1368"/>
      <c r="AX15" s="1369"/>
      <c r="AY15" s="1606" t="s">
        <v>5</v>
      </c>
      <c r="AZ15" s="1607"/>
      <c r="BA15" s="1607"/>
      <c r="BB15" s="1607"/>
      <c r="BC15" s="1608"/>
    </row>
    <row r="16" spans="1:55" ht="9" customHeight="1" thickBot="1">
      <c r="A16" s="36"/>
      <c r="B16" s="36"/>
      <c r="C16" s="37"/>
      <c r="D16" s="37"/>
      <c r="E16" s="37"/>
      <c r="F16" s="37"/>
      <c r="G16" s="37"/>
      <c r="H16" s="37"/>
      <c r="I16" s="37"/>
      <c r="J16" s="37"/>
      <c r="K16" s="37"/>
      <c r="L16" s="37"/>
      <c r="M16" s="37"/>
      <c r="N16" s="37"/>
      <c r="O16" s="37"/>
      <c r="P16" s="37"/>
      <c r="Q16" s="37"/>
      <c r="R16" s="37"/>
      <c r="S16" s="37"/>
      <c r="T16" s="4"/>
      <c r="U16" s="4"/>
      <c r="V16" s="4"/>
      <c r="W16" s="4"/>
      <c r="X16" s="4"/>
      <c r="Y16" s="4"/>
      <c r="Z16" s="4"/>
      <c r="AA16" s="4"/>
      <c r="AB16" s="4"/>
      <c r="AC16" s="4"/>
      <c r="AD16" s="4"/>
      <c r="AE16" s="4"/>
      <c r="AF16" s="37"/>
      <c r="AG16" s="37"/>
      <c r="AH16" s="37"/>
      <c r="AI16" s="4"/>
      <c r="AJ16" s="4"/>
      <c r="AK16" s="4"/>
      <c r="AL16" s="4"/>
      <c r="AM16" s="4"/>
      <c r="AN16" s="4"/>
      <c r="AO16" s="4"/>
      <c r="AP16" s="4"/>
      <c r="AQ16" s="4"/>
      <c r="AR16" s="4"/>
      <c r="AS16" s="4"/>
      <c r="AT16" s="4"/>
      <c r="AU16" s="4"/>
      <c r="AV16" s="4"/>
      <c r="AW16" s="4"/>
      <c r="AX16" s="4"/>
      <c r="AY16" s="4"/>
      <c r="AZ16" s="4"/>
      <c r="BA16" s="4"/>
      <c r="BB16" s="4"/>
      <c r="BC16" s="4"/>
    </row>
    <row r="17" spans="1:100" ht="18.75" customHeight="1">
      <c r="A17" s="1373" t="s">
        <v>2</v>
      </c>
      <c r="B17" s="1374"/>
      <c r="C17" s="1391"/>
      <c r="D17" s="1343" t="s">
        <v>113</v>
      </c>
      <c r="E17" s="1376"/>
      <c r="F17" s="1376"/>
      <c r="G17" s="1376"/>
      <c r="H17" s="1343" t="s">
        <v>258</v>
      </c>
      <c r="I17" s="1376"/>
      <c r="J17" s="1376"/>
      <c r="K17" s="1379" t="s">
        <v>14</v>
      </c>
      <c r="L17" s="1380"/>
      <c r="M17" s="1380"/>
      <c r="N17" s="1381"/>
      <c r="O17" s="1341" t="s">
        <v>9</v>
      </c>
      <c r="P17" s="1342"/>
      <c r="Q17" s="1342"/>
      <c r="R17" s="1342"/>
      <c r="S17" s="1343"/>
      <c r="T17" s="1341" t="s">
        <v>109</v>
      </c>
      <c r="U17" s="1342"/>
      <c r="V17" s="1342"/>
      <c r="W17" s="1342"/>
      <c r="X17" s="1342"/>
      <c r="Y17" s="1342"/>
      <c r="Z17" s="1342"/>
      <c r="AA17" s="1342"/>
      <c r="AB17" s="1342"/>
      <c r="AC17" s="1343"/>
      <c r="AD17" s="1332" t="s">
        <v>31</v>
      </c>
      <c r="AE17" s="1333"/>
      <c r="AF17" s="1333"/>
      <c r="AG17" s="1333"/>
      <c r="AH17" s="1333"/>
      <c r="AI17" s="1333"/>
      <c r="AJ17" s="1334"/>
      <c r="AK17" s="1335" t="s">
        <v>27</v>
      </c>
      <c r="AL17" s="1336"/>
      <c r="AM17" s="1337"/>
      <c r="AN17" s="1341" t="s">
        <v>77</v>
      </c>
      <c r="AO17" s="1342"/>
      <c r="AP17" s="1343"/>
      <c r="AQ17" s="1344" t="s">
        <v>28</v>
      </c>
      <c r="AR17" s="1345"/>
      <c r="AS17" s="1345"/>
      <c r="AT17" s="1346"/>
      <c r="AU17" s="1341" t="s">
        <v>29</v>
      </c>
      <c r="AV17" s="1342"/>
      <c r="AW17" s="1342"/>
      <c r="AX17" s="1350"/>
      <c r="AY17" s="1352" t="s">
        <v>30</v>
      </c>
      <c r="AZ17" s="1353"/>
      <c r="BA17" s="1353"/>
      <c r="BB17" s="1353"/>
      <c r="BC17" s="1354"/>
    </row>
    <row r="18" spans="1:100" ht="28.5" customHeight="1" thickBot="1">
      <c r="A18" s="992"/>
      <c r="B18" s="993"/>
      <c r="C18" s="994"/>
      <c r="D18" s="969"/>
      <c r="E18" s="1378"/>
      <c r="F18" s="1378"/>
      <c r="G18" s="1378"/>
      <c r="H18" s="969"/>
      <c r="I18" s="1378"/>
      <c r="J18" s="1378"/>
      <c r="K18" s="1382"/>
      <c r="L18" s="1383"/>
      <c r="M18" s="1383"/>
      <c r="N18" s="1384"/>
      <c r="O18" s="967"/>
      <c r="P18" s="968"/>
      <c r="Q18" s="968"/>
      <c r="R18" s="968"/>
      <c r="S18" s="969"/>
      <c r="T18" s="967"/>
      <c r="U18" s="968"/>
      <c r="V18" s="968"/>
      <c r="W18" s="968"/>
      <c r="X18" s="968"/>
      <c r="Y18" s="968"/>
      <c r="Z18" s="968"/>
      <c r="AA18" s="968"/>
      <c r="AB18" s="968"/>
      <c r="AC18" s="969"/>
      <c r="AD18" s="1358" t="s">
        <v>18</v>
      </c>
      <c r="AE18" s="1359"/>
      <c r="AF18" s="1359"/>
      <c r="AG18" s="159" t="s">
        <v>19</v>
      </c>
      <c r="AH18" s="1359" t="s">
        <v>20</v>
      </c>
      <c r="AI18" s="1359"/>
      <c r="AJ18" s="1360"/>
      <c r="AK18" s="1338"/>
      <c r="AL18" s="1339"/>
      <c r="AM18" s="1340"/>
      <c r="AN18" s="967"/>
      <c r="AO18" s="968"/>
      <c r="AP18" s="969"/>
      <c r="AQ18" s="1347"/>
      <c r="AR18" s="1348"/>
      <c r="AS18" s="1348"/>
      <c r="AT18" s="1349"/>
      <c r="AU18" s="967"/>
      <c r="AV18" s="968"/>
      <c r="AW18" s="968"/>
      <c r="AX18" s="1351"/>
      <c r="AY18" s="1355"/>
      <c r="AZ18" s="1356"/>
      <c r="BA18" s="1356"/>
      <c r="BB18" s="1356"/>
      <c r="BC18" s="1357"/>
    </row>
    <row r="19" spans="1:100" s="38" customFormat="1" ht="28.5" customHeight="1" thickTop="1">
      <c r="A19" s="1318" t="s">
        <v>12</v>
      </c>
      <c r="B19" s="1319"/>
      <c r="C19" s="1320"/>
      <c r="D19" s="1599"/>
      <c r="E19" s="1600"/>
      <c r="F19" s="1600"/>
      <c r="G19" s="1600"/>
      <c r="H19" s="1599"/>
      <c r="I19" s="1600"/>
      <c r="J19" s="1600"/>
      <c r="K19" s="1601"/>
      <c r="L19" s="1602"/>
      <c r="M19" s="1602"/>
      <c r="N19" s="1599"/>
      <c r="O19" s="1603"/>
      <c r="P19" s="1604"/>
      <c r="Q19" s="1604"/>
      <c r="R19" s="1604"/>
      <c r="S19" s="1605"/>
      <c r="T19" s="1603"/>
      <c r="U19" s="1604"/>
      <c r="V19" s="1604"/>
      <c r="W19" s="1604"/>
      <c r="X19" s="1604"/>
      <c r="Y19" s="1604"/>
      <c r="Z19" s="1604"/>
      <c r="AA19" s="1604"/>
      <c r="AB19" s="1604"/>
      <c r="AC19" s="1605"/>
      <c r="AD19" s="1591"/>
      <c r="AE19" s="1592"/>
      <c r="AF19" s="1592"/>
      <c r="AG19" s="154" t="s">
        <v>19</v>
      </c>
      <c r="AH19" s="1592"/>
      <c r="AI19" s="1592"/>
      <c r="AJ19" s="1593"/>
      <c r="AK19" s="1309" t="str">
        <f>IF(AND(AD19&lt;&gt;"",AH19&lt;&gt;""),ROUNDDOWN(AD19*AH19/1000000,2),"")</f>
        <v/>
      </c>
      <c r="AL19" s="1310"/>
      <c r="AM19" s="1311"/>
      <c r="AN19" s="1594"/>
      <c r="AO19" s="1595"/>
      <c r="AP19" s="1596"/>
      <c r="AQ19" s="1309" t="str">
        <f>IF(AK19&lt;&gt;"",AN19*AK19,"")</f>
        <v/>
      </c>
      <c r="AR19" s="1310"/>
      <c r="AS19" s="1310"/>
      <c r="AT19" s="1311"/>
      <c r="AU19" s="1597"/>
      <c r="AV19" s="1304"/>
      <c r="AW19" s="1304"/>
      <c r="AX19" s="1598"/>
      <c r="AY19" s="1303" t="str">
        <f>IF(AU19&lt;&gt;"",ROUNDDOWN(AN19*AU19,0),"")</f>
        <v/>
      </c>
      <c r="AZ19" s="1304"/>
      <c r="BA19" s="1304"/>
      <c r="BB19" s="1304"/>
      <c r="BC19" s="1305"/>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row>
    <row r="20" spans="1:100" s="38" customFormat="1" ht="28.5" customHeight="1">
      <c r="A20" s="1321"/>
      <c r="B20" s="1322"/>
      <c r="C20" s="1323"/>
      <c r="D20" s="1578"/>
      <c r="E20" s="1579"/>
      <c r="F20" s="1579"/>
      <c r="G20" s="1579"/>
      <c r="H20" s="1578"/>
      <c r="I20" s="1579"/>
      <c r="J20" s="1579"/>
      <c r="K20" s="1580"/>
      <c r="L20" s="1581"/>
      <c r="M20" s="1581"/>
      <c r="N20" s="1578"/>
      <c r="O20" s="1569"/>
      <c r="P20" s="1570"/>
      <c r="Q20" s="1570"/>
      <c r="R20" s="1570"/>
      <c r="S20" s="1571"/>
      <c r="T20" s="1569"/>
      <c r="U20" s="1570"/>
      <c r="V20" s="1570"/>
      <c r="W20" s="1570"/>
      <c r="X20" s="1570"/>
      <c r="Y20" s="1570"/>
      <c r="Z20" s="1570"/>
      <c r="AA20" s="1570"/>
      <c r="AB20" s="1570"/>
      <c r="AC20" s="1571"/>
      <c r="AD20" s="1582"/>
      <c r="AE20" s="1583"/>
      <c r="AF20" s="1583"/>
      <c r="AG20" s="155" t="s">
        <v>19</v>
      </c>
      <c r="AH20" s="1583"/>
      <c r="AI20" s="1583"/>
      <c r="AJ20" s="1584"/>
      <c r="AK20" s="1294" t="str">
        <f t="shared" ref="AK20:AK33" si="0">IF(AND(AD20&lt;&gt;"",AH20&lt;&gt;""),ROUNDDOWN(AD20*AH20/1000000,2),"")</f>
        <v/>
      </c>
      <c r="AL20" s="1295"/>
      <c r="AM20" s="1296"/>
      <c r="AN20" s="1585"/>
      <c r="AO20" s="1586"/>
      <c r="AP20" s="1587"/>
      <c r="AQ20" s="1294" t="str">
        <f t="shared" ref="AQ20:AQ33" si="1">IF(AK20&lt;&gt;"",AN20*AK20,"")</f>
        <v/>
      </c>
      <c r="AR20" s="1295"/>
      <c r="AS20" s="1295"/>
      <c r="AT20" s="1296"/>
      <c r="AU20" s="1588"/>
      <c r="AV20" s="1589"/>
      <c r="AW20" s="1589"/>
      <c r="AX20" s="1590"/>
      <c r="AY20" s="1288" t="str">
        <f t="shared" ref="AY20:AY33" si="2">IF(AU20&lt;&gt;"",ROUNDDOWN(AN20*AU20,0),"")</f>
        <v/>
      </c>
      <c r="AZ20" s="1289"/>
      <c r="BA20" s="1289"/>
      <c r="BB20" s="1289"/>
      <c r="BC20" s="1290"/>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row>
    <row r="21" spans="1:100" s="38" customFormat="1" ht="28.5" customHeight="1">
      <c r="A21" s="1321"/>
      <c r="B21" s="1322"/>
      <c r="C21" s="1323"/>
      <c r="D21" s="1578"/>
      <c r="E21" s="1579"/>
      <c r="F21" s="1579"/>
      <c r="G21" s="1579"/>
      <c r="H21" s="1578"/>
      <c r="I21" s="1579"/>
      <c r="J21" s="1579"/>
      <c r="K21" s="1580"/>
      <c r="L21" s="1581"/>
      <c r="M21" s="1581"/>
      <c r="N21" s="1578"/>
      <c r="O21" s="1569"/>
      <c r="P21" s="1570"/>
      <c r="Q21" s="1570"/>
      <c r="R21" s="1570"/>
      <c r="S21" s="1571"/>
      <c r="T21" s="1569"/>
      <c r="U21" s="1570"/>
      <c r="V21" s="1570"/>
      <c r="W21" s="1570"/>
      <c r="X21" s="1570"/>
      <c r="Y21" s="1570"/>
      <c r="Z21" s="1570"/>
      <c r="AA21" s="1570"/>
      <c r="AB21" s="1570"/>
      <c r="AC21" s="1571"/>
      <c r="AD21" s="1582"/>
      <c r="AE21" s="1583"/>
      <c r="AF21" s="1583"/>
      <c r="AG21" s="155" t="s">
        <v>19</v>
      </c>
      <c r="AH21" s="1583"/>
      <c r="AI21" s="1583"/>
      <c r="AJ21" s="1584"/>
      <c r="AK21" s="1294" t="str">
        <f t="shared" si="0"/>
        <v/>
      </c>
      <c r="AL21" s="1295"/>
      <c r="AM21" s="1296"/>
      <c r="AN21" s="1585"/>
      <c r="AO21" s="1586"/>
      <c r="AP21" s="1587"/>
      <c r="AQ21" s="1294" t="str">
        <f t="shared" si="1"/>
        <v/>
      </c>
      <c r="AR21" s="1295"/>
      <c r="AS21" s="1295"/>
      <c r="AT21" s="1296"/>
      <c r="AU21" s="1588"/>
      <c r="AV21" s="1589"/>
      <c r="AW21" s="1589"/>
      <c r="AX21" s="1590"/>
      <c r="AY21" s="1288" t="str">
        <f t="shared" si="2"/>
        <v/>
      </c>
      <c r="AZ21" s="1289"/>
      <c r="BA21" s="1289"/>
      <c r="BB21" s="1289"/>
      <c r="BC21" s="1290"/>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row>
    <row r="22" spans="1:100" s="38" customFormat="1" ht="28.5" customHeight="1">
      <c r="A22" s="1321"/>
      <c r="B22" s="1322"/>
      <c r="C22" s="1323"/>
      <c r="D22" s="1578"/>
      <c r="E22" s="1579"/>
      <c r="F22" s="1579"/>
      <c r="G22" s="1579"/>
      <c r="H22" s="1578"/>
      <c r="I22" s="1579"/>
      <c r="J22" s="1579"/>
      <c r="K22" s="1580"/>
      <c r="L22" s="1581"/>
      <c r="M22" s="1581"/>
      <c r="N22" s="1578"/>
      <c r="O22" s="1569"/>
      <c r="P22" s="1570"/>
      <c r="Q22" s="1570"/>
      <c r="R22" s="1570"/>
      <c r="S22" s="1571"/>
      <c r="T22" s="1569"/>
      <c r="U22" s="1570"/>
      <c r="V22" s="1570"/>
      <c r="W22" s="1570"/>
      <c r="X22" s="1570"/>
      <c r="Y22" s="1570"/>
      <c r="Z22" s="1570"/>
      <c r="AA22" s="1570"/>
      <c r="AB22" s="1570"/>
      <c r="AC22" s="1571"/>
      <c r="AD22" s="1582"/>
      <c r="AE22" s="1583"/>
      <c r="AF22" s="1583"/>
      <c r="AG22" s="155" t="s">
        <v>19</v>
      </c>
      <c r="AH22" s="1583"/>
      <c r="AI22" s="1583"/>
      <c r="AJ22" s="1584"/>
      <c r="AK22" s="1294" t="str">
        <f t="shared" si="0"/>
        <v/>
      </c>
      <c r="AL22" s="1295"/>
      <c r="AM22" s="1296"/>
      <c r="AN22" s="1585"/>
      <c r="AO22" s="1586"/>
      <c r="AP22" s="1587"/>
      <c r="AQ22" s="1294" t="str">
        <f t="shared" si="1"/>
        <v/>
      </c>
      <c r="AR22" s="1295"/>
      <c r="AS22" s="1295"/>
      <c r="AT22" s="1296"/>
      <c r="AU22" s="1588"/>
      <c r="AV22" s="1589"/>
      <c r="AW22" s="1589"/>
      <c r="AX22" s="1590"/>
      <c r="AY22" s="1288" t="str">
        <f t="shared" si="2"/>
        <v/>
      </c>
      <c r="AZ22" s="1289"/>
      <c r="BA22" s="1289"/>
      <c r="BB22" s="1289"/>
      <c r="BC22" s="1290"/>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row>
    <row r="23" spans="1:100" s="38" customFormat="1" ht="28.5" customHeight="1">
      <c r="A23" s="1321"/>
      <c r="B23" s="1322"/>
      <c r="C23" s="1323"/>
      <c r="D23" s="1578"/>
      <c r="E23" s="1579"/>
      <c r="F23" s="1579"/>
      <c r="G23" s="1579"/>
      <c r="H23" s="1578"/>
      <c r="I23" s="1579"/>
      <c r="J23" s="1579"/>
      <c r="K23" s="1580"/>
      <c r="L23" s="1581"/>
      <c r="M23" s="1581"/>
      <c r="N23" s="1578"/>
      <c r="O23" s="1569"/>
      <c r="P23" s="1570"/>
      <c r="Q23" s="1570"/>
      <c r="R23" s="1570"/>
      <c r="S23" s="1571"/>
      <c r="T23" s="1569"/>
      <c r="U23" s="1570"/>
      <c r="V23" s="1570"/>
      <c r="W23" s="1570"/>
      <c r="X23" s="1570"/>
      <c r="Y23" s="1570"/>
      <c r="Z23" s="1570"/>
      <c r="AA23" s="1570"/>
      <c r="AB23" s="1570"/>
      <c r="AC23" s="1571"/>
      <c r="AD23" s="1582"/>
      <c r="AE23" s="1583"/>
      <c r="AF23" s="1583"/>
      <c r="AG23" s="155" t="s">
        <v>19</v>
      </c>
      <c r="AH23" s="1583"/>
      <c r="AI23" s="1583"/>
      <c r="AJ23" s="1584"/>
      <c r="AK23" s="1294" t="str">
        <f t="shared" si="0"/>
        <v/>
      </c>
      <c r="AL23" s="1295"/>
      <c r="AM23" s="1296"/>
      <c r="AN23" s="1585"/>
      <c r="AO23" s="1586"/>
      <c r="AP23" s="1587"/>
      <c r="AQ23" s="1294" t="str">
        <f t="shared" si="1"/>
        <v/>
      </c>
      <c r="AR23" s="1295"/>
      <c r="AS23" s="1295"/>
      <c r="AT23" s="1296"/>
      <c r="AU23" s="1588"/>
      <c r="AV23" s="1589"/>
      <c r="AW23" s="1589"/>
      <c r="AX23" s="1590"/>
      <c r="AY23" s="1288" t="str">
        <f t="shared" si="2"/>
        <v/>
      </c>
      <c r="AZ23" s="1289"/>
      <c r="BA23" s="1289"/>
      <c r="BB23" s="1289"/>
      <c r="BC23" s="1290"/>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row>
    <row r="24" spans="1:100" s="38" customFormat="1" ht="28.5" customHeight="1">
      <c r="A24" s="1321"/>
      <c r="B24" s="1322"/>
      <c r="C24" s="1323"/>
      <c r="D24" s="1578"/>
      <c r="E24" s="1579"/>
      <c r="F24" s="1579"/>
      <c r="G24" s="1579"/>
      <c r="H24" s="1578"/>
      <c r="I24" s="1579"/>
      <c r="J24" s="1579"/>
      <c r="K24" s="1580"/>
      <c r="L24" s="1581"/>
      <c r="M24" s="1581"/>
      <c r="N24" s="1578"/>
      <c r="O24" s="1569"/>
      <c r="P24" s="1570"/>
      <c r="Q24" s="1570"/>
      <c r="R24" s="1570"/>
      <c r="S24" s="1571"/>
      <c r="T24" s="1569"/>
      <c r="U24" s="1570"/>
      <c r="V24" s="1570"/>
      <c r="W24" s="1570"/>
      <c r="X24" s="1570"/>
      <c r="Y24" s="1570"/>
      <c r="Z24" s="1570"/>
      <c r="AA24" s="1570"/>
      <c r="AB24" s="1570"/>
      <c r="AC24" s="1571"/>
      <c r="AD24" s="1582"/>
      <c r="AE24" s="1583"/>
      <c r="AF24" s="1583"/>
      <c r="AG24" s="155" t="s">
        <v>19</v>
      </c>
      <c r="AH24" s="1583"/>
      <c r="AI24" s="1583"/>
      <c r="AJ24" s="1584"/>
      <c r="AK24" s="1294" t="str">
        <f t="shared" si="0"/>
        <v/>
      </c>
      <c r="AL24" s="1295"/>
      <c r="AM24" s="1296"/>
      <c r="AN24" s="1585"/>
      <c r="AO24" s="1586"/>
      <c r="AP24" s="1587"/>
      <c r="AQ24" s="1294" t="str">
        <f t="shared" si="1"/>
        <v/>
      </c>
      <c r="AR24" s="1295"/>
      <c r="AS24" s="1295"/>
      <c r="AT24" s="1296"/>
      <c r="AU24" s="1588"/>
      <c r="AV24" s="1589"/>
      <c r="AW24" s="1589"/>
      <c r="AX24" s="1590"/>
      <c r="AY24" s="1288" t="str">
        <f t="shared" si="2"/>
        <v/>
      </c>
      <c r="AZ24" s="1289"/>
      <c r="BA24" s="1289"/>
      <c r="BB24" s="1289"/>
      <c r="BC24" s="1290"/>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row>
    <row r="25" spans="1:100" s="38" customFormat="1" ht="28.5" customHeight="1">
      <c r="A25" s="1321"/>
      <c r="B25" s="1322"/>
      <c r="C25" s="1323"/>
      <c r="D25" s="1578"/>
      <c r="E25" s="1579"/>
      <c r="F25" s="1579"/>
      <c r="G25" s="1579"/>
      <c r="H25" s="1578"/>
      <c r="I25" s="1579"/>
      <c r="J25" s="1579"/>
      <c r="K25" s="1580"/>
      <c r="L25" s="1581"/>
      <c r="M25" s="1581"/>
      <c r="N25" s="1578"/>
      <c r="O25" s="1569"/>
      <c r="P25" s="1570"/>
      <c r="Q25" s="1570"/>
      <c r="R25" s="1570"/>
      <c r="S25" s="1571"/>
      <c r="T25" s="1569"/>
      <c r="U25" s="1570"/>
      <c r="V25" s="1570"/>
      <c r="W25" s="1570"/>
      <c r="X25" s="1570"/>
      <c r="Y25" s="1570"/>
      <c r="Z25" s="1570"/>
      <c r="AA25" s="1570"/>
      <c r="AB25" s="1570"/>
      <c r="AC25" s="1571"/>
      <c r="AD25" s="1582"/>
      <c r="AE25" s="1583"/>
      <c r="AF25" s="1583"/>
      <c r="AG25" s="155" t="s">
        <v>19</v>
      </c>
      <c r="AH25" s="1583"/>
      <c r="AI25" s="1583"/>
      <c r="AJ25" s="1584"/>
      <c r="AK25" s="1294" t="str">
        <f t="shared" si="0"/>
        <v/>
      </c>
      <c r="AL25" s="1295"/>
      <c r="AM25" s="1296"/>
      <c r="AN25" s="1585"/>
      <c r="AO25" s="1586"/>
      <c r="AP25" s="1587"/>
      <c r="AQ25" s="1294" t="str">
        <f t="shared" si="1"/>
        <v/>
      </c>
      <c r="AR25" s="1295"/>
      <c r="AS25" s="1295"/>
      <c r="AT25" s="1296"/>
      <c r="AU25" s="1588"/>
      <c r="AV25" s="1589"/>
      <c r="AW25" s="1589"/>
      <c r="AX25" s="1590"/>
      <c r="AY25" s="1288" t="str">
        <f t="shared" si="2"/>
        <v/>
      </c>
      <c r="AZ25" s="1289"/>
      <c r="BA25" s="1289"/>
      <c r="BB25" s="1289"/>
      <c r="BC25" s="1290"/>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row>
    <row r="26" spans="1:100" s="38" customFormat="1" ht="28.5" customHeight="1">
      <c r="A26" s="1321"/>
      <c r="B26" s="1322"/>
      <c r="C26" s="1323"/>
      <c r="D26" s="1578"/>
      <c r="E26" s="1579"/>
      <c r="F26" s="1579"/>
      <c r="G26" s="1579"/>
      <c r="H26" s="1578"/>
      <c r="I26" s="1579"/>
      <c r="J26" s="1579"/>
      <c r="K26" s="1580"/>
      <c r="L26" s="1581"/>
      <c r="M26" s="1581"/>
      <c r="N26" s="1578"/>
      <c r="O26" s="1569"/>
      <c r="P26" s="1570"/>
      <c r="Q26" s="1570"/>
      <c r="R26" s="1570"/>
      <c r="S26" s="1571"/>
      <c r="T26" s="1569"/>
      <c r="U26" s="1570"/>
      <c r="V26" s="1570"/>
      <c r="W26" s="1570"/>
      <c r="X26" s="1570"/>
      <c r="Y26" s="1570"/>
      <c r="Z26" s="1570"/>
      <c r="AA26" s="1570"/>
      <c r="AB26" s="1570"/>
      <c r="AC26" s="1571"/>
      <c r="AD26" s="1582"/>
      <c r="AE26" s="1583"/>
      <c r="AF26" s="1583"/>
      <c r="AG26" s="155" t="s">
        <v>19</v>
      </c>
      <c r="AH26" s="1583"/>
      <c r="AI26" s="1583"/>
      <c r="AJ26" s="1584"/>
      <c r="AK26" s="1294" t="str">
        <f t="shared" si="0"/>
        <v/>
      </c>
      <c r="AL26" s="1295"/>
      <c r="AM26" s="1296"/>
      <c r="AN26" s="1585"/>
      <c r="AO26" s="1586"/>
      <c r="AP26" s="1587"/>
      <c r="AQ26" s="1294" t="str">
        <f t="shared" si="1"/>
        <v/>
      </c>
      <c r="AR26" s="1295"/>
      <c r="AS26" s="1295"/>
      <c r="AT26" s="1296"/>
      <c r="AU26" s="1588"/>
      <c r="AV26" s="1589"/>
      <c r="AW26" s="1589"/>
      <c r="AX26" s="1590"/>
      <c r="AY26" s="1288" t="str">
        <f t="shared" si="2"/>
        <v/>
      </c>
      <c r="AZ26" s="1289"/>
      <c r="BA26" s="1289"/>
      <c r="BB26" s="1289"/>
      <c r="BC26" s="1290"/>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row>
    <row r="27" spans="1:100" s="38" customFormat="1" ht="28.5" customHeight="1">
      <c r="A27" s="1321"/>
      <c r="B27" s="1322"/>
      <c r="C27" s="1323"/>
      <c r="D27" s="1578"/>
      <c r="E27" s="1579"/>
      <c r="F27" s="1579"/>
      <c r="G27" s="1579"/>
      <c r="H27" s="1578"/>
      <c r="I27" s="1579"/>
      <c r="J27" s="1579"/>
      <c r="K27" s="1580"/>
      <c r="L27" s="1581"/>
      <c r="M27" s="1581"/>
      <c r="N27" s="1578"/>
      <c r="O27" s="1569"/>
      <c r="P27" s="1570"/>
      <c r="Q27" s="1570"/>
      <c r="R27" s="1570"/>
      <c r="S27" s="1571"/>
      <c r="T27" s="1569"/>
      <c r="U27" s="1570"/>
      <c r="V27" s="1570"/>
      <c r="W27" s="1570"/>
      <c r="X27" s="1570"/>
      <c r="Y27" s="1570"/>
      <c r="Z27" s="1570"/>
      <c r="AA27" s="1570"/>
      <c r="AB27" s="1570"/>
      <c r="AC27" s="1571"/>
      <c r="AD27" s="1582"/>
      <c r="AE27" s="1583"/>
      <c r="AF27" s="1583"/>
      <c r="AG27" s="155" t="s">
        <v>19</v>
      </c>
      <c r="AH27" s="1583"/>
      <c r="AI27" s="1583"/>
      <c r="AJ27" s="1584"/>
      <c r="AK27" s="1294" t="str">
        <f t="shared" si="0"/>
        <v/>
      </c>
      <c r="AL27" s="1295"/>
      <c r="AM27" s="1296"/>
      <c r="AN27" s="1585"/>
      <c r="AO27" s="1586"/>
      <c r="AP27" s="1587"/>
      <c r="AQ27" s="1294" t="str">
        <f t="shared" si="1"/>
        <v/>
      </c>
      <c r="AR27" s="1295"/>
      <c r="AS27" s="1295"/>
      <c r="AT27" s="1296"/>
      <c r="AU27" s="1588"/>
      <c r="AV27" s="1589"/>
      <c r="AW27" s="1589"/>
      <c r="AX27" s="1590"/>
      <c r="AY27" s="1288" t="str">
        <f t="shared" si="2"/>
        <v/>
      </c>
      <c r="AZ27" s="1289"/>
      <c r="BA27" s="1289"/>
      <c r="BB27" s="1289"/>
      <c r="BC27" s="1290"/>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row>
    <row r="28" spans="1:100" s="38" customFormat="1" ht="28.5" customHeight="1">
      <c r="A28" s="1321"/>
      <c r="B28" s="1322"/>
      <c r="C28" s="1323"/>
      <c r="D28" s="1578"/>
      <c r="E28" s="1579"/>
      <c r="F28" s="1579"/>
      <c r="G28" s="1579"/>
      <c r="H28" s="1578"/>
      <c r="I28" s="1579"/>
      <c r="J28" s="1579"/>
      <c r="K28" s="1580"/>
      <c r="L28" s="1581"/>
      <c r="M28" s="1581"/>
      <c r="N28" s="1578"/>
      <c r="O28" s="1569"/>
      <c r="P28" s="1570"/>
      <c r="Q28" s="1570"/>
      <c r="R28" s="1570"/>
      <c r="S28" s="1571"/>
      <c r="T28" s="1569"/>
      <c r="U28" s="1570"/>
      <c r="V28" s="1570"/>
      <c r="W28" s="1570"/>
      <c r="X28" s="1570"/>
      <c r="Y28" s="1570"/>
      <c r="Z28" s="1570"/>
      <c r="AA28" s="1570"/>
      <c r="AB28" s="1570"/>
      <c r="AC28" s="1571"/>
      <c r="AD28" s="1582"/>
      <c r="AE28" s="1583"/>
      <c r="AF28" s="1583"/>
      <c r="AG28" s="155" t="s">
        <v>19</v>
      </c>
      <c r="AH28" s="1583"/>
      <c r="AI28" s="1583"/>
      <c r="AJ28" s="1584"/>
      <c r="AK28" s="1294" t="str">
        <f t="shared" si="0"/>
        <v/>
      </c>
      <c r="AL28" s="1295"/>
      <c r="AM28" s="1296"/>
      <c r="AN28" s="1585"/>
      <c r="AO28" s="1586"/>
      <c r="AP28" s="1587"/>
      <c r="AQ28" s="1294" t="str">
        <f t="shared" si="1"/>
        <v/>
      </c>
      <c r="AR28" s="1295"/>
      <c r="AS28" s="1295"/>
      <c r="AT28" s="1296"/>
      <c r="AU28" s="1588"/>
      <c r="AV28" s="1589"/>
      <c r="AW28" s="1589"/>
      <c r="AX28" s="1590"/>
      <c r="AY28" s="1288" t="str">
        <f t="shared" si="2"/>
        <v/>
      </c>
      <c r="AZ28" s="1289"/>
      <c r="BA28" s="1289"/>
      <c r="BB28" s="1289"/>
      <c r="BC28" s="1290"/>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row>
    <row r="29" spans="1:100" s="38" customFormat="1" ht="28.5" customHeight="1">
      <c r="A29" s="1321"/>
      <c r="B29" s="1322"/>
      <c r="C29" s="1323"/>
      <c r="D29" s="1578"/>
      <c r="E29" s="1579"/>
      <c r="F29" s="1579"/>
      <c r="G29" s="1579"/>
      <c r="H29" s="1578"/>
      <c r="I29" s="1579"/>
      <c r="J29" s="1579"/>
      <c r="K29" s="1580"/>
      <c r="L29" s="1581"/>
      <c r="M29" s="1581"/>
      <c r="N29" s="1578"/>
      <c r="O29" s="1569"/>
      <c r="P29" s="1570"/>
      <c r="Q29" s="1570"/>
      <c r="R29" s="1570"/>
      <c r="S29" s="1571"/>
      <c r="T29" s="1569"/>
      <c r="U29" s="1570"/>
      <c r="V29" s="1570"/>
      <c r="W29" s="1570"/>
      <c r="X29" s="1570"/>
      <c r="Y29" s="1570"/>
      <c r="Z29" s="1570"/>
      <c r="AA29" s="1570"/>
      <c r="AB29" s="1570"/>
      <c r="AC29" s="1571"/>
      <c r="AD29" s="1582"/>
      <c r="AE29" s="1583"/>
      <c r="AF29" s="1583"/>
      <c r="AG29" s="155" t="s">
        <v>19</v>
      </c>
      <c r="AH29" s="1583"/>
      <c r="AI29" s="1583"/>
      <c r="AJ29" s="1584"/>
      <c r="AK29" s="1294" t="str">
        <f t="shared" si="0"/>
        <v/>
      </c>
      <c r="AL29" s="1295"/>
      <c r="AM29" s="1296"/>
      <c r="AN29" s="1585"/>
      <c r="AO29" s="1586"/>
      <c r="AP29" s="1587"/>
      <c r="AQ29" s="1294" t="str">
        <f t="shared" si="1"/>
        <v/>
      </c>
      <c r="AR29" s="1295"/>
      <c r="AS29" s="1295"/>
      <c r="AT29" s="1296"/>
      <c r="AU29" s="1588"/>
      <c r="AV29" s="1589"/>
      <c r="AW29" s="1589"/>
      <c r="AX29" s="1590"/>
      <c r="AY29" s="1288" t="str">
        <f t="shared" si="2"/>
        <v/>
      </c>
      <c r="AZ29" s="1289"/>
      <c r="BA29" s="1289"/>
      <c r="BB29" s="1289"/>
      <c r="BC29" s="1290"/>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row>
    <row r="30" spans="1:100" s="38" customFormat="1" ht="28.5" customHeight="1">
      <c r="A30" s="1321"/>
      <c r="B30" s="1322"/>
      <c r="C30" s="1323"/>
      <c r="D30" s="1578"/>
      <c r="E30" s="1579"/>
      <c r="F30" s="1579"/>
      <c r="G30" s="1579"/>
      <c r="H30" s="1578"/>
      <c r="I30" s="1579"/>
      <c r="J30" s="1579"/>
      <c r="K30" s="1580"/>
      <c r="L30" s="1581"/>
      <c r="M30" s="1581"/>
      <c r="N30" s="1578"/>
      <c r="O30" s="1569"/>
      <c r="P30" s="1570"/>
      <c r="Q30" s="1570"/>
      <c r="R30" s="1570"/>
      <c r="S30" s="1571"/>
      <c r="T30" s="1569"/>
      <c r="U30" s="1570"/>
      <c r="V30" s="1570"/>
      <c r="W30" s="1570"/>
      <c r="X30" s="1570"/>
      <c r="Y30" s="1570"/>
      <c r="Z30" s="1570"/>
      <c r="AA30" s="1570"/>
      <c r="AB30" s="1570"/>
      <c r="AC30" s="1571"/>
      <c r="AD30" s="1582"/>
      <c r="AE30" s="1583"/>
      <c r="AF30" s="1583"/>
      <c r="AG30" s="155" t="s">
        <v>19</v>
      </c>
      <c r="AH30" s="1583"/>
      <c r="AI30" s="1583"/>
      <c r="AJ30" s="1584"/>
      <c r="AK30" s="1294" t="str">
        <f t="shared" si="0"/>
        <v/>
      </c>
      <c r="AL30" s="1295"/>
      <c r="AM30" s="1296"/>
      <c r="AN30" s="1585"/>
      <c r="AO30" s="1586"/>
      <c r="AP30" s="1587"/>
      <c r="AQ30" s="1294" t="str">
        <f t="shared" si="1"/>
        <v/>
      </c>
      <c r="AR30" s="1295"/>
      <c r="AS30" s="1295"/>
      <c r="AT30" s="1296"/>
      <c r="AU30" s="1588"/>
      <c r="AV30" s="1589"/>
      <c r="AW30" s="1589"/>
      <c r="AX30" s="1590"/>
      <c r="AY30" s="1288" t="str">
        <f t="shared" si="2"/>
        <v/>
      </c>
      <c r="AZ30" s="1289"/>
      <c r="BA30" s="1289"/>
      <c r="BB30" s="1289"/>
      <c r="BC30" s="1290"/>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row>
    <row r="31" spans="1:100" s="38" customFormat="1" ht="28.5" customHeight="1">
      <c r="A31" s="1321"/>
      <c r="B31" s="1322"/>
      <c r="C31" s="1323"/>
      <c r="D31" s="1578"/>
      <c r="E31" s="1579"/>
      <c r="F31" s="1579"/>
      <c r="G31" s="1579"/>
      <c r="H31" s="1578"/>
      <c r="I31" s="1579"/>
      <c r="J31" s="1579"/>
      <c r="K31" s="1580"/>
      <c r="L31" s="1581"/>
      <c r="M31" s="1581"/>
      <c r="N31" s="1578"/>
      <c r="O31" s="1569"/>
      <c r="P31" s="1570"/>
      <c r="Q31" s="1570"/>
      <c r="R31" s="1570"/>
      <c r="S31" s="1571"/>
      <c r="T31" s="1569"/>
      <c r="U31" s="1570"/>
      <c r="V31" s="1570"/>
      <c r="W31" s="1570"/>
      <c r="X31" s="1570"/>
      <c r="Y31" s="1570"/>
      <c r="Z31" s="1570"/>
      <c r="AA31" s="1570"/>
      <c r="AB31" s="1570"/>
      <c r="AC31" s="1571"/>
      <c r="AD31" s="1582"/>
      <c r="AE31" s="1583"/>
      <c r="AF31" s="1583"/>
      <c r="AG31" s="155" t="s">
        <v>19</v>
      </c>
      <c r="AH31" s="1583"/>
      <c r="AI31" s="1583"/>
      <c r="AJ31" s="1584"/>
      <c r="AK31" s="1294" t="str">
        <f t="shared" si="0"/>
        <v/>
      </c>
      <c r="AL31" s="1295"/>
      <c r="AM31" s="1296"/>
      <c r="AN31" s="1585"/>
      <c r="AO31" s="1586"/>
      <c r="AP31" s="1587"/>
      <c r="AQ31" s="1294" t="str">
        <f t="shared" si="1"/>
        <v/>
      </c>
      <c r="AR31" s="1295"/>
      <c r="AS31" s="1295"/>
      <c r="AT31" s="1296"/>
      <c r="AU31" s="1588"/>
      <c r="AV31" s="1589"/>
      <c r="AW31" s="1589"/>
      <c r="AX31" s="1590"/>
      <c r="AY31" s="1288" t="str">
        <f t="shared" si="2"/>
        <v/>
      </c>
      <c r="AZ31" s="1289"/>
      <c r="BA31" s="1289"/>
      <c r="BB31" s="1289"/>
      <c r="BC31" s="1290"/>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row>
    <row r="32" spans="1:100" s="38" customFormat="1" ht="28.5" customHeight="1">
      <c r="A32" s="1321"/>
      <c r="B32" s="1322"/>
      <c r="C32" s="1323"/>
      <c r="D32" s="1578"/>
      <c r="E32" s="1579"/>
      <c r="F32" s="1579"/>
      <c r="G32" s="1579"/>
      <c r="H32" s="1578"/>
      <c r="I32" s="1579"/>
      <c r="J32" s="1579"/>
      <c r="K32" s="1580"/>
      <c r="L32" s="1581"/>
      <c r="M32" s="1581"/>
      <c r="N32" s="1578"/>
      <c r="O32" s="1569"/>
      <c r="P32" s="1570"/>
      <c r="Q32" s="1570"/>
      <c r="R32" s="1570"/>
      <c r="S32" s="1571"/>
      <c r="T32" s="1569"/>
      <c r="U32" s="1570"/>
      <c r="V32" s="1570"/>
      <c r="W32" s="1570"/>
      <c r="X32" s="1570"/>
      <c r="Y32" s="1570"/>
      <c r="Z32" s="1570"/>
      <c r="AA32" s="1570"/>
      <c r="AB32" s="1570"/>
      <c r="AC32" s="1571"/>
      <c r="AD32" s="1582"/>
      <c r="AE32" s="1583"/>
      <c r="AF32" s="1583"/>
      <c r="AG32" s="155" t="s">
        <v>19</v>
      </c>
      <c r="AH32" s="1583"/>
      <c r="AI32" s="1583"/>
      <c r="AJ32" s="1584"/>
      <c r="AK32" s="1294" t="str">
        <f t="shared" si="0"/>
        <v/>
      </c>
      <c r="AL32" s="1295"/>
      <c r="AM32" s="1296"/>
      <c r="AN32" s="1585"/>
      <c r="AO32" s="1586"/>
      <c r="AP32" s="1587"/>
      <c r="AQ32" s="1294" t="str">
        <f t="shared" si="1"/>
        <v/>
      </c>
      <c r="AR32" s="1295"/>
      <c r="AS32" s="1295"/>
      <c r="AT32" s="1296"/>
      <c r="AU32" s="1588"/>
      <c r="AV32" s="1589"/>
      <c r="AW32" s="1589"/>
      <c r="AX32" s="1590"/>
      <c r="AY32" s="1288" t="str">
        <f t="shared" si="2"/>
        <v/>
      </c>
      <c r="AZ32" s="1289"/>
      <c r="BA32" s="1289"/>
      <c r="BB32" s="1289"/>
      <c r="BC32" s="1290"/>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row>
    <row r="33" spans="1:100" s="38" customFormat="1" ht="28.5" customHeight="1">
      <c r="A33" s="1321"/>
      <c r="B33" s="1322"/>
      <c r="C33" s="1323"/>
      <c r="D33" s="1565"/>
      <c r="E33" s="1566"/>
      <c r="F33" s="1566"/>
      <c r="G33" s="1566"/>
      <c r="H33" s="1565"/>
      <c r="I33" s="1566"/>
      <c r="J33" s="1566"/>
      <c r="K33" s="1567"/>
      <c r="L33" s="1568"/>
      <c r="M33" s="1568"/>
      <c r="N33" s="1565"/>
      <c r="O33" s="1569"/>
      <c r="P33" s="1570"/>
      <c r="Q33" s="1570"/>
      <c r="R33" s="1570"/>
      <c r="S33" s="1571"/>
      <c r="T33" s="1569"/>
      <c r="U33" s="1570"/>
      <c r="V33" s="1570"/>
      <c r="W33" s="1570"/>
      <c r="X33" s="1570"/>
      <c r="Y33" s="1570"/>
      <c r="Z33" s="1570"/>
      <c r="AA33" s="1570"/>
      <c r="AB33" s="1570"/>
      <c r="AC33" s="1571"/>
      <c r="AD33" s="1572"/>
      <c r="AE33" s="1573"/>
      <c r="AF33" s="1573"/>
      <c r="AG33" s="156" t="s">
        <v>19</v>
      </c>
      <c r="AH33" s="1573"/>
      <c r="AI33" s="1573"/>
      <c r="AJ33" s="1574"/>
      <c r="AK33" s="1232" t="str">
        <f t="shared" si="0"/>
        <v/>
      </c>
      <c r="AL33" s="1233"/>
      <c r="AM33" s="1234"/>
      <c r="AN33" s="1575"/>
      <c r="AO33" s="1576"/>
      <c r="AP33" s="1577"/>
      <c r="AQ33" s="1232" t="str">
        <f t="shared" si="1"/>
        <v/>
      </c>
      <c r="AR33" s="1233"/>
      <c r="AS33" s="1233"/>
      <c r="AT33" s="1234"/>
      <c r="AU33" s="1559"/>
      <c r="AV33" s="1560"/>
      <c r="AW33" s="1560"/>
      <c r="AX33" s="1561"/>
      <c r="AY33" s="1238" t="str">
        <f t="shared" si="2"/>
        <v/>
      </c>
      <c r="AZ33" s="1239"/>
      <c r="BA33" s="1239"/>
      <c r="BB33" s="1239"/>
      <c r="BC33" s="1240"/>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row>
    <row r="34" spans="1:100" ht="33" customHeight="1">
      <c r="A34" s="1324"/>
      <c r="B34" s="1325"/>
      <c r="C34" s="1326"/>
      <c r="D34" s="923" t="s">
        <v>26</v>
      </c>
      <c r="E34" s="923"/>
      <c r="F34" s="923"/>
      <c r="G34" s="923"/>
      <c r="H34" s="923"/>
      <c r="I34" s="923"/>
      <c r="J34" s="923"/>
      <c r="K34" s="923"/>
      <c r="L34" s="923"/>
      <c r="M34" s="923"/>
      <c r="N34" s="923"/>
      <c r="O34" s="923"/>
      <c r="P34" s="923"/>
      <c r="Q34" s="923"/>
      <c r="R34" s="923"/>
      <c r="S34" s="923"/>
      <c r="T34" s="923"/>
      <c r="U34" s="923"/>
      <c r="V34" s="923"/>
      <c r="W34" s="923"/>
      <c r="X34" s="923"/>
      <c r="Y34" s="923"/>
      <c r="Z34" s="923"/>
      <c r="AA34" s="923"/>
      <c r="AB34" s="923"/>
      <c r="AC34" s="923"/>
      <c r="AD34" s="923"/>
      <c r="AE34" s="923"/>
      <c r="AF34" s="923"/>
      <c r="AG34" s="923"/>
      <c r="AH34" s="923"/>
      <c r="AI34" s="923"/>
      <c r="AJ34" s="923"/>
      <c r="AK34" s="923"/>
      <c r="AL34" s="923"/>
      <c r="AM34" s="1241"/>
      <c r="AN34" s="1242">
        <f>SUM(AN19:AP33)</f>
        <v>0</v>
      </c>
      <c r="AO34" s="1243"/>
      <c r="AP34" s="1244"/>
      <c r="AQ34" s="1245">
        <f>SUM(AQ19:AT33)</f>
        <v>0</v>
      </c>
      <c r="AR34" s="1246"/>
      <c r="AS34" s="1247"/>
      <c r="AT34" s="1248"/>
      <c r="AU34" s="1249"/>
      <c r="AV34" s="1249"/>
      <c r="AW34" s="1249"/>
      <c r="AX34" s="1250"/>
      <c r="AY34" s="1251">
        <f>ROUNDDOWN(SUM(AY19:BC33),0)</f>
        <v>0</v>
      </c>
      <c r="AZ34" s="1252"/>
      <c r="BA34" s="1252"/>
      <c r="BB34" s="1252"/>
      <c r="BC34" s="1253"/>
    </row>
    <row r="35" spans="1:100" ht="35.25" customHeight="1" thickBot="1">
      <c r="A35" s="1257" t="s">
        <v>132</v>
      </c>
      <c r="B35" s="1258"/>
      <c r="C35" s="1259"/>
      <c r="D35" s="1260" t="s">
        <v>150</v>
      </c>
      <c r="E35" s="1260"/>
      <c r="F35" s="1260"/>
      <c r="G35" s="1260"/>
      <c r="H35" s="1260"/>
      <c r="I35" s="1260"/>
      <c r="J35" s="1260"/>
      <c r="K35" s="1260"/>
      <c r="L35" s="1260"/>
      <c r="M35" s="1260"/>
      <c r="N35" s="1260"/>
      <c r="O35" s="1260"/>
      <c r="P35" s="1260"/>
      <c r="Q35" s="1260"/>
      <c r="R35" s="1260"/>
      <c r="S35" s="1260"/>
      <c r="T35" s="1260"/>
      <c r="U35" s="1260"/>
      <c r="V35" s="1260"/>
      <c r="W35" s="1260"/>
      <c r="X35" s="1260"/>
      <c r="Y35" s="1260"/>
      <c r="Z35" s="1260"/>
      <c r="AA35" s="1260"/>
      <c r="AB35" s="1260"/>
      <c r="AC35" s="1260"/>
      <c r="AD35" s="1260"/>
      <c r="AE35" s="1260"/>
      <c r="AF35" s="1260"/>
      <c r="AG35" s="1260"/>
      <c r="AH35" s="1260"/>
      <c r="AI35" s="1260"/>
      <c r="AJ35" s="1260"/>
      <c r="AK35" s="1260"/>
      <c r="AL35" s="1260"/>
      <c r="AM35" s="1260"/>
      <c r="AN35" s="1260"/>
      <c r="AO35" s="1260"/>
      <c r="AP35" s="1260"/>
      <c r="AQ35" s="1260"/>
      <c r="AR35" s="1260"/>
      <c r="AS35" s="1260"/>
      <c r="AT35" s="1260"/>
      <c r="AU35" s="1260"/>
      <c r="AV35" s="1260"/>
      <c r="AW35" s="1260"/>
      <c r="AX35" s="1261"/>
      <c r="AY35" s="1562"/>
      <c r="AZ35" s="1563"/>
      <c r="BA35" s="1563"/>
      <c r="BB35" s="1563"/>
      <c r="BC35" s="1564"/>
    </row>
    <row r="36" spans="1:100" ht="35.25" customHeight="1" thickTop="1" thickBot="1">
      <c r="A36" s="1265" t="s">
        <v>149</v>
      </c>
      <c r="B36" s="1266"/>
      <c r="C36" s="1266"/>
      <c r="D36" s="1266"/>
      <c r="E36" s="1266"/>
      <c r="F36" s="1266"/>
      <c r="G36" s="1266"/>
      <c r="H36" s="1266"/>
      <c r="I36" s="1266"/>
      <c r="J36" s="1266"/>
      <c r="K36" s="1266"/>
      <c r="L36" s="1266"/>
      <c r="M36" s="1266"/>
      <c r="N36" s="1266"/>
      <c r="O36" s="1266"/>
      <c r="P36" s="1266"/>
      <c r="Q36" s="1266"/>
      <c r="R36" s="1266"/>
      <c r="S36" s="1266"/>
      <c r="T36" s="1266"/>
      <c r="U36" s="1266"/>
      <c r="V36" s="1266"/>
      <c r="W36" s="1266"/>
      <c r="X36" s="1266"/>
      <c r="Y36" s="1266"/>
      <c r="Z36" s="1266"/>
      <c r="AA36" s="1266"/>
      <c r="AB36" s="1266"/>
      <c r="AC36" s="1266"/>
      <c r="AD36" s="1266"/>
      <c r="AE36" s="1266"/>
      <c r="AF36" s="1266"/>
      <c r="AG36" s="1266"/>
      <c r="AH36" s="1266"/>
      <c r="AI36" s="1266"/>
      <c r="AJ36" s="1266"/>
      <c r="AK36" s="1266"/>
      <c r="AL36" s="1266"/>
      <c r="AM36" s="1266"/>
      <c r="AN36" s="1266"/>
      <c r="AO36" s="1266"/>
      <c r="AP36" s="1266"/>
      <c r="AQ36" s="1266"/>
      <c r="AR36" s="1266"/>
      <c r="AS36" s="1266"/>
      <c r="AT36" s="1266"/>
      <c r="AU36" s="1266"/>
      <c r="AV36" s="1266"/>
      <c r="AW36" s="1266"/>
      <c r="AX36" s="1267"/>
      <c r="AY36" s="1268">
        <f>SUM(AY34:BC35)</f>
        <v>0</v>
      </c>
      <c r="AZ36" s="1269"/>
      <c r="BA36" s="1269"/>
      <c r="BB36" s="1269"/>
      <c r="BC36" s="1270"/>
    </row>
    <row r="37" spans="1:100" ht="17.25" customHeight="1">
      <c r="A37" s="334"/>
      <c r="B37" s="334"/>
      <c r="C37" s="334"/>
      <c r="D37" s="334"/>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334"/>
      <c r="AN37" s="334"/>
      <c r="AO37" s="334"/>
      <c r="AP37" s="334"/>
      <c r="AQ37" s="334"/>
      <c r="AR37" s="334"/>
      <c r="AS37" s="334"/>
      <c r="AT37" s="334"/>
      <c r="AU37" s="334"/>
      <c r="AV37" s="334"/>
      <c r="AW37" s="334"/>
      <c r="AX37" s="335"/>
      <c r="AY37" s="335"/>
      <c r="AZ37" s="335"/>
      <c r="BA37" s="335"/>
      <c r="BB37" s="335"/>
      <c r="BC37" s="335"/>
    </row>
    <row r="38" spans="1:100" ht="17.25" customHeight="1">
      <c r="A38" s="334"/>
      <c r="B38" s="334"/>
      <c r="C38" s="334"/>
      <c r="D38" s="334"/>
      <c r="E38" s="334"/>
      <c r="F38" s="334"/>
      <c r="G38" s="334"/>
      <c r="H38" s="334"/>
      <c r="I38" s="334"/>
      <c r="J38" s="334"/>
      <c r="K38" s="334"/>
      <c r="L38" s="334"/>
      <c r="M38" s="334"/>
      <c r="N38" s="334"/>
      <c r="O38" s="334"/>
      <c r="P38" s="334"/>
      <c r="Q38" s="334"/>
      <c r="R38" s="334"/>
      <c r="S38" s="334"/>
      <c r="T38" s="334"/>
      <c r="U38" s="334"/>
      <c r="V38" s="334"/>
      <c r="W38" s="334"/>
      <c r="X38" s="334"/>
      <c r="Y38" s="334"/>
      <c r="Z38" s="334"/>
      <c r="AA38" s="334"/>
      <c r="AB38" s="334"/>
      <c r="AC38" s="334"/>
      <c r="AD38" s="334"/>
      <c r="AE38" s="334"/>
      <c r="AF38" s="334"/>
      <c r="AG38" s="334"/>
      <c r="AH38" s="334"/>
      <c r="AI38" s="334"/>
      <c r="AJ38" s="334"/>
      <c r="AK38" s="334"/>
      <c r="AL38" s="334"/>
      <c r="AM38" s="334"/>
      <c r="AN38" s="334"/>
      <c r="AO38" s="334"/>
      <c r="AP38" s="334"/>
      <c r="AQ38" s="334"/>
      <c r="AR38" s="334"/>
      <c r="AS38" s="334"/>
      <c r="AT38" s="334"/>
      <c r="AU38" s="334"/>
      <c r="AV38" s="334"/>
      <c r="AW38" s="334"/>
      <c r="AX38" s="335"/>
      <c r="AY38" s="335"/>
      <c r="AZ38" s="335"/>
      <c r="BA38" s="335"/>
      <c r="BB38" s="335"/>
      <c r="BC38" s="335"/>
    </row>
    <row r="39" spans="1:100" ht="17.25" customHeight="1">
      <c r="A39" s="334"/>
      <c r="B39" s="334"/>
      <c r="C39" s="334"/>
      <c r="D39" s="334"/>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334"/>
      <c r="AL39" s="334"/>
      <c r="AM39" s="334"/>
      <c r="AN39" s="334"/>
      <c r="AO39" s="334"/>
      <c r="AP39" s="334"/>
      <c r="AQ39" s="334"/>
      <c r="AR39" s="334"/>
      <c r="AS39" s="334"/>
      <c r="AT39" s="334"/>
      <c r="AU39" s="334"/>
      <c r="AV39" s="334"/>
      <c r="AW39" s="334"/>
      <c r="AX39" s="335"/>
      <c r="AY39" s="335"/>
      <c r="AZ39" s="335"/>
      <c r="BA39" s="335"/>
      <c r="BB39" s="335"/>
      <c r="BC39" s="335"/>
    </row>
    <row r="40" spans="1:100" ht="17.25" customHeight="1" thickBot="1">
      <c r="A40" s="334"/>
      <c r="B40" s="334"/>
      <c r="C40" s="334"/>
      <c r="D40" s="334"/>
      <c r="E40" s="334"/>
      <c r="F40" s="334"/>
      <c r="G40" s="334"/>
      <c r="H40" s="334"/>
      <c r="I40" s="334"/>
      <c r="J40" s="334"/>
      <c r="K40" s="334"/>
      <c r="L40" s="334"/>
      <c r="M40" s="334"/>
      <c r="N40" s="334"/>
      <c r="O40" s="334"/>
      <c r="P40" s="334"/>
      <c r="Q40" s="334"/>
      <c r="R40" s="334"/>
      <c r="S40" s="334"/>
      <c r="T40" s="334"/>
      <c r="U40" s="334"/>
      <c r="V40" s="334"/>
      <c r="W40" s="334"/>
      <c r="X40" s="334"/>
      <c r="Y40" s="334"/>
      <c r="Z40" s="334"/>
      <c r="AA40" s="334"/>
      <c r="AB40" s="334"/>
      <c r="AC40" s="334"/>
      <c r="AD40" s="334"/>
      <c r="AE40" s="334"/>
      <c r="AF40" s="334"/>
      <c r="AG40" s="334"/>
      <c r="AH40" s="334"/>
      <c r="AI40" s="334"/>
      <c r="AJ40" s="334"/>
      <c r="AK40" s="334"/>
      <c r="AL40" s="334"/>
      <c r="AM40" s="334"/>
      <c r="AN40" s="334"/>
      <c r="AO40" s="334"/>
      <c r="AP40" s="334"/>
      <c r="AQ40" s="334"/>
      <c r="AR40" s="334"/>
      <c r="AS40" s="334"/>
      <c r="AT40" s="334"/>
      <c r="AU40" s="334"/>
      <c r="AV40" s="334"/>
      <c r="AW40" s="334"/>
      <c r="AX40" s="335"/>
      <c r="AY40" s="335"/>
      <c r="AZ40" s="335"/>
      <c r="BA40" s="335"/>
      <c r="BB40" s="335"/>
      <c r="BC40" s="335"/>
    </row>
    <row r="41" spans="1:100" ht="28.5" customHeight="1" thickBot="1">
      <c r="A41" s="1385" t="s">
        <v>17</v>
      </c>
      <c r="B41" s="1386"/>
      <c r="C41" s="1386"/>
      <c r="D41" s="1386"/>
      <c r="E41" s="1386"/>
      <c r="F41" s="1386"/>
      <c r="G41" s="1386"/>
      <c r="H41" s="1386"/>
      <c r="I41" s="1387" t="s">
        <v>259</v>
      </c>
      <c r="J41" s="1388"/>
      <c r="K41" s="1388"/>
      <c r="L41" s="1388"/>
      <c r="M41" s="1388"/>
      <c r="N41" s="1388"/>
      <c r="O41" s="1388"/>
      <c r="P41" s="1389"/>
      <c r="Q41" s="336"/>
      <c r="R41" s="336"/>
      <c r="S41" s="336"/>
      <c r="T41" s="336"/>
      <c r="U41" s="336"/>
      <c r="V41" s="336"/>
      <c r="W41" s="336"/>
      <c r="X41" s="337"/>
      <c r="Y41" s="337"/>
      <c r="Z41" s="337"/>
      <c r="AA41" s="337"/>
      <c r="AB41" s="337"/>
      <c r="AC41" s="337"/>
      <c r="AD41" s="337"/>
      <c r="AE41" s="337"/>
      <c r="AF41" s="337"/>
      <c r="AT41" s="333"/>
    </row>
    <row r="42" spans="1:100" ht="9.75" customHeight="1">
      <c r="D42" s="36"/>
      <c r="E42" s="36"/>
      <c r="F42" s="36"/>
      <c r="G42" s="36"/>
      <c r="H42" s="36"/>
      <c r="I42" s="36"/>
      <c r="J42" s="36"/>
      <c r="K42" s="36"/>
      <c r="L42" s="36"/>
      <c r="M42" s="37"/>
      <c r="N42" s="37"/>
      <c r="O42" s="37"/>
      <c r="P42" s="37"/>
      <c r="Q42" s="37"/>
      <c r="R42" s="37"/>
      <c r="S42" s="37"/>
      <c r="T42" s="37"/>
      <c r="U42" s="37"/>
      <c r="V42" s="37"/>
      <c r="W42" s="37"/>
      <c r="X42" s="37"/>
      <c r="Y42" s="37"/>
      <c r="Z42" s="37"/>
      <c r="AA42" s="37"/>
      <c r="AB42" s="4"/>
      <c r="AC42" s="4"/>
      <c r="AD42" s="4"/>
      <c r="AE42" s="4"/>
      <c r="AF42" s="4"/>
      <c r="AG42" s="4"/>
      <c r="AH42" s="4"/>
      <c r="AI42" s="4"/>
      <c r="AJ42" s="4"/>
      <c r="AK42" s="4"/>
      <c r="AL42" s="4"/>
      <c r="AM42" s="4"/>
      <c r="AN42" s="4"/>
      <c r="AO42" s="4"/>
      <c r="AP42" s="4"/>
      <c r="AQ42" s="4"/>
      <c r="AR42" s="4"/>
      <c r="AS42" s="4"/>
      <c r="AT42" s="4"/>
      <c r="AU42" s="4"/>
      <c r="AV42" s="4"/>
      <c r="AW42" s="4"/>
      <c r="AX42" s="4"/>
    </row>
    <row r="43" spans="1:100" ht="35.25" customHeight="1">
      <c r="A43" s="1361" t="s">
        <v>257</v>
      </c>
      <c r="B43" s="1362"/>
      <c r="C43" s="1362"/>
      <c r="D43" s="1362"/>
      <c r="E43" s="1362"/>
      <c r="F43" s="1362"/>
      <c r="G43" s="1362"/>
      <c r="H43" s="1362"/>
      <c r="I43" s="1362"/>
      <c r="J43" s="1362"/>
      <c r="K43" s="1362"/>
      <c r="L43" s="1362"/>
      <c r="M43" s="1362"/>
      <c r="N43" s="1362"/>
      <c r="O43" s="1362"/>
      <c r="P43" s="1362"/>
      <c r="Q43" s="1362"/>
      <c r="R43" s="1362"/>
      <c r="S43" s="1362"/>
      <c r="T43" s="1362"/>
      <c r="U43" s="1362"/>
      <c r="V43" s="1362"/>
      <c r="W43" s="1362"/>
      <c r="X43" s="1362"/>
      <c r="Y43" s="1362"/>
      <c r="Z43" s="1362"/>
      <c r="AA43" s="1362"/>
      <c r="AB43" s="1362"/>
      <c r="AC43" s="1362"/>
      <c r="AD43" s="1362"/>
      <c r="AE43" s="1362"/>
      <c r="AF43" s="1362"/>
      <c r="AG43" s="1362"/>
      <c r="AH43" s="1362"/>
      <c r="AI43" s="1362"/>
      <c r="AJ43" s="1362"/>
      <c r="AK43" s="1362"/>
      <c r="AL43" s="1362"/>
      <c r="AM43" s="1362"/>
      <c r="AN43" s="1362"/>
      <c r="AO43" s="1362"/>
      <c r="AP43" s="1362"/>
      <c r="AQ43" s="1362"/>
      <c r="AR43" s="1362"/>
      <c r="AS43" s="1362"/>
      <c r="AT43" s="1362"/>
      <c r="AU43" s="1362"/>
      <c r="AV43" s="1362"/>
      <c r="AW43" s="1362"/>
      <c r="AX43" s="1363"/>
      <c r="AY43" s="1606" t="s">
        <v>5</v>
      </c>
      <c r="AZ43" s="1607"/>
      <c r="BA43" s="1607"/>
      <c r="BB43" s="1607"/>
      <c r="BC43" s="1608"/>
    </row>
    <row r="44" spans="1:100" ht="6.75" customHeight="1">
      <c r="D44" s="36"/>
      <c r="E44" s="36"/>
      <c r="F44" s="36"/>
      <c r="G44" s="36"/>
      <c r="H44" s="36"/>
      <c r="I44" s="36"/>
      <c r="J44" s="36"/>
      <c r="K44" s="36"/>
      <c r="L44" s="36"/>
      <c r="M44" s="37"/>
      <c r="N44" s="37"/>
      <c r="O44" s="37"/>
      <c r="P44" s="37"/>
      <c r="Q44" s="37"/>
      <c r="R44" s="37"/>
      <c r="S44" s="37"/>
      <c r="T44" s="37"/>
      <c r="U44" s="37"/>
      <c r="V44" s="37"/>
      <c r="W44" s="37"/>
      <c r="X44" s="37"/>
      <c r="Y44" s="37"/>
      <c r="Z44" s="37"/>
      <c r="AA44" s="37"/>
      <c r="AB44" s="4"/>
      <c r="AC44" s="4"/>
      <c r="AD44" s="4"/>
      <c r="AE44" s="4"/>
      <c r="AF44" s="4"/>
      <c r="AG44" s="4"/>
      <c r="AH44" s="4"/>
      <c r="AI44" s="4"/>
      <c r="AJ44" s="4"/>
      <c r="AK44" s="4"/>
      <c r="AL44" s="4"/>
      <c r="AM44" s="4"/>
      <c r="AN44" s="4"/>
      <c r="AO44" s="4"/>
      <c r="AP44" s="4"/>
      <c r="AQ44" s="4"/>
      <c r="AR44" s="4"/>
      <c r="AS44" s="4"/>
      <c r="AT44" s="4"/>
      <c r="AU44" s="4"/>
      <c r="AV44" s="4"/>
      <c r="AW44" s="4"/>
      <c r="AX44" s="4"/>
    </row>
    <row r="45" spans="1:100" ht="35.25" customHeight="1">
      <c r="A45" s="1367" t="s">
        <v>312</v>
      </c>
      <c r="B45" s="1368"/>
      <c r="C45" s="1368"/>
      <c r="D45" s="1368"/>
      <c r="E45" s="1368"/>
      <c r="F45" s="1368"/>
      <c r="G45" s="1368"/>
      <c r="H45" s="1368"/>
      <c r="I45" s="1368"/>
      <c r="J45" s="1368"/>
      <c r="K45" s="1368"/>
      <c r="L45" s="1368"/>
      <c r="M45" s="1368"/>
      <c r="N45" s="1368"/>
      <c r="O45" s="1368"/>
      <c r="P45" s="1368"/>
      <c r="Q45" s="1368"/>
      <c r="R45" s="1368"/>
      <c r="S45" s="1368"/>
      <c r="T45" s="1368"/>
      <c r="U45" s="1368"/>
      <c r="V45" s="1368"/>
      <c r="W45" s="1368"/>
      <c r="X45" s="1368"/>
      <c r="Y45" s="1368"/>
      <c r="Z45" s="1368"/>
      <c r="AA45" s="1368"/>
      <c r="AB45" s="1368"/>
      <c r="AC45" s="1368"/>
      <c r="AD45" s="1368"/>
      <c r="AE45" s="1368"/>
      <c r="AF45" s="1368"/>
      <c r="AG45" s="1368"/>
      <c r="AH45" s="1368"/>
      <c r="AI45" s="1368"/>
      <c r="AJ45" s="1368"/>
      <c r="AK45" s="1368"/>
      <c r="AL45" s="1368"/>
      <c r="AM45" s="1368"/>
      <c r="AN45" s="1368"/>
      <c r="AO45" s="1368"/>
      <c r="AP45" s="1368"/>
      <c r="AQ45" s="1368"/>
      <c r="AR45" s="1368"/>
      <c r="AS45" s="1368"/>
      <c r="AT45" s="1368"/>
      <c r="AU45" s="1368"/>
      <c r="AV45" s="1368"/>
      <c r="AW45" s="1368"/>
      <c r="AX45" s="1369"/>
      <c r="AY45" s="1606" t="s">
        <v>5</v>
      </c>
      <c r="AZ45" s="1607"/>
      <c r="BA45" s="1607"/>
      <c r="BB45" s="1607"/>
      <c r="BC45" s="1608"/>
    </row>
    <row r="46" spans="1:100" ht="9" customHeight="1" thickBot="1">
      <c r="A46" s="36"/>
      <c r="B46" s="36"/>
      <c r="C46" s="37"/>
      <c r="D46" s="37"/>
      <c r="E46" s="37"/>
      <c r="F46" s="37"/>
      <c r="G46" s="37"/>
      <c r="H46" s="37"/>
      <c r="I46" s="37"/>
      <c r="J46" s="37"/>
      <c r="K46" s="37"/>
      <c r="L46" s="37"/>
      <c r="M46" s="37"/>
      <c r="N46" s="37"/>
      <c r="O46" s="37"/>
      <c r="P46" s="37"/>
      <c r="Q46" s="37"/>
      <c r="R46" s="37"/>
      <c r="S46" s="37"/>
      <c r="T46" s="4"/>
      <c r="U46" s="4"/>
      <c r="V46" s="4"/>
      <c r="W46" s="4"/>
      <c r="X46" s="4"/>
      <c r="Y46" s="4"/>
      <c r="Z46" s="4"/>
      <c r="AA46" s="4"/>
      <c r="AB46" s="4"/>
      <c r="AC46" s="4"/>
      <c r="AD46" s="4"/>
      <c r="AE46" s="4"/>
      <c r="AF46" s="37"/>
      <c r="AG46" s="37"/>
      <c r="AH46" s="37"/>
      <c r="AI46" s="4"/>
      <c r="AJ46" s="4"/>
      <c r="AK46" s="4"/>
      <c r="AL46" s="4"/>
      <c r="AM46" s="4"/>
      <c r="AN46" s="4"/>
      <c r="AO46" s="4"/>
      <c r="AP46" s="4"/>
      <c r="AQ46" s="4"/>
      <c r="AR46" s="4"/>
      <c r="AS46" s="4"/>
      <c r="AT46" s="4"/>
      <c r="AU46" s="4"/>
      <c r="AV46" s="4"/>
      <c r="AW46" s="4"/>
      <c r="AX46" s="4"/>
      <c r="AY46" s="4"/>
      <c r="AZ46" s="4"/>
      <c r="BA46" s="4"/>
      <c r="BB46" s="4"/>
      <c r="BC46" s="4"/>
    </row>
    <row r="47" spans="1:100" ht="18.75" customHeight="1">
      <c r="A47" s="1373" t="s">
        <v>2</v>
      </c>
      <c r="B47" s="1374"/>
      <c r="C47" s="1374"/>
      <c r="D47" s="1375" t="s">
        <v>113</v>
      </c>
      <c r="E47" s="1376"/>
      <c r="F47" s="1376"/>
      <c r="G47" s="1376"/>
      <c r="H47" s="1343" t="s">
        <v>258</v>
      </c>
      <c r="I47" s="1376"/>
      <c r="J47" s="1376"/>
      <c r="K47" s="1379" t="s">
        <v>14</v>
      </c>
      <c r="L47" s="1380"/>
      <c r="M47" s="1380"/>
      <c r="N47" s="1381"/>
      <c r="O47" s="1341" t="s">
        <v>9</v>
      </c>
      <c r="P47" s="1342"/>
      <c r="Q47" s="1342"/>
      <c r="R47" s="1342"/>
      <c r="S47" s="1343"/>
      <c r="T47" s="1341" t="s">
        <v>109</v>
      </c>
      <c r="U47" s="1342"/>
      <c r="V47" s="1342"/>
      <c r="W47" s="1342"/>
      <c r="X47" s="1342"/>
      <c r="Y47" s="1342"/>
      <c r="Z47" s="1342"/>
      <c r="AA47" s="1342"/>
      <c r="AB47" s="1342"/>
      <c r="AC47" s="1343"/>
      <c r="AD47" s="1332" t="s">
        <v>31</v>
      </c>
      <c r="AE47" s="1333"/>
      <c r="AF47" s="1333"/>
      <c r="AG47" s="1333"/>
      <c r="AH47" s="1333"/>
      <c r="AI47" s="1333"/>
      <c r="AJ47" s="1334"/>
      <c r="AK47" s="1335" t="s">
        <v>27</v>
      </c>
      <c r="AL47" s="1336"/>
      <c r="AM47" s="1337"/>
      <c r="AN47" s="1341" t="s">
        <v>77</v>
      </c>
      <c r="AO47" s="1342"/>
      <c r="AP47" s="1343"/>
      <c r="AQ47" s="1344" t="s">
        <v>28</v>
      </c>
      <c r="AR47" s="1345"/>
      <c r="AS47" s="1345"/>
      <c r="AT47" s="1346"/>
      <c r="AU47" s="1341" t="s">
        <v>29</v>
      </c>
      <c r="AV47" s="1342"/>
      <c r="AW47" s="1342"/>
      <c r="AX47" s="1350"/>
      <c r="AY47" s="1352" t="s">
        <v>30</v>
      </c>
      <c r="AZ47" s="1353"/>
      <c r="BA47" s="1353"/>
      <c r="BB47" s="1353"/>
      <c r="BC47" s="1354"/>
    </row>
    <row r="48" spans="1:100" ht="28.5" customHeight="1" thickBot="1">
      <c r="A48" s="992"/>
      <c r="B48" s="993"/>
      <c r="C48" s="993"/>
      <c r="D48" s="1377"/>
      <c r="E48" s="1378"/>
      <c r="F48" s="1378"/>
      <c r="G48" s="1378"/>
      <c r="H48" s="969"/>
      <c r="I48" s="1378"/>
      <c r="J48" s="1378"/>
      <c r="K48" s="1382"/>
      <c r="L48" s="1383"/>
      <c r="M48" s="1383"/>
      <c r="N48" s="1384"/>
      <c r="O48" s="967"/>
      <c r="P48" s="968"/>
      <c r="Q48" s="968"/>
      <c r="R48" s="968"/>
      <c r="S48" s="969"/>
      <c r="T48" s="967"/>
      <c r="U48" s="968"/>
      <c r="V48" s="968"/>
      <c r="W48" s="968"/>
      <c r="X48" s="968"/>
      <c r="Y48" s="968"/>
      <c r="Z48" s="968"/>
      <c r="AA48" s="968"/>
      <c r="AB48" s="968"/>
      <c r="AC48" s="969"/>
      <c r="AD48" s="1358" t="s">
        <v>18</v>
      </c>
      <c r="AE48" s="1359"/>
      <c r="AF48" s="1359"/>
      <c r="AG48" s="159" t="s">
        <v>19</v>
      </c>
      <c r="AH48" s="1359" t="s">
        <v>20</v>
      </c>
      <c r="AI48" s="1359"/>
      <c r="AJ48" s="1360"/>
      <c r="AK48" s="1338"/>
      <c r="AL48" s="1339"/>
      <c r="AM48" s="1340"/>
      <c r="AN48" s="967"/>
      <c r="AO48" s="968"/>
      <c r="AP48" s="969"/>
      <c r="AQ48" s="1347"/>
      <c r="AR48" s="1348"/>
      <c r="AS48" s="1348"/>
      <c r="AT48" s="1349"/>
      <c r="AU48" s="967"/>
      <c r="AV48" s="968"/>
      <c r="AW48" s="968"/>
      <c r="AX48" s="1351"/>
      <c r="AY48" s="1355"/>
      <c r="AZ48" s="1356"/>
      <c r="BA48" s="1356"/>
      <c r="BB48" s="1356"/>
      <c r="BC48" s="1357"/>
    </row>
    <row r="49" spans="1:100" s="38" customFormat="1" ht="28.5" customHeight="1" thickTop="1">
      <c r="A49" s="1318" t="s">
        <v>12</v>
      </c>
      <c r="B49" s="1319"/>
      <c r="C49" s="1320"/>
      <c r="D49" s="1599"/>
      <c r="E49" s="1600"/>
      <c r="F49" s="1600"/>
      <c r="G49" s="1600"/>
      <c r="H49" s="1599"/>
      <c r="I49" s="1600"/>
      <c r="J49" s="1600"/>
      <c r="K49" s="1601"/>
      <c r="L49" s="1602"/>
      <c r="M49" s="1602"/>
      <c r="N49" s="1599"/>
      <c r="O49" s="1603"/>
      <c r="P49" s="1604"/>
      <c r="Q49" s="1604"/>
      <c r="R49" s="1604"/>
      <c r="S49" s="1605"/>
      <c r="T49" s="1603"/>
      <c r="U49" s="1604"/>
      <c r="V49" s="1604"/>
      <c r="W49" s="1604"/>
      <c r="X49" s="1604"/>
      <c r="Y49" s="1604"/>
      <c r="Z49" s="1604"/>
      <c r="AA49" s="1604"/>
      <c r="AB49" s="1604"/>
      <c r="AC49" s="1605"/>
      <c r="AD49" s="1591"/>
      <c r="AE49" s="1592"/>
      <c r="AF49" s="1592"/>
      <c r="AG49" s="154" t="s">
        <v>19</v>
      </c>
      <c r="AH49" s="1592"/>
      <c r="AI49" s="1592"/>
      <c r="AJ49" s="1593"/>
      <c r="AK49" s="1309" t="str">
        <f t="shared" ref="AK49:AK63" si="3">IF(AND(AD49&lt;&gt;"",AH49&lt;&gt;""),ROUNDDOWN(AD49*AH49/1000000,2),"")</f>
        <v/>
      </c>
      <c r="AL49" s="1310"/>
      <c r="AM49" s="1311"/>
      <c r="AN49" s="1594"/>
      <c r="AO49" s="1595"/>
      <c r="AP49" s="1596"/>
      <c r="AQ49" s="1309" t="str">
        <f t="shared" ref="AQ49:AQ63" si="4">IF(AK49&lt;&gt;"",AN49*AK49,"")</f>
        <v/>
      </c>
      <c r="AR49" s="1310"/>
      <c r="AS49" s="1310"/>
      <c r="AT49" s="1311"/>
      <c r="AU49" s="1597"/>
      <c r="AV49" s="1304"/>
      <c r="AW49" s="1304"/>
      <c r="AX49" s="1598"/>
      <c r="AY49" s="1303" t="str">
        <f>IF(AU49&lt;&gt;"",ROUNDDOWN(AN49*AU49,0),"")</f>
        <v/>
      </c>
      <c r="AZ49" s="1304"/>
      <c r="BA49" s="1304"/>
      <c r="BB49" s="1304"/>
      <c r="BC49" s="1305"/>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row>
    <row r="50" spans="1:100" s="38" customFormat="1" ht="28.5" customHeight="1">
      <c r="A50" s="1321"/>
      <c r="B50" s="1322"/>
      <c r="C50" s="1323"/>
      <c r="D50" s="1578"/>
      <c r="E50" s="1579"/>
      <c r="F50" s="1579"/>
      <c r="G50" s="1579"/>
      <c r="H50" s="1578"/>
      <c r="I50" s="1579"/>
      <c r="J50" s="1579"/>
      <c r="K50" s="1580"/>
      <c r="L50" s="1581"/>
      <c r="M50" s="1581"/>
      <c r="N50" s="1578"/>
      <c r="O50" s="1569"/>
      <c r="P50" s="1570"/>
      <c r="Q50" s="1570"/>
      <c r="R50" s="1570"/>
      <c r="S50" s="1571"/>
      <c r="T50" s="1569"/>
      <c r="U50" s="1570"/>
      <c r="V50" s="1570"/>
      <c r="W50" s="1570"/>
      <c r="X50" s="1570"/>
      <c r="Y50" s="1570"/>
      <c r="Z50" s="1570"/>
      <c r="AA50" s="1570"/>
      <c r="AB50" s="1570"/>
      <c r="AC50" s="1571"/>
      <c r="AD50" s="1582"/>
      <c r="AE50" s="1583"/>
      <c r="AF50" s="1583"/>
      <c r="AG50" s="155" t="s">
        <v>19</v>
      </c>
      <c r="AH50" s="1583"/>
      <c r="AI50" s="1583"/>
      <c r="AJ50" s="1584"/>
      <c r="AK50" s="1294" t="str">
        <f t="shared" si="3"/>
        <v/>
      </c>
      <c r="AL50" s="1295"/>
      <c r="AM50" s="1296"/>
      <c r="AN50" s="1585"/>
      <c r="AO50" s="1586"/>
      <c r="AP50" s="1587"/>
      <c r="AQ50" s="1294" t="str">
        <f t="shared" si="4"/>
        <v/>
      </c>
      <c r="AR50" s="1295"/>
      <c r="AS50" s="1295"/>
      <c r="AT50" s="1296"/>
      <c r="AU50" s="1588"/>
      <c r="AV50" s="1589"/>
      <c r="AW50" s="1589"/>
      <c r="AX50" s="1590"/>
      <c r="AY50" s="1288" t="str">
        <f t="shared" ref="AY50:AY63" si="5">IF(AU50&lt;&gt;"",ROUNDDOWN(AN50*AU50,0),"")</f>
        <v/>
      </c>
      <c r="AZ50" s="1289"/>
      <c r="BA50" s="1289"/>
      <c r="BB50" s="1289"/>
      <c r="BC50" s="1290"/>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row>
    <row r="51" spans="1:100" s="38" customFormat="1" ht="28.5" customHeight="1">
      <c r="A51" s="1321"/>
      <c r="B51" s="1322"/>
      <c r="C51" s="1323"/>
      <c r="D51" s="1578"/>
      <c r="E51" s="1579"/>
      <c r="F51" s="1579"/>
      <c r="G51" s="1579"/>
      <c r="H51" s="1578"/>
      <c r="I51" s="1579"/>
      <c r="J51" s="1579"/>
      <c r="K51" s="1580"/>
      <c r="L51" s="1581"/>
      <c r="M51" s="1581"/>
      <c r="N51" s="1578"/>
      <c r="O51" s="1569"/>
      <c r="P51" s="1570"/>
      <c r="Q51" s="1570"/>
      <c r="R51" s="1570"/>
      <c r="S51" s="1571"/>
      <c r="T51" s="1569"/>
      <c r="U51" s="1570"/>
      <c r="V51" s="1570"/>
      <c r="W51" s="1570"/>
      <c r="X51" s="1570"/>
      <c r="Y51" s="1570"/>
      <c r="Z51" s="1570"/>
      <c r="AA51" s="1570"/>
      <c r="AB51" s="1570"/>
      <c r="AC51" s="1571"/>
      <c r="AD51" s="1582"/>
      <c r="AE51" s="1583"/>
      <c r="AF51" s="1583"/>
      <c r="AG51" s="155" t="s">
        <v>19</v>
      </c>
      <c r="AH51" s="1583"/>
      <c r="AI51" s="1583"/>
      <c r="AJ51" s="1584"/>
      <c r="AK51" s="1294" t="str">
        <f t="shared" si="3"/>
        <v/>
      </c>
      <c r="AL51" s="1295"/>
      <c r="AM51" s="1296"/>
      <c r="AN51" s="1585"/>
      <c r="AO51" s="1586"/>
      <c r="AP51" s="1587"/>
      <c r="AQ51" s="1294" t="str">
        <f t="shared" si="4"/>
        <v/>
      </c>
      <c r="AR51" s="1295"/>
      <c r="AS51" s="1295"/>
      <c r="AT51" s="1296"/>
      <c r="AU51" s="1588"/>
      <c r="AV51" s="1589"/>
      <c r="AW51" s="1589"/>
      <c r="AX51" s="1590"/>
      <c r="AY51" s="1288" t="str">
        <f t="shared" si="5"/>
        <v/>
      </c>
      <c r="AZ51" s="1289"/>
      <c r="BA51" s="1289"/>
      <c r="BB51" s="1289"/>
      <c r="BC51" s="1290"/>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row>
    <row r="52" spans="1:100" s="38" customFormat="1" ht="28.5" customHeight="1">
      <c r="A52" s="1321"/>
      <c r="B52" s="1322"/>
      <c r="C52" s="1323"/>
      <c r="D52" s="1578"/>
      <c r="E52" s="1579"/>
      <c r="F52" s="1579"/>
      <c r="G52" s="1579"/>
      <c r="H52" s="1578"/>
      <c r="I52" s="1579"/>
      <c r="J52" s="1579"/>
      <c r="K52" s="1580"/>
      <c r="L52" s="1581"/>
      <c r="M52" s="1581"/>
      <c r="N52" s="1578"/>
      <c r="O52" s="1569"/>
      <c r="P52" s="1570"/>
      <c r="Q52" s="1570"/>
      <c r="R52" s="1570"/>
      <c r="S52" s="1571"/>
      <c r="T52" s="1569"/>
      <c r="U52" s="1570"/>
      <c r="V52" s="1570"/>
      <c r="W52" s="1570"/>
      <c r="X52" s="1570"/>
      <c r="Y52" s="1570"/>
      <c r="Z52" s="1570"/>
      <c r="AA52" s="1570"/>
      <c r="AB52" s="1570"/>
      <c r="AC52" s="1571"/>
      <c r="AD52" s="1582"/>
      <c r="AE52" s="1583"/>
      <c r="AF52" s="1583"/>
      <c r="AG52" s="155" t="s">
        <v>19</v>
      </c>
      <c r="AH52" s="1583"/>
      <c r="AI52" s="1583"/>
      <c r="AJ52" s="1584"/>
      <c r="AK52" s="1294" t="str">
        <f t="shared" si="3"/>
        <v/>
      </c>
      <c r="AL52" s="1295"/>
      <c r="AM52" s="1296"/>
      <c r="AN52" s="1585"/>
      <c r="AO52" s="1586"/>
      <c r="AP52" s="1587"/>
      <c r="AQ52" s="1294" t="str">
        <f t="shared" si="4"/>
        <v/>
      </c>
      <c r="AR52" s="1295"/>
      <c r="AS52" s="1295"/>
      <c r="AT52" s="1296"/>
      <c r="AU52" s="1588"/>
      <c r="AV52" s="1589"/>
      <c r="AW52" s="1589"/>
      <c r="AX52" s="1590"/>
      <c r="AY52" s="1288" t="str">
        <f t="shared" si="5"/>
        <v/>
      </c>
      <c r="AZ52" s="1289"/>
      <c r="BA52" s="1289"/>
      <c r="BB52" s="1289"/>
      <c r="BC52" s="1290"/>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row>
    <row r="53" spans="1:100" s="38" customFormat="1" ht="28.5" customHeight="1">
      <c r="A53" s="1321"/>
      <c r="B53" s="1322"/>
      <c r="C53" s="1323"/>
      <c r="D53" s="1578"/>
      <c r="E53" s="1579"/>
      <c r="F53" s="1579"/>
      <c r="G53" s="1579"/>
      <c r="H53" s="1578"/>
      <c r="I53" s="1579"/>
      <c r="J53" s="1579"/>
      <c r="K53" s="1580"/>
      <c r="L53" s="1581"/>
      <c r="M53" s="1581"/>
      <c r="N53" s="1578"/>
      <c r="O53" s="1569"/>
      <c r="P53" s="1570"/>
      <c r="Q53" s="1570"/>
      <c r="R53" s="1570"/>
      <c r="S53" s="1571"/>
      <c r="T53" s="1569"/>
      <c r="U53" s="1570"/>
      <c r="V53" s="1570"/>
      <c r="W53" s="1570"/>
      <c r="X53" s="1570"/>
      <c r="Y53" s="1570"/>
      <c r="Z53" s="1570"/>
      <c r="AA53" s="1570"/>
      <c r="AB53" s="1570"/>
      <c r="AC53" s="1571"/>
      <c r="AD53" s="1582"/>
      <c r="AE53" s="1583"/>
      <c r="AF53" s="1583"/>
      <c r="AG53" s="155" t="s">
        <v>19</v>
      </c>
      <c r="AH53" s="1583"/>
      <c r="AI53" s="1583"/>
      <c r="AJ53" s="1584"/>
      <c r="AK53" s="1294" t="str">
        <f t="shared" si="3"/>
        <v/>
      </c>
      <c r="AL53" s="1295"/>
      <c r="AM53" s="1296"/>
      <c r="AN53" s="1585"/>
      <c r="AO53" s="1586"/>
      <c r="AP53" s="1587"/>
      <c r="AQ53" s="1294" t="str">
        <f t="shared" si="4"/>
        <v/>
      </c>
      <c r="AR53" s="1295"/>
      <c r="AS53" s="1295"/>
      <c r="AT53" s="1296"/>
      <c r="AU53" s="1588"/>
      <c r="AV53" s="1589"/>
      <c r="AW53" s="1589"/>
      <c r="AX53" s="1590"/>
      <c r="AY53" s="1288" t="str">
        <f t="shared" si="5"/>
        <v/>
      </c>
      <c r="AZ53" s="1289"/>
      <c r="BA53" s="1289"/>
      <c r="BB53" s="1289"/>
      <c r="BC53" s="1290"/>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row>
    <row r="54" spans="1:100" s="38" customFormat="1" ht="28.5" customHeight="1">
      <c r="A54" s="1321"/>
      <c r="B54" s="1322"/>
      <c r="C54" s="1323"/>
      <c r="D54" s="1578"/>
      <c r="E54" s="1579"/>
      <c r="F54" s="1579"/>
      <c r="G54" s="1579"/>
      <c r="H54" s="1578"/>
      <c r="I54" s="1579"/>
      <c r="J54" s="1579"/>
      <c r="K54" s="1580"/>
      <c r="L54" s="1581"/>
      <c r="M54" s="1581"/>
      <c r="N54" s="1578"/>
      <c r="O54" s="1569"/>
      <c r="P54" s="1570"/>
      <c r="Q54" s="1570"/>
      <c r="R54" s="1570"/>
      <c r="S54" s="1571"/>
      <c r="T54" s="1569"/>
      <c r="U54" s="1570"/>
      <c r="V54" s="1570"/>
      <c r="W54" s="1570"/>
      <c r="X54" s="1570"/>
      <c r="Y54" s="1570"/>
      <c r="Z54" s="1570"/>
      <c r="AA54" s="1570"/>
      <c r="AB54" s="1570"/>
      <c r="AC54" s="1571"/>
      <c r="AD54" s="1582"/>
      <c r="AE54" s="1583"/>
      <c r="AF54" s="1583"/>
      <c r="AG54" s="155" t="s">
        <v>19</v>
      </c>
      <c r="AH54" s="1583"/>
      <c r="AI54" s="1583"/>
      <c r="AJ54" s="1584"/>
      <c r="AK54" s="1294" t="str">
        <f t="shared" si="3"/>
        <v/>
      </c>
      <c r="AL54" s="1295"/>
      <c r="AM54" s="1296"/>
      <c r="AN54" s="1585"/>
      <c r="AO54" s="1586"/>
      <c r="AP54" s="1587"/>
      <c r="AQ54" s="1294" t="str">
        <f t="shared" si="4"/>
        <v/>
      </c>
      <c r="AR54" s="1295"/>
      <c r="AS54" s="1295"/>
      <c r="AT54" s="1296"/>
      <c r="AU54" s="1588"/>
      <c r="AV54" s="1589"/>
      <c r="AW54" s="1589"/>
      <c r="AX54" s="1590"/>
      <c r="AY54" s="1288" t="str">
        <f t="shared" si="5"/>
        <v/>
      </c>
      <c r="AZ54" s="1289"/>
      <c r="BA54" s="1289"/>
      <c r="BB54" s="1289"/>
      <c r="BC54" s="1290"/>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row>
    <row r="55" spans="1:100" s="38" customFormat="1" ht="28.5" customHeight="1">
      <c r="A55" s="1321"/>
      <c r="B55" s="1322"/>
      <c r="C55" s="1323"/>
      <c r="D55" s="1578"/>
      <c r="E55" s="1579"/>
      <c r="F55" s="1579"/>
      <c r="G55" s="1579"/>
      <c r="H55" s="1578"/>
      <c r="I55" s="1579"/>
      <c r="J55" s="1579"/>
      <c r="K55" s="1580"/>
      <c r="L55" s="1581"/>
      <c r="M55" s="1581"/>
      <c r="N55" s="1578"/>
      <c r="O55" s="1569"/>
      <c r="P55" s="1570"/>
      <c r="Q55" s="1570"/>
      <c r="R55" s="1570"/>
      <c r="S55" s="1571"/>
      <c r="T55" s="1569"/>
      <c r="U55" s="1570"/>
      <c r="V55" s="1570"/>
      <c r="W55" s="1570"/>
      <c r="X55" s="1570"/>
      <c r="Y55" s="1570"/>
      <c r="Z55" s="1570"/>
      <c r="AA55" s="1570"/>
      <c r="AB55" s="1570"/>
      <c r="AC55" s="1571"/>
      <c r="AD55" s="1582"/>
      <c r="AE55" s="1583"/>
      <c r="AF55" s="1583"/>
      <c r="AG55" s="155" t="s">
        <v>19</v>
      </c>
      <c r="AH55" s="1583"/>
      <c r="AI55" s="1583"/>
      <c r="AJ55" s="1584"/>
      <c r="AK55" s="1294" t="str">
        <f t="shared" si="3"/>
        <v/>
      </c>
      <c r="AL55" s="1295"/>
      <c r="AM55" s="1296"/>
      <c r="AN55" s="1585"/>
      <c r="AO55" s="1586"/>
      <c r="AP55" s="1587"/>
      <c r="AQ55" s="1294" t="str">
        <f t="shared" si="4"/>
        <v/>
      </c>
      <c r="AR55" s="1295"/>
      <c r="AS55" s="1295"/>
      <c r="AT55" s="1296"/>
      <c r="AU55" s="1588"/>
      <c r="AV55" s="1589"/>
      <c r="AW55" s="1589"/>
      <c r="AX55" s="1590"/>
      <c r="AY55" s="1288" t="str">
        <f t="shared" si="5"/>
        <v/>
      </c>
      <c r="AZ55" s="1289"/>
      <c r="BA55" s="1289"/>
      <c r="BB55" s="1289"/>
      <c r="BC55" s="1290"/>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row>
    <row r="56" spans="1:100" s="38" customFormat="1" ht="28.5" customHeight="1">
      <c r="A56" s="1321"/>
      <c r="B56" s="1322"/>
      <c r="C56" s="1323"/>
      <c r="D56" s="1578"/>
      <c r="E56" s="1579"/>
      <c r="F56" s="1579"/>
      <c r="G56" s="1579"/>
      <c r="H56" s="1578"/>
      <c r="I56" s="1579"/>
      <c r="J56" s="1579"/>
      <c r="K56" s="1580"/>
      <c r="L56" s="1581"/>
      <c r="M56" s="1581"/>
      <c r="N56" s="1578"/>
      <c r="O56" s="1569"/>
      <c r="P56" s="1570"/>
      <c r="Q56" s="1570"/>
      <c r="R56" s="1570"/>
      <c r="S56" s="1571"/>
      <c r="T56" s="1569"/>
      <c r="U56" s="1570"/>
      <c r="V56" s="1570"/>
      <c r="W56" s="1570"/>
      <c r="X56" s="1570"/>
      <c r="Y56" s="1570"/>
      <c r="Z56" s="1570"/>
      <c r="AA56" s="1570"/>
      <c r="AB56" s="1570"/>
      <c r="AC56" s="1571"/>
      <c r="AD56" s="1582"/>
      <c r="AE56" s="1583"/>
      <c r="AF56" s="1583"/>
      <c r="AG56" s="155" t="s">
        <v>19</v>
      </c>
      <c r="AH56" s="1583"/>
      <c r="AI56" s="1583"/>
      <c r="AJ56" s="1584"/>
      <c r="AK56" s="1294" t="str">
        <f t="shared" si="3"/>
        <v/>
      </c>
      <c r="AL56" s="1295"/>
      <c r="AM56" s="1296"/>
      <c r="AN56" s="1585"/>
      <c r="AO56" s="1586"/>
      <c r="AP56" s="1587"/>
      <c r="AQ56" s="1294" t="str">
        <f t="shared" si="4"/>
        <v/>
      </c>
      <c r="AR56" s="1295"/>
      <c r="AS56" s="1295"/>
      <c r="AT56" s="1296"/>
      <c r="AU56" s="1588"/>
      <c r="AV56" s="1589"/>
      <c r="AW56" s="1589"/>
      <c r="AX56" s="1590"/>
      <c r="AY56" s="1288" t="str">
        <f t="shared" si="5"/>
        <v/>
      </c>
      <c r="AZ56" s="1289"/>
      <c r="BA56" s="1289"/>
      <c r="BB56" s="1289"/>
      <c r="BC56" s="1290"/>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row>
    <row r="57" spans="1:100" s="38" customFormat="1" ht="28.5" customHeight="1">
      <c r="A57" s="1321"/>
      <c r="B57" s="1322"/>
      <c r="C57" s="1323"/>
      <c r="D57" s="1578"/>
      <c r="E57" s="1579"/>
      <c r="F57" s="1579"/>
      <c r="G57" s="1579"/>
      <c r="H57" s="1578"/>
      <c r="I57" s="1579"/>
      <c r="J57" s="1579"/>
      <c r="K57" s="1580"/>
      <c r="L57" s="1581"/>
      <c r="M57" s="1581"/>
      <c r="N57" s="1578"/>
      <c r="O57" s="1569"/>
      <c r="P57" s="1570"/>
      <c r="Q57" s="1570"/>
      <c r="R57" s="1570"/>
      <c r="S57" s="1571"/>
      <c r="T57" s="1569"/>
      <c r="U57" s="1570"/>
      <c r="V57" s="1570"/>
      <c r="W57" s="1570"/>
      <c r="X57" s="1570"/>
      <c r="Y57" s="1570"/>
      <c r="Z57" s="1570"/>
      <c r="AA57" s="1570"/>
      <c r="AB57" s="1570"/>
      <c r="AC57" s="1571"/>
      <c r="AD57" s="1582"/>
      <c r="AE57" s="1583"/>
      <c r="AF57" s="1583"/>
      <c r="AG57" s="155" t="s">
        <v>19</v>
      </c>
      <c r="AH57" s="1583"/>
      <c r="AI57" s="1583"/>
      <c r="AJ57" s="1584"/>
      <c r="AK57" s="1294" t="str">
        <f t="shared" si="3"/>
        <v/>
      </c>
      <c r="AL57" s="1295"/>
      <c r="AM57" s="1296"/>
      <c r="AN57" s="1585"/>
      <c r="AO57" s="1586"/>
      <c r="AP57" s="1587"/>
      <c r="AQ57" s="1294" t="str">
        <f t="shared" si="4"/>
        <v/>
      </c>
      <c r="AR57" s="1295"/>
      <c r="AS57" s="1295"/>
      <c r="AT57" s="1296"/>
      <c r="AU57" s="1588"/>
      <c r="AV57" s="1589"/>
      <c r="AW57" s="1589"/>
      <c r="AX57" s="1590"/>
      <c r="AY57" s="1288" t="str">
        <f t="shared" si="5"/>
        <v/>
      </c>
      <c r="AZ57" s="1289"/>
      <c r="BA57" s="1289"/>
      <c r="BB57" s="1289"/>
      <c r="BC57" s="1290"/>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row>
    <row r="58" spans="1:100" s="38" customFormat="1" ht="28.5" customHeight="1">
      <c r="A58" s="1321"/>
      <c r="B58" s="1322"/>
      <c r="C58" s="1323"/>
      <c r="D58" s="1578"/>
      <c r="E58" s="1579"/>
      <c r="F58" s="1579"/>
      <c r="G58" s="1579"/>
      <c r="H58" s="1578"/>
      <c r="I58" s="1579"/>
      <c r="J58" s="1579"/>
      <c r="K58" s="1580"/>
      <c r="L58" s="1581"/>
      <c r="M58" s="1581"/>
      <c r="N58" s="1578"/>
      <c r="O58" s="1569"/>
      <c r="P58" s="1570"/>
      <c r="Q58" s="1570"/>
      <c r="R58" s="1570"/>
      <c r="S58" s="1571"/>
      <c r="T58" s="1569"/>
      <c r="U58" s="1570"/>
      <c r="V58" s="1570"/>
      <c r="W58" s="1570"/>
      <c r="X58" s="1570"/>
      <c r="Y58" s="1570"/>
      <c r="Z58" s="1570"/>
      <c r="AA58" s="1570"/>
      <c r="AB58" s="1570"/>
      <c r="AC58" s="1571"/>
      <c r="AD58" s="1582"/>
      <c r="AE58" s="1583"/>
      <c r="AF58" s="1583"/>
      <c r="AG58" s="155" t="s">
        <v>19</v>
      </c>
      <c r="AH58" s="1583"/>
      <c r="AI58" s="1583"/>
      <c r="AJ58" s="1584"/>
      <c r="AK58" s="1294" t="str">
        <f t="shared" si="3"/>
        <v/>
      </c>
      <c r="AL58" s="1295"/>
      <c r="AM58" s="1296"/>
      <c r="AN58" s="1585"/>
      <c r="AO58" s="1586"/>
      <c r="AP58" s="1587"/>
      <c r="AQ58" s="1294" t="str">
        <f t="shared" si="4"/>
        <v/>
      </c>
      <c r="AR58" s="1295"/>
      <c r="AS58" s="1295"/>
      <c r="AT58" s="1296"/>
      <c r="AU58" s="1588"/>
      <c r="AV58" s="1589"/>
      <c r="AW58" s="1589"/>
      <c r="AX58" s="1590"/>
      <c r="AY58" s="1288" t="str">
        <f t="shared" si="5"/>
        <v/>
      </c>
      <c r="AZ58" s="1289"/>
      <c r="BA58" s="1289"/>
      <c r="BB58" s="1289"/>
      <c r="BC58" s="1290"/>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row>
    <row r="59" spans="1:100" s="38" customFormat="1" ht="28.5" customHeight="1">
      <c r="A59" s="1321"/>
      <c r="B59" s="1322"/>
      <c r="C59" s="1323"/>
      <c r="D59" s="1578"/>
      <c r="E59" s="1579"/>
      <c r="F59" s="1579"/>
      <c r="G59" s="1579"/>
      <c r="H59" s="1578"/>
      <c r="I59" s="1579"/>
      <c r="J59" s="1579"/>
      <c r="K59" s="1580"/>
      <c r="L59" s="1581"/>
      <c r="M59" s="1581"/>
      <c r="N59" s="1578"/>
      <c r="O59" s="1569"/>
      <c r="P59" s="1570"/>
      <c r="Q59" s="1570"/>
      <c r="R59" s="1570"/>
      <c r="S59" s="1571"/>
      <c r="T59" s="1569"/>
      <c r="U59" s="1570"/>
      <c r="V59" s="1570"/>
      <c r="W59" s="1570"/>
      <c r="X59" s="1570"/>
      <c r="Y59" s="1570"/>
      <c r="Z59" s="1570"/>
      <c r="AA59" s="1570"/>
      <c r="AB59" s="1570"/>
      <c r="AC59" s="1571"/>
      <c r="AD59" s="1582"/>
      <c r="AE59" s="1583"/>
      <c r="AF59" s="1583"/>
      <c r="AG59" s="155" t="s">
        <v>19</v>
      </c>
      <c r="AH59" s="1583"/>
      <c r="AI59" s="1583"/>
      <c r="AJ59" s="1584"/>
      <c r="AK59" s="1294" t="str">
        <f t="shared" si="3"/>
        <v/>
      </c>
      <c r="AL59" s="1295"/>
      <c r="AM59" s="1296"/>
      <c r="AN59" s="1585"/>
      <c r="AO59" s="1586"/>
      <c r="AP59" s="1587"/>
      <c r="AQ59" s="1294" t="str">
        <f t="shared" si="4"/>
        <v/>
      </c>
      <c r="AR59" s="1295"/>
      <c r="AS59" s="1295"/>
      <c r="AT59" s="1296"/>
      <c r="AU59" s="1588"/>
      <c r="AV59" s="1589"/>
      <c r="AW59" s="1589"/>
      <c r="AX59" s="1590"/>
      <c r="AY59" s="1288" t="str">
        <f t="shared" si="5"/>
        <v/>
      </c>
      <c r="AZ59" s="1289"/>
      <c r="BA59" s="1289"/>
      <c r="BB59" s="1289"/>
      <c r="BC59" s="1290"/>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row>
    <row r="60" spans="1:100" s="38" customFormat="1" ht="28.5" customHeight="1">
      <c r="A60" s="1321"/>
      <c r="B60" s="1322"/>
      <c r="C60" s="1323"/>
      <c r="D60" s="1578"/>
      <c r="E60" s="1579"/>
      <c r="F60" s="1579"/>
      <c r="G60" s="1579"/>
      <c r="H60" s="1578"/>
      <c r="I60" s="1579"/>
      <c r="J60" s="1579"/>
      <c r="K60" s="1580"/>
      <c r="L60" s="1581"/>
      <c r="M60" s="1581"/>
      <c r="N60" s="1578"/>
      <c r="O60" s="1569"/>
      <c r="P60" s="1570"/>
      <c r="Q60" s="1570"/>
      <c r="R60" s="1570"/>
      <c r="S60" s="1571"/>
      <c r="T60" s="1569"/>
      <c r="U60" s="1570"/>
      <c r="V60" s="1570"/>
      <c r="W60" s="1570"/>
      <c r="X60" s="1570"/>
      <c r="Y60" s="1570"/>
      <c r="Z60" s="1570"/>
      <c r="AA60" s="1570"/>
      <c r="AB60" s="1570"/>
      <c r="AC60" s="1571"/>
      <c r="AD60" s="1582"/>
      <c r="AE60" s="1583"/>
      <c r="AF60" s="1583"/>
      <c r="AG60" s="155" t="s">
        <v>19</v>
      </c>
      <c r="AH60" s="1583"/>
      <c r="AI60" s="1583"/>
      <c r="AJ60" s="1584"/>
      <c r="AK60" s="1294" t="str">
        <f t="shared" si="3"/>
        <v/>
      </c>
      <c r="AL60" s="1295"/>
      <c r="AM60" s="1296"/>
      <c r="AN60" s="1585"/>
      <c r="AO60" s="1586"/>
      <c r="AP60" s="1587"/>
      <c r="AQ60" s="1294" t="str">
        <f t="shared" si="4"/>
        <v/>
      </c>
      <c r="AR60" s="1295"/>
      <c r="AS60" s="1295"/>
      <c r="AT60" s="1296"/>
      <c r="AU60" s="1588"/>
      <c r="AV60" s="1589"/>
      <c r="AW60" s="1589"/>
      <c r="AX60" s="1590"/>
      <c r="AY60" s="1288" t="str">
        <f t="shared" si="5"/>
        <v/>
      </c>
      <c r="AZ60" s="1289"/>
      <c r="BA60" s="1289"/>
      <c r="BB60" s="1289"/>
      <c r="BC60" s="1290"/>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row>
    <row r="61" spans="1:100" s="38" customFormat="1" ht="28.5" customHeight="1">
      <c r="A61" s="1321"/>
      <c r="B61" s="1322"/>
      <c r="C61" s="1323"/>
      <c r="D61" s="1578"/>
      <c r="E61" s="1579"/>
      <c r="F61" s="1579"/>
      <c r="G61" s="1579"/>
      <c r="H61" s="1578"/>
      <c r="I61" s="1579"/>
      <c r="J61" s="1579"/>
      <c r="K61" s="1580"/>
      <c r="L61" s="1581"/>
      <c r="M61" s="1581"/>
      <c r="N61" s="1578"/>
      <c r="O61" s="1569"/>
      <c r="P61" s="1570"/>
      <c r="Q61" s="1570"/>
      <c r="R61" s="1570"/>
      <c r="S61" s="1571"/>
      <c r="T61" s="1569"/>
      <c r="U61" s="1570"/>
      <c r="V61" s="1570"/>
      <c r="W61" s="1570"/>
      <c r="X61" s="1570"/>
      <c r="Y61" s="1570"/>
      <c r="Z61" s="1570"/>
      <c r="AA61" s="1570"/>
      <c r="AB61" s="1570"/>
      <c r="AC61" s="1571"/>
      <c r="AD61" s="1582"/>
      <c r="AE61" s="1583"/>
      <c r="AF61" s="1583"/>
      <c r="AG61" s="155" t="s">
        <v>19</v>
      </c>
      <c r="AH61" s="1583"/>
      <c r="AI61" s="1583"/>
      <c r="AJ61" s="1584"/>
      <c r="AK61" s="1294" t="str">
        <f t="shared" si="3"/>
        <v/>
      </c>
      <c r="AL61" s="1295"/>
      <c r="AM61" s="1296"/>
      <c r="AN61" s="1585"/>
      <c r="AO61" s="1586"/>
      <c r="AP61" s="1587"/>
      <c r="AQ61" s="1294" t="str">
        <f t="shared" si="4"/>
        <v/>
      </c>
      <c r="AR61" s="1295"/>
      <c r="AS61" s="1295"/>
      <c r="AT61" s="1296"/>
      <c r="AU61" s="1588"/>
      <c r="AV61" s="1589"/>
      <c r="AW61" s="1589"/>
      <c r="AX61" s="1590"/>
      <c r="AY61" s="1288" t="str">
        <f t="shared" si="5"/>
        <v/>
      </c>
      <c r="AZ61" s="1289"/>
      <c r="BA61" s="1289"/>
      <c r="BB61" s="1289"/>
      <c r="BC61" s="1290"/>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row>
    <row r="62" spans="1:100" s="38" customFormat="1" ht="28.5" customHeight="1">
      <c r="A62" s="1321"/>
      <c r="B62" s="1322"/>
      <c r="C62" s="1323"/>
      <c r="D62" s="1578"/>
      <c r="E62" s="1579"/>
      <c r="F62" s="1579"/>
      <c r="G62" s="1579"/>
      <c r="H62" s="1578"/>
      <c r="I62" s="1579"/>
      <c r="J62" s="1579"/>
      <c r="K62" s="1580"/>
      <c r="L62" s="1581"/>
      <c r="M62" s="1581"/>
      <c r="N62" s="1578"/>
      <c r="O62" s="1569"/>
      <c r="P62" s="1570"/>
      <c r="Q62" s="1570"/>
      <c r="R62" s="1570"/>
      <c r="S62" s="1571"/>
      <c r="T62" s="1569"/>
      <c r="U62" s="1570"/>
      <c r="V62" s="1570"/>
      <c r="W62" s="1570"/>
      <c r="X62" s="1570"/>
      <c r="Y62" s="1570"/>
      <c r="Z62" s="1570"/>
      <c r="AA62" s="1570"/>
      <c r="AB62" s="1570"/>
      <c r="AC62" s="1571"/>
      <c r="AD62" s="1582"/>
      <c r="AE62" s="1583"/>
      <c r="AF62" s="1583"/>
      <c r="AG62" s="155" t="s">
        <v>19</v>
      </c>
      <c r="AH62" s="1583"/>
      <c r="AI62" s="1583"/>
      <c r="AJ62" s="1584"/>
      <c r="AK62" s="1294" t="str">
        <f t="shared" si="3"/>
        <v/>
      </c>
      <c r="AL62" s="1295"/>
      <c r="AM62" s="1296"/>
      <c r="AN62" s="1585"/>
      <c r="AO62" s="1586"/>
      <c r="AP62" s="1587"/>
      <c r="AQ62" s="1294" t="str">
        <f t="shared" si="4"/>
        <v/>
      </c>
      <c r="AR62" s="1295"/>
      <c r="AS62" s="1295"/>
      <c r="AT62" s="1296"/>
      <c r="AU62" s="1588"/>
      <c r="AV62" s="1589"/>
      <c r="AW62" s="1589"/>
      <c r="AX62" s="1590"/>
      <c r="AY62" s="1288" t="str">
        <f t="shared" si="5"/>
        <v/>
      </c>
      <c r="AZ62" s="1289"/>
      <c r="BA62" s="1289"/>
      <c r="BB62" s="1289"/>
      <c r="BC62" s="1290"/>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row>
    <row r="63" spans="1:100" s="38" customFormat="1" ht="28.5" customHeight="1">
      <c r="A63" s="1321"/>
      <c r="B63" s="1322"/>
      <c r="C63" s="1323"/>
      <c r="D63" s="1565"/>
      <c r="E63" s="1566"/>
      <c r="F63" s="1566"/>
      <c r="G63" s="1566"/>
      <c r="H63" s="1565"/>
      <c r="I63" s="1566"/>
      <c r="J63" s="1566"/>
      <c r="K63" s="1567"/>
      <c r="L63" s="1568"/>
      <c r="M63" s="1568"/>
      <c r="N63" s="1565"/>
      <c r="O63" s="1569"/>
      <c r="P63" s="1570"/>
      <c r="Q63" s="1570"/>
      <c r="R63" s="1570"/>
      <c r="S63" s="1571"/>
      <c r="T63" s="1569"/>
      <c r="U63" s="1570"/>
      <c r="V63" s="1570"/>
      <c r="W63" s="1570"/>
      <c r="X63" s="1570"/>
      <c r="Y63" s="1570"/>
      <c r="Z63" s="1570"/>
      <c r="AA63" s="1570"/>
      <c r="AB63" s="1570"/>
      <c r="AC63" s="1571"/>
      <c r="AD63" s="1572"/>
      <c r="AE63" s="1573"/>
      <c r="AF63" s="1573"/>
      <c r="AG63" s="156" t="s">
        <v>19</v>
      </c>
      <c r="AH63" s="1573"/>
      <c r="AI63" s="1573"/>
      <c r="AJ63" s="1574"/>
      <c r="AK63" s="1232" t="str">
        <f t="shared" si="3"/>
        <v/>
      </c>
      <c r="AL63" s="1233"/>
      <c r="AM63" s="1234"/>
      <c r="AN63" s="1575"/>
      <c r="AO63" s="1576"/>
      <c r="AP63" s="1577"/>
      <c r="AQ63" s="1232" t="str">
        <f t="shared" si="4"/>
        <v/>
      </c>
      <c r="AR63" s="1233"/>
      <c r="AS63" s="1233"/>
      <c r="AT63" s="1234"/>
      <c r="AU63" s="1559"/>
      <c r="AV63" s="1560"/>
      <c r="AW63" s="1560"/>
      <c r="AX63" s="1561"/>
      <c r="AY63" s="1238" t="str">
        <f t="shared" si="5"/>
        <v/>
      </c>
      <c r="AZ63" s="1239"/>
      <c r="BA63" s="1239"/>
      <c r="BB63" s="1239"/>
      <c r="BC63" s="1240"/>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row>
    <row r="64" spans="1:100" ht="28.5" customHeight="1">
      <c r="A64" s="1324"/>
      <c r="B64" s="1325"/>
      <c r="C64" s="1326"/>
      <c r="D64" s="923" t="s">
        <v>26</v>
      </c>
      <c r="E64" s="923"/>
      <c r="F64" s="923"/>
      <c r="G64" s="923"/>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1241"/>
      <c r="AN64" s="1242">
        <f>SUM(AN49:AP63)</f>
        <v>0</v>
      </c>
      <c r="AO64" s="1243"/>
      <c r="AP64" s="1244"/>
      <c r="AQ64" s="1245">
        <f>SUM(AQ49:AT63)</f>
        <v>0</v>
      </c>
      <c r="AR64" s="1246"/>
      <c r="AS64" s="1247"/>
      <c r="AT64" s="1248"/>
      <c r="AU64" s="1249"/>
      <c r="AV64" s="1249"/>
      <c r="AW64" s="1249"/>
      <c r="AX64" s="1250"/>
      <c r="AY64" s="1251">
        <f>ROUNDDOWN(SUM(AY49:BC63),0)</f>
        <v>0</v>
      </c>
      <c r="AZ64" s="1252"/>
      <c r="BA64" s="1252"/>
      <c r="BB64" s="1252"/>
      <c r="BC64" s="1253"/>
    </row>
    <row r="65" spans="1:100" ht="28.5" customHeight="1" thickBot="1">
      <c r="A65" s="1257" t="s">
        <v>132</v>
      </c>
      <c r="B65" s="1258"/>
      <c r="C65" s="1259"/>
      <c r="D65" s="1260" t="s">
        <v>150</v>
      </c>
      <c r="E65" s="1260"/>
      <c r="F65" s="1260"/>
      <c r="G65" s="1260"/>
      <c r="H65" s="1260"/>
      <c r="I65" s="1260"/>
      <c r="J65" s="1260"/>
      <c r="K65" s="1260"/>
      <c r="L65" s="1260"/>
      <c r="M65" s="1260"/>
      <c r="N65" s="1260"/>
      <c r="O65" s="1260"/>
      <c r="P65" s="1260"/>
      <c r="Q65" s="1260"/>
      <c r="R65" s="1260"/>
      <c r="S65" s="1260"/>
      <c r="T65" s="1260"/>
      <c r="U65" s="1260"/>
      <c r="V65" s="1260"/>
      <c r="W65" s="1260"/>
      <c r="X65" s="1260"/>
      <c r="Y65" s="1260"/>
      <c r="Z65" s="1260"/>
      <c r="AA65" s="1260"/>
      <c r="AB65" s="1260"/>
      <c r="AC65" s="1260"/>
      <c r="AD65" s="1260"/>
      <c r="AE65" s="1260"/>
      <c r="AF65" s="1260"/>
      <c r="AG65" s="1260"/>
      <c r="AH65" s="1260"/>
      <c r="AI65" s="1260"/>
      <c r="AJ65" s="1260"/>
      <c r="AK65" s="1260"/>
      <c r="AL65" s="1260"/>
      <c r="AM65" s="1260"/>
      <c r="AN65" s="1260"/>
      <c r="AO65" s="1260"/>
      <c r="AP65" s="1260"/>
      <c r="AQ65" s="1260"/>
      <c r="AR65" s="1260"/>
      <c r="AS65" s="1260"/>
      <c r="AT65" s="1260"/>
      <c r="AU65" s="1260"/>
      <c r="AV65" s="1260"/>
      <c r="AW65" s="1260"/>
      <c r="AX65" s="1261"/>
      <c r="AY65" s="1562"/>
      <c r="AZ65" s="1563"/>
      <c r="BA65" s="1563"/>
      <c r="BB65" s="1563"/>
      <c r="BC65" s="1564"/>
    </row>
    <row r="66" spans="1:100" ht="33.75" customHeight="1" thickTop="1" thickBot="1">
      <c r="A66" s="1265" t="s">
        <v>149</v>
      </c>
      <c r="B66" s="1266"/>
      <c r="C66" s="1266"/>
      <c r="D66" s="1266"/>
      <c r="E66" s="1266"/>
      <c r="F66" s="1266"/>
      <c r="G66" s="1266"/>
      <c r="H66" s="1266"/>
      <c r="I66" s="1266"/>
      <c r="J66" s="1266"/>
      <c r="K66" s="1266"/>
      <c r="L66" s="1266"/>
      <c r="M66" s="1266"/>
      <c r="N66" s="1266"/>
      <c r="O66" s="1266"/>
      <c r="P66" s="1266"/>
      <c r="Q66" s="1266"/>
      <c r="R66" s="1266"/>
      <c r="S66" s="1266"/>
      <c r="T66" s="1266"/>
      <c r="U66" s="1266"/>
      <c r="V66" s="1266"/>
      <c r="W66" s="1266"/>
      <c r="X66" s="1266"/>
      <c r="Y66" s="1266"/>
      <c r="Z66" s="1266"/>
      <c r="AA66" s="1266"/>
      <c r="AB66" s="1266"/>
      <c r="AC66" s="1266"/>
      <c r="AD66" s="1266"/>
      <c r="AE66" s="1266"/>
      <c r="AF66" s="1266"/>
      <c r="AG66" s="1266"/>
      <c r="AH66" s="1266"/>
      <c r="AI66" s="1266"/>
      <c r="AJ66" s="1266"/>
      <c r="AK66" s="1266"/>
      <c r="AL66" s="1266"/>
      <c r="AM66" s="1266"/>
      <c r="AN66" s="1266"/>
      <c r="AO66" s="1266"/>
      <c r="AP66" s="1266"/>
      <c r="AQ66" s="1266"/>
      <c r="AR66" s="1266"/>
      <c r="AS66" s="1266"/>
      <c r="AT66" s="1266"/>
      <c r="AU66" s="1266"/>
      <c r="AV66" s="1266"/>
      <c r="AW66" s="1266"/>
      <c r="AX66" s="1267"/>
      <c r="AY66" s="1268">
        <f>SUM(AY64:BC65)</f>
        <v>0</v>
      </c>
      <c r="AZ66" s="1269"/>
      <c r="BA66" s="1269"/>
      <c r="BB66" s="1269"/>
      <c r="BC66" s="1270"/>
    </row>
    <row r="67" spans="1:100" ht="16.5" customHeight="1">
      <c r="D67" s="338"/>
      <c r="E67" s="338"/>
      <c r="F67" s="338"/>
      <c r="G67" s="338"/>
      <c r="H67" s="338"/>
      <c r="I67" s="338"/>
      <c r="J67" s="338"/>
      <c r="K67" s="338"/>
      <c r="L67" s="338"/>
      <c r="M67" s="338"/>
      <c r="N67" s="338"/>
      <c r="O67" s="338"/>
      <c r="P67" s="338"/>
      <c r="Q67" s="338"/>
      <c r="R67" s="338"/>
      <c r="S67" s="338"/>
      <c r="T67" s="338"/>
      <c r="U67" s="338"/>
      <c r="V67" s="338"/>
      <c r="W67" s="338"/>
      <c r="X67" s="338"/>
      <c r="Y67" s="338"/>
      <c r="Z67" s="338"/>
      <c r="AA67" s="338"/>
      <c r="AB67" s="338"/>
      <c r="AC67" s="338"/>
      <c r="AD67" s="338"/>
      <c r="AE67" s="338"/>
      <c r="AF67" s="338"/>
      <c r="AG67" s="338"/>
      <c r="AH67" s="338"/>
      <c r="AI67" s="338"/>
      <c r="AJ67" s="338"/>
      <c r="AK67" s="338"/>
      <c r="AL67" s="338"/>
      <c r="AM67" s="338"/>
      <c r="AN67" s="338"/>
      <c r="AO67" s="338"/>
      <c r="AP67" s="338"/>
      <c r="AQ67" s="338"/>
      <c r="AR67" s="338"/>
      <c r="AS67" s="338"/>
      <c r="AT67" s="338"/>
      <c r="AU67" s="338"/>
      <c r="AV67" s="338"/>
      <c r="AW67" s="338"/>
      <c r="AX67" s="338"/>
      <c r="AY67" s="338"/>
      <c r="AZ67" s="338"/>
      <c r="BA67" s="338"/>
      <c r="BB67" s="338"/>
      <c r="BC67" s="338"/>
    </row>
    <row r="68" spans="1:100" ht="16.5" customHeight="1">
      <c r="D68" s="338"/>
      <c r="E68" s="338"/>
      <c r="F68" s="338"/>
      <c r="G68" s="338"/>
      <c r="H68" s="338"/>
      <c r="I68" s="338"/>
      <c r="J68" s="338"/>
      <c r="K68" s="338"/>
      <c r="L68" s="338"/>
      <c r="M68" s="338"/>
      <c r="N68" s="338"/>
      <c r="O68" s="338"/>
      <c r="P68" s="338"/>
      <c r="Q68" s="338"/>
      <c r="R68" s="338"/>
      <c r="S68" s="338"/>
      <c r="T68" s="338"/>
      <c r="U68" s="338"/>
      <c r="V68" s="338"/>
      <c r="W68" s="338"/>
      <c r="X68" s="338"/>
      <c r="Y68" s="338"/>
      <c r="Z68" s="338"/>
      <c r="AA68" s="338"/>
      <c r="AB68" s="338"/>
      <c r="AC68" s="338"/>
      <c r="AD68" s="338"/>
      <c r="AE68" s="338"/>
      <c r="AF68" s="338"/>
      <c r="AG68" s="338"/>
      <c r="AH68" s="338"/>
      <c r="AI68" s="338"/>
      <c r="AJ68" s="338"/>
      <c r="AK68" s="338"/>
      <c r="AL68" s="338"/>
      <c r="AM68" s="338"/>
      <c r="AN68" s="338"/>
      <c r="AO68" s="338"/>
      <c r="AP68" s="338"/>
      <c r="AQ68" s="338"/>
      <c r="AR68" s="338"/>
      <c r="AS68" s="338"/>
      <c r="AT68" s="338"/>
      <c r="AU68" s="338"/>
      <c r="AV68" s="338"/>
      <c r="AW68" s="338"/>
      <c r="AX68" s="338"/>
      <c r="AY68" s="338"/>
      <c r="AZ68" s="338"/>
      <c r="BA68" s="338"/>
      <c r="BB68" s="338"/>
      <c r="BC68" s="338"/>
    </row>
    <row r="69" spans="1:100" ht="16.5" customHeight="1" thickBot="1">
      <c r="A69" s="1271"/>
      <c r="B69" s="1271"/>
      <c r="C69" s="1271"/>
      <c r="D69" s="1271"/>
      <c r="E69" s="1271"/>
      <c r="F69" s="1271"/>
      <c r="G69" s="1271"/>
      <c r="H69" s="1271"/>
      <c r="I69" s="1271"/>
      <c r="J69" s="1271"/>
      <c r="K69" s="1271"/>
      <c r="L69" s="1271"/>
      <c r="M69" s="1271"/>
      <c r="N69" s="1271"/>
      <c r="O69" s="1271"/>
      <c r="P69" s="1271"/>
      <c r="Q69" s="1271"/>
      <c r="R69" s="1271"/>
      <c r="S69" s="1271"/>
      <c r="T69" s="1271"/>
      <c r="U69" s="1271"/>
      <c r="V69" s="1271"/>
      <c r="W69" s="1271"/>
      <c r="X69" s="1271"/>
      <c r="Y69" s="1271"/>
      <c r="Z69" s="1271"/>
      <c r="AA69" s="1271"/>
      <c r="AB69" s="1271"/>
      <c r="AC69" s="1271"/>
      <c r="AD69" s="1271"/>
      <c r="AE69" s="1271"/>
      <c r="AF69" s="1271"/>
      <c r="AG69" s="1271"/>
      <c r="AH69" s="1271"/>
      <c r="AI69" s="1271"/>
      <c r="AJ69" s="1271"/>
      <c r="AK69" s="1271"/>
      <c r="AL69" s="1271"/>
      <c r="AM69" s="1271"/>
      <c r="AN69" s="1271"/>
      <c r="AO69" s="1271"/>
      <c r="AP69" s="1271"/>
      <c r="AQ69" s="1271"/>
      <c r="AR69" s="1271"/>
      <c r="AS69" s="1271"/>
      <c r="AT69" s="1271"/>
      <c r="AU69" s="1271"/>
      <c r="AV69" s="1272"/>
      <c r="AW69" s="1272"/>
      <c r="AX69" s="1272"/>
      <c r="AY69" s="1272"/>
      <c r="AZ69" s="1272"/>
      <c r="BA69" s="376"/>
      <c r="BB69" s="376"/>
      <c r="BC69" s="376"/>
    </row>
    <row r="70" spans="1:100" s="340" customFormat="1" ht="36.75" customHeight="1" thickBot="1">
      <c r="A70" s="1028" t="s">
        <v>260</v>
      </c>
      <c r="B70" s="1029"/>
      <c r="C70" s="1029"/>
      <c r="D70" s="1029"/>
      <c r="E70" s="1029"/>
      <c r="F70" s="1029"/>
      <c r="G70" s="1029"/>
      <c r="H70" s="1029"/>
      <c r="I70" s="1029"/>
      <c r="J70" s="1029"/>
      <c r="K70" s="1029"/>
      <c r="L70" s="1029"/>
      <c r="M70" s="1029"/>
      <c r="N70" s="1029"/>
      <c r="O70" s="1029"/>
      <c r="P70" s="1029"/>
      <c r="Q70" s="1029"/>
      <c r="R70" s="1029"/>
      <c r="S70" s="1029"/>
      <c r="T70" s="1029"/>
      <c r="U70" s="1029"/>
      <c r="V70" s="1029"/>
      <c r="W70" s="1029"/>
      <c r="X70" s="1029"/>
      <c r="Y70" s="1029"/>
      <c r="Z70" s="1029"/>
      <c r="AA70" s="1029"/>
      <c r="AB70" s="1029"/>
      <c r="AC70" s="1029"/>
      <c r="AD70" s="1029"/>
      <c r="AE70" s="1029"/>
      <c r="AF70" s="1029"/>
      <c r="AG70" s="1029"/>
      <c r="AH70" s="1029"/>
      <c r="AI70" s="1029"/>
      <c r="AJ70" s="1029"/>
      <c r="AK70" s="1029"/>
      <c r="AL70" s="1029"/>
      <c r="AM70" s="1029"/>
      <c r="AN70" s="1029"/>
      <c r="AO70" s="1029"/>
      <c r="AP70" s="1029"/>
      <c r="AQ70" s="1029"/>
      <c r="AR70" s="1029"/>
      <c r="AS70" s="1029"/>
      <c r="AT70" s="1029"/>
      <c r="AU70" s="1029"/>
      <c r="AV70" s="1029"/>
      <c r="AW70" s="1029"/>
      <c r="AX70" s="1030"/>
      <c r="AY70" s="1254">
        <f>SUM(AY36,AY66)</f>
        <v>0</v>
      </c>
      <c r="AZ70" s="1255"/>
      <c r="BA70" s="1255"/>
      <c r="BB70" s="1255"/>
      <c r="BC70" s="1256"/>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row>
    <row r="71" spans="1:100" ht="17.25" customHeight="1">
      <c r="A71" s="334"/>
      <c r="B71" s="334"/>
      <c r="C71" s="334"/>
      <c r="D71" s="334"/>
      <c r="E71" s="334"/>
      <c r="F71" s="334"/>
      <c r="G71" s="334"/>
      <c r="H71" s="334"/>
      <c r="I71" s="334"/>
      <c r="J71" s="334"/>
      <c r="K71" s="334"/>
      <c r="L71" s="334"/>
      <c r="M71" s="334"/>
      <c r="N71" s="334"/>
      <c r="O71" s="334"/>
      <c r="P71" s="334"/>
      <c r="Q71" s="334"/>
      <c r="R71" s="334"/>
      <c r="S71" s="334"/>
      <c r="T71" s="334"/>
      <c r="U71" s="334"/>
      <c r="V71" s="334"/>
      <c r="W71" s="334"/>
      <c r="X71" s="334"/>
      <c r="Y71" s="334"/>
      <c r="Z71" s="334"/>
      <c r="AA71" s="334"/>
      <c r="AB71" s="334"/>
      <c r="AC71" s="334"/>
      <c r="AD71" s="334"/>
      <c r="AE71" s="334"/>
      <c r="AF71" s="334"/>
      <c r="AG71" s="334"/>
      <c r="AH71" s="334"/>
      <c r="AI71" s="334"/>
      <c r="AJ71" s="334"/>
      <c r="AK71" s="334"/>
      <c r="AL71" s="334"/>
      <c r="AM71" s="334"/>
      <c r="AN71" s="334"/>
      <c r="AO71" s="334"/>
      <c r="AP71" s="334"/>
      <c r="AQ71" s="334"/>
      <c r="AR71" s="334"/>
      <c r="AS71" s="334"/>
      <c r="AT71" s="334"/>
      <c r="AU71" s="334"/>
      <c r="AV71" s="334"/>
      <c r="AW71" s="334"/>
      <c r="AX71" s="334"/>
      <c r="AY71" s="335"/>
      <c r="AZ71" s="335"/>
      <c r="BA71" s="335"/>
      <c r="BB71" s="335"/>
      <c r="BC71" s="335"/>
    </row>
  </sheetData>
  <sheetProtection algorithmName="SHA-512" hashValue="aqMxvhPS3lShTakh8uTCoedjOaAt9jI2caA2KZP9p8tVqR4LZTuk9pOVOg6uM5OCpJuAwZvwCUZGJQDp1/uD+Q==" saltValue="pccqEfCJVXRceJXrjNA8eQ==" spinCount="100000" sheet="1" objects="1" scenarios="1"/>
  <mergeCells count="428">
    <mergeCell ref="AY20:BC20"/>
    <mergeCell ref="A3:BC3"/>
    <mergeCell ref="BA6:BB6"/>
    <mergeCell ref="A11:H11"/>
    <mergeCell ref="I11:P11"/>
    <mergeCell ref="A13:AX13"/>
    <mergeCell ref="AY13:BC13"/>
    <mergeCell ref="AN17:AP18"/>
    <mergeCell ref="AQ17:AT18"/>
    <mergeCell ref="AU17:AX18"/>
    <mergeCell ref="AY17:BC18"/>
    <mergeCell ref="AD18:AF18"/>
    <mergeCell ref="AH18:AJ18"/>
    <mergeCell ref="A15:AX15"/>
    <mergeCell ref="AY15:BC15"/>
    <mergeCell ref="A17:C18"/>
    <mergeCell ref="D17:G18"/>
    <mergeCell ref="H17:J18"/>
    <mergeCell ref="K17:N18"/>
    <mergeCell ref="O17:S18"/>
    <mergeCell ref="T17:AC18"/>
    <mergeCell ref="AD17:AJ17"/>
    <mergeCell ref="AK17:AM18"/>
    <mergeCell ref="AN21:AP21"/>
    <mergeCell ref="AY19:BC19"/>
    <mergeCell ref="D20:G20"/>
    <mergeCell ref="H20:J20"/>
    <mergeCell ref="K20:N20"/>
    <mergeCell ref="O20:S20"/>
    <mergeCell ref="T20:AC20"/>
    <mergeCell ref="AD20:AF20"/>
    <mergeCell ref="AH20:AJ20"/>
    <mergeCell ref="AK20:AM20"/>
    <mergeCell ref="AN20:AP20"/>
    <mergeCell ref="AD19:AF19"/>
    <mergeCell ref="AH19:AJ19"/>
    <mergeCell ref="AK19:AM19"/>
    <mergeCell ref="AN19:AP19"/>
    <mergeCell ref="AQ19:AT19"/>
    <mergeCell ref="AU19:AX19"/>
    <mergeCell ref="D19:G19"/>
    <mergeCell ref="H19:J19"/>
    <mergeCell ref="K19:N19"/>
    <mergeCell ref="O19:S19"/>
    <mergeCell ref="T19:AC19"/>
    <mergeCell ref="AQ20:AT20"/>
    <mergeCell ref="AU20:AX20"/>
    <mergeCell ref="AN23:AP23"/>
    <mergeCell ref="AQ21:AT21"/>
    <mergeCell ref="AU21:AX21"/>
    <mergeCell ref="AY21:BC21"/>
    <mergeCell ref="D22:G22"/>
    <mergeCell ref="H22:J22"/>
    <mergeCell ref="K22:N22"/>
    <mergeCell ref="O22:S22"/>
    <mergeCell ref="T22:AC22"/>
    <mergeCell ref="AY22:BC22"/>
    <mergeCell ref="AD22:AF22"/>
    <mergeCell ref="AH22:AJ22"/>
    <mergeCell ref="AK22:AM22"/>
    <mergeCell ref="AN22:AP22"/>
    <mergeCell ref="AQ22:AT22"/>
    <mergeCell ref="AU22:AX22"/>
    <mergeCell ref="D21:G21"/>
    <mergeCell ref="H21:J21"/>
    <mergeCell ref="K21:N21"/>
    <mergeCell ref="O21:S21"/>
    <mergeCell ref="T21:AC21"/>
    <mergeCell ref="AD21:AF21"/>
    <mergeCell ref="AH21:AJ21"/>
    <mergeCell ref="AK21:AM21"/>
    <mergeCell ref="AY26:BC26"/>
    <mergeCell ref="AQ23:AT23"/>
    <mergeCell ref="AU23:AX23"/>
    <mergeCell ref="AY23:BC23"/>
    <mergeCell ref="D24:G24"/>
    <mergeCell ref="H24:J24"/>
    <mergeCell ref="K24:N24"/>
    <mergeCell ref="O24:S24"/>
    <mergeCell ref="T24:AC24"/>
    <mergeCell ref="AD24:AF24"/>
    <mergeCell ref="AH24:AJ24"/>
    <mergeCell ref="AK24:AM24"/>
    <mergeCell ref="AN24:AP24"/>
    <mergeCell ref="AQ24:AT24"/>
    <mergeCell ref="AU24:AX24"/>
    <mergeCell ref="AY24:BC24"/>
    <mergeCell ref="D23:G23"/>
    <mergeCell ref="H23:J23"/>
    <mergeCell ref="K23:N23"/>
    <mergeCell ref="O23:S23"/>
    <mergeCell ref="T23:AC23"/>
    <mergeCell ref="AD23:AF23"/>
    <mergeCell ref="AH23:AJ23"/>
    <mergeCell ref="AK23:AM23"/>
    <mergeCell ref="AN27:AP27"/>
    <mergeCell ref="D25:G25"/>
    <mergeCell ref="H25:J25"/>
    <mergeCell ref="K25:N25"/>
    <mergeCell ref="O25:S25"/>
    <mergeCell ref="T25:AC25"/>
    <mergeCell ref="AY25:BC25"/>
    <mergeCell ref="D26:G26"/>
    <mergeCell ref="H26:J26"/>
    <mergeCell ref="K26:N26"/>
    <mergeCell ref="O26:S26"/>
    <mergeCell ref="T26:AC26"/>
    <mergeCell ref="AD26:AF26"/>
    <mergeCell ref="AH26:AJ26"/>
    <mergeCell ref="AK26:AM26"/>
    <mergeCell ref="AN26:AP26"/>
    <mergeCell ref="AD25:AF25"/>
    <mergeCell ref="AH25:AJ25"/>
    <mergeCell ref="AK25:AM25"/>
    <mergeCell ref="AN25:AP25"/>
    <mergeCell ref="AQ25:AT25"/>
    <mergeCell ref="AU25:AX25"/>
    <mergeCell ref="AQ26:AT26"/>
    <mergeCell ref="AU26:AX26"/>
    <mergeCell ref="AN29:AP29"/>
    <mergeCell ref="AQ27:AT27"/>
    <mergeCell ref="AU27:AX27"/>
    <mergeCell ref="AY27:BC27"/>
    <mergeCell ref="D28:G28"/>
    <mergeCell ref="H28:J28"/>
    <mergeCell ref="K28:N28"/>
    <mergeCell ref="O28:S28"/>
    <mergeCell ref="T28:AC28"/>
    <mergeCell ref="AY28:BC28"/>
    <mergeCell ref="AD28:AF28"/>
    <mergeCell ref="AH28:AJ28"/>
    <mergeCell ref="AK28:AM28"/>
    <mergeCell ref="AN28:AP28"/>
    <mergeCell ref="AQ28:AT28"/>
    <mergeCell ref="AU28:AX28"/>
    <mergeCell ref="D27:G27"/>
    <mergeCell ref="H27:J27"/>
    <mergeCell ref="K27:N27"/>
    <mergeCell ref="O27:S27"/>
    <mergeCell ref="T27:AC27"/>
    <mergeCell ref="AD27:AF27"/>
    <mergeCell ref="AH27:AJ27"/>
    <mergeCell ref="AK27:AM27"/>
    <mergeCell ref="AY32:BC32"/>
    <mergeCell ref="AQ29:AT29"/>
    <mergeCell ref="AU29:AX29"/>
    <mergeCell ref="AY29:BC29"/>
    <mergeCell ref="D30:G30"/>
    <mergeCell ref="H30:J30"/>
    <mergeCell ref="K30:N30"/>
    <mergeCell ref="O30:S30"/>
    <mergeCell ref="T30:AC30"/>
    <mergeCell ref="AD30:AF30"/>
    <mergeCell ref="AH30:AJ30"/>
    <mergeCell ref="AK30:AM30"/>
    <mergeCell ref="AN30:AP30"/>
    <mergeCell ref="AQ30:AT30"/>
    <mergeCell ref="AU30:AX30"/>
    <mergeCell ref="AY30:BC30"/>
    <mergeCell ref="D29:G29"/>
    <mergeCell ref="H29:J29"/>
    <mergeCell ref="K29:N29"/>
    <mergeCell ref="O29:S29"/>
    <mergeCell ref="T29:AC29"/>
    <mergeCell ref="AD29:AF29"/>
    <mergeCell ref="AH29:AJ29"/>
    <mergeCell ref="AK29:AM29"/>
    <mergeCell ref="D35:AX35"/>
    <mergeCell ref="D31:G31"/>
    <mergeCell ref="H31:J31"/>
    <mergeCell ref="K31:N31"/>
    <mergeCell ref="O31:S31"/>
    <mergeCell ref="T31:AC31"/>
    <mergeCell ref="AY31:BC31"/>
    <mergeCell ref="D32:G32"/>
    <mergeCell ref="H32:J32"/>
    <mergeCell ref="K32:N32"/>
    <mergeCell ref="O32:S32"/>
    <mergeCell ref="T32:AC32"/>
    <mergeCell ref="AD32:AF32"/>
    <mergeCell ref="AH32:AJ32"/>
    <mergeCell ref="AK32:AM32"/>
    <mergeCell ref="AN32:AP32"/>
    <mergeCell ref="AD31:AF31"/>
    <mergeCell ref="AH31:AJ31"/>
    <mergeCell ref="AK31:AM31"/>
    <mergeCell ref="AN31:AP31"/>
    <mergeCell ref="AQ31:AT31"/>
    <mergeCell ref="AU31:AX31"/>
    <mergeCell ref="AQ32:AT32"/>
    <mergeCell ref="AU32:AX32"/>
    <mergeCell ref="AY35:BC35"/>
    <mergeCell ref="A36:AX36"/>
    <mergeCell ref="AY36:BC36"/>
    <mergeCell ref="A41:H41"/>
    <mergeCell ref="I41:P41"/>
    <mergeCell ref="AK33:AM33"/>
    <mergeCell ref="AN33:AP33"/>
    <mergeCell ref="AQ33:AT33"/>
    <mergeCell ref="AU33:AX33"/>
    <mergeCell ref="AY33:BC33"/>
    <mergeCell ref="D34:AM34"/>
    <mergeCell ref="AN34:AP34"/>
    <mergeCell ref="AQ34:AT34"/>
    <mergeCell ref="AU34:AX34"/>
    <mergeCell ref="AY34:BC34"/>
    <mergeCell ref="A19:C34"/>
    <mergeCell ref="D33:G33"/>
    <mergeCell ref="H33:J33"/>
    <mergeCell ref="K33:N33"/>
    <mergeCell ref="O33:S33"/>
    <mergeCell ref="T33:AC33"/>
    <mergeCell ref="AD33:AF33"/>
    <mergeCell ref="AH33:AJ33"/>
    <mergeCell ref="A35:C35"/>
    <mergeCell ref="AQ47:AT48"/>
    <mergeCell ref="AU47:AX48"/>
    <mergeCell ref="AY47:BC48"/>
    <mergeCell ref="AD48:AF48"/>
    <mergeCell ref="AH48:AJ48"/>
    <mergeCell ref="A43:AX43"/>
    <mergeCell ref="AY43:BC43"/>
    <mergeCell ref="A45:AX45"/>
    <mergeCell ref="AY45:BC45"/>
    <mergeCell ref="A47:C48"/>
    <mergeCell ref="D47:G48"/>
    <mergeCell ref="H47:J48"/>
    <mergeCell ref="K47:N48"/>
    <mergeCell ref="O47:S48"/>
    <mergeCell ref="T47:AC48"/>
    <mergeCell ref="AU50:AX50"/>
    <mergeCell ref="AY50:BC50"/>
    <mergeCell ref="A49:C64"/>
    <mergeCell ref="D49:G49"/>
    <mergeCell ref="H49:J49"/>
    <mergeCell ref="K49:N49"/>
    <mergeCell ref="O49:S49"/>
    <mergeCell ref="T49:AC49"/>
    <mergeCell ref="AD47:AJ47"/>
    <mergeCell ref="AK47:AM48"/>
    <mergeCell ref="AN47:AP48"/>
    <mergeCell ref="D51:G51"/>
    <mergeCell ref="H51:J51"/>
    <mergeCell ref="K51:N51"/>
    <mergeCell ref="O51:S51"/>
    <mergeCell ref="T51:AC51"/>
    <mergeCell ref="AD51:AF51"/>
    <mergeCell ref="AH51:AJ51"/>
    <mergeCell ref="AK51:AM51"/>
    <mergeCell ref="AN51:AP51"/>
    <mergeCell ref="D53:G53"/>
    <mergeCell ref="H53:J53"/>
    <mergeCell ref="K53:N53"/>
    <mergeCell ref="O53:S53"/>
    <mergeCell ref="AY51:BC51"/>
    <mergeCell ref="D52:G52"/>
    <mergeCell ref="H52:J52"/>
    <mergeCell ref="K52:N52"/>
    <mergeCell ref="O52:S52"/>
    <mergeCell ref="T52:AC52"/>
    <mergeCell ref="AY52:BC52"/>
    <mergeCell ref="AY49:BC49"/>
    <mergeCell ref="D50:G50"/>
    <mergeCell ref="H50:J50"/>
    <mergeCell ref="K50:N50"/>
    <mergeCell ref="O50:S50"/>
    <mergeCell ref="T50:AC50"/>
    <mergeCell ref="AD50:AF50"/>
    <mergeCell ref="AH50:AJ50"/>
    <mergeCell ref="AK50:AM50"/>
    <mergeCell ref="AN50:AP50"/>
    <mergeCell ref="AD49:AF49"/>
    <mergeCell ref="AH49:AJ49"/>
    <mergeCell ref="AK49:AM49"/>
    <mergeCell ref="AN49:AP49"/>
    <mergeCell ref="AQ49:AT49"/>
    <mergeCell ref="AU49:AX49"/>
    <mergeCell ref="AQ50:AT50"/>
    <mergeCell ref="AD52:AF52"/>
    <mergeCell ref="AH52:AJ52"/>
    <mergeCell ref="AK52:AM52"/>
    <mergeCell ref="AN52:AP52"/>
    <mergeCell ref="AQ52:AT52"/>
    <mergeCell ref="AU52:AX52"/>
    <mergeCell ref="AQ53:AT53"/>
    <mergeCell ref="AU53:AX53"/>
    <mergeCell ref="AQ51:AT51"/>
    <mergeCell ref="AU51:AX51"/>
    <mergeCell ref="AD53:AF53"/>
    <mergeCell ref="AU56:AX56"/>
    <mergeCell ref="AY56:BC56"/>
    <mergeCell ref="AY53:BC53"/>
    <mergeCell ref="D54:G54"/>
    <mergeCell ref="H54:J54"/>
    <mergeCell ref="K54:N54"/>
    <mergeCell ref="O54:S54"/>
    <mergeCell ref="T54:AC54"/>
    <mergeCell ref="AD54:AF54"/>
    <mergeCell ref="AH54:AJ54"/>
    <mergeCell ref="AK54:AM54"/>
    <mergeCell ref="AN54:AP54"/>
    <mergeCell ref="AQ54:AT54"/>
    <mergeCell ref="AU54:AX54"/>
    <mergeCell ref="AY54:BC54"/>
    <mergeCell ref="AH53:AJ53"/>
    <mergeCell ref="AK53:AM53"/>
    <mergeCell ref="AN53:AP53"/>
    <mergeCell ref="T53:AC53"/>
    <mergeCell ref="AK57:AM57"/>
    <mergeCell ref="AN57:AP57"/>
    <mergeCell ref="D55:G55"/>
    <mergeCell ref="H55:J55"/>
    <mergeCell ref="K55:N55"/>
    <mergeCell ref="O55:S55"/>
    <mergeCell ref="T55:AC55"/>
    <mergeCell ref="AY55:BC55"/>
    <mergeCell ref="D56:G56"/>
    <mergeCell ref="H56:J56"/>
    <mergeCell ref="K56:N56"/>
    <mergeCell ref="O56:S56"/>
    <mergeCell ref="T56:AC56"/>
    <mergeCell ref="AD56:AF56"/>
    <mergeCell ref="AH56:AJ56"/>
    <mergeCell ref="AK56:AM56"/>
    <mergeCell ref="AN56:AP56"/>
    <mergeCell ref="AD55:AF55"/>
    <mergeCell ref="AH55:AJ55"/>
    <mergeCell ref="AK55:AM55"/>
    <mergeCell ref="AN55:AP55"/>
    <mergeCell ref="AQ55:AT55"/>
    <mergeCell ref="AU55:AX55"/>
    <mergeCell ref="AQ56:AT56"/>
    <mergeCell ref="AK59:AM59"/>
    <mergeCell ref="AN59:AP59"/>
    <mergeCell ref="AQ57:AT57"/>
    <mergeCell ref="AU57:AX57"/>
    <mergeCell ref="AY57:BC57"/>
    <mergeCell ref="D58:G58"/>
    <mergeCell ref="H58:J58"/>
    <mergeCell ref="K58:N58"/>
    <mergeCell ref="O58:S58"/>
    <mergeCell ref="T58:AC58"/>
    <mergeCell ref="AY58:BC58"/>
    <mergeCell ref="AD58:AF58"/>
    <mergeCell ref="AH58:AJ58"/>
    <mergeCell ref="AK58:AM58"/>
    <mergeCell ref="AN58:AP58"/>
    <mergeCell ref="AQ58:AT58"/>
    <mergeCell ref="AU58:AX58"/>
    <mergeCell ref="D57:G57"/>
    <mergeCell ref="H57:J57"/>
    <mergeCell ref="K57:N57"/>
    <mergeCell ref="O57:S57"/>
    <mergeCell ref="T57:AC57"/>
    <mergeCell ref="AD57:AF57"/>
    <mergeCell ref="AH57:AJ57"/>
    <mergeCell ref="AU62:AX62"/>
    <mergeCell ref="AY62:BC62"/>
    <mergeCell ref="AQ59:AT59"/>
    <mergeCell ref="AU59:AX59"/>
    <mergeCell ref="AY59:BC59"/>
    <mergeCell ref="D60:G60"/>
    <mergeCell ref="H60:J60"/>
    <mergeCell ref="K60:N60"/>
    <mergeCell ref="O60:S60"/>
    <mergeCell ref="T60:AC60"/>
    <mergeCell ref="AD60:AF60"/>
    <mergeCell ref="AH60:AJ60"/>
    <mergeCell ref="AK60:AM60"/>
    <mergeCell ref="AN60:AP60"/>
    <mergeCell ref="AQ60:AT60"/>
    <mergeCell ref="AU60:AX60"/>
    <mergeCell ref="AY60:BC60"/>
    <mergeCell ref="D59:G59"/>
    <mergeCell ref="H59:J59"/>
    <mergeCell ref="K59:N59"/>
    <mergeCell ref="O59:S59"/>
    <mergeCell ref="T59:AC59"/>
    <mergeCell ref="AD59:AF59"/>
    <mergeCell ref="AH59:AJ59"/>
    <mergeCell ref="AK63:AM63"/>
    <mergeCell ref="AN63:AP63"/>
    <mergeCell ref="D61:G61"/>
    <mergeCell ref="H61:J61"/>
    <mergeCell ref="K61:N61"/>
    <mergeCell ref="O61:S61"/>
    <mergeCell ref="T61:AC61"/>
    <mergeCell ref="AY61:BC61"/>
    <mergeCell ref="D62:G62"/>
    <mergeCell ref="H62:J62"/>
    <mergeCell ref="K62:N62"/>
    <mergeCell ref="O62:S62"/>
    <mergeCell ref="T62:AC62"/>
    <mergeCell ref="AD62:AF62"/>
    <mergeCell ref="AH62:AJ62"/>
    <mergeCell ref="AK62:AM62"/>
    <mergeCell ref="AN62:AP62"/>
    <mergeCell ref="AD61:AF61"/>
    <mergeCell ref="AH61:AJ61"/>
    <mergeCell ref="AK61:AM61"/>
    <mergeCell ref="AN61:AP61"/>
    <mergeCell ref="AQ61:AT61"/>
    <mergeCell ref="AU61:AX61"/>
    <mergeCell ref="AQ62:AT62"/>
    <mergeCell ref="AQ63:AT63"/>
    <mergeCell ref="AU63:AX63"/>
    <mergeCell ref="AY63:BC63"/>
    <mergeCell ref="D64:AM64"/>
    <mergeCell ref="AN64:AP64"/>
    <mergeCell ref="AQ64:AT64"/>
    <mergeCell ref="AU64:AX64"/>
    <mergeCell ref="AY64:BC64"/>
    <mergeCell ref="A70:AX70"/>
    <mergeCell ref="AY70:BC70"/>
    <mergeCell ref="A65:C65"/>
    <mergeCell ref="D65:AX65"/>
    <mergeCell ref="AY65:BC65"/>
    <mergeCell ref="A66:AX66"/>
    <mergeCell ref="AY66:BC66"/>
    <mergeCell ref="A69:AU69"/>
    <mergeCell ref="AV69:AZ69"/>
    <mergeCell ref="D63:G63"/>
    <mergeCell ref="H63:J63"/>
    <mergeCell ref="K63:N63"/>
    <mergeCell ref="O63:S63"/>
    <mergeCell ref="T63:AC63"/>
    <mergeCell ref="AD63:AF63"/>
    <mergeCell ref="AH63:AJ63"/>
  </mergeCells>
  <phoneticPr fontId="66"/>
  <conditionalFormatting sqref="AY15">
    <cfRule type="expression" dxfId="6" priority="4" stopIfTrue="1">
      <formula>AND(COUNTA($K$19:$N$33)&gt;0,$AK$13="□")</formula>
    </cfRule>
  </conditionalFormatting>
  <conditionalFormatting sqref="AY45">
    <cfRule type="expression" dxfId="5" priority="3" stopIfTrue="1">
      <formula>AND(COUNTA($K$19:$N$33)&gt;0,$AK$13="□")</formula>
    </cfRule>
  </conditionalFormatting>
  <conditionalFormatting sqref="AY43">
    <cfRule type="expression" dxfId="4" priority="1" stopIfTrue="1">
      <formula>AND(COUNTA($E$14:$I$40)&gt;0,$AM$10="□")</formula>
    </cfRule>
  </conditionalFormatting>
  <conditionalFormatting sqref="AY13">
    <cfRule type="expression" dxfId="3" priority="2" stopIfTrue="1">
      <formula>AND(COUNTA($E$14:$I$40)&gt;0,$AM$10="□")</formula>
    </cfRule>
  </conditionalFormatting>
  <dataValidations count="6">
    <dataValidation type="list" allowBlank="1" showInputMessage="1" showErrorMessage="1" sqref="AY15 AY45 AY13 AY43" xr:uid="{30D071B0-2E05-46FC-B319-5BE4E2E002CF}">
      <formula1>"□,■"</formula1>
    </dataValidation>
    <dataValidation type="custom" imeMode="disabled" allowBlank="1" showInputMessage="1" showErrorMessage="1" errorTitle="入力エラー" error="小数点以下第一位を切り捨てで入力して下さい。_x000a_" sqref="AD19:AF33 AD49:AF63" xr:uid="{9EF972E2-5F68-4226-9BD3-52884268179E}">
      <formula1>AD19-ROUNDDOWN(AD19,0)=0</formula1>
    </dataValidation>
    <dataValidation type="custom" imeMode="disabled" allowBlank="1" showInputMessage="1" showErrorMessage="1" errorTitle="入力エラー" error="小数点以下の入力はできません。" sqref="AU19:AX33 AN19:AP33 AY35:BC35 AY65:BC65 AU49:AX63 AN49:AP63" xr:uid="{0EBA2DA8-877C-4141-9A7A-6D82A0171224}">
      <formula1>AN19-ROUNDDOWN(AN19,0)=0</formula1>
    </dataValidation>
    <dataValidation type="custom" imeMode="disabled" allowBlank="1" showInputMessage="1" showErrorMessage="1" errorTitle="入力エラー" error="小数点以下第一位を切り捨てで入力して下さい。_x000a_" sqref="AH19:AJ33 AH49:AJ63" xr:uid="{E60D8453-38CE-424E-AED4-2204476FF615}">
      <formula1>Q19-ROUNDDOWN(Q19,0)=0</formula1>
    </dataValidation>
    <dataValidation imeMode="disabled" allowBlank="1" showInputMessage="1" showErrorMessage="1" sqref="AQ19:AT33 AY36:BC36 AY19:BC33 AN34:BC34 AK19:AM33 AN64:BC64 AY66:BC66 AY70 AQ49:AT63 AK49:AM63 AY49:BC63" xr:uid="{E80CF092-40F3-4E2E-87B7-9459D7AD1CA3}"/>
    <dataValidation type="textLength" imeMode="disabled" operator="equal" allowBlank="1" showInputMessage="1" showErrorMessage="1" errorTitle="文字数エラー" error="SII登録型番の８文字で登録してください。" sqref="K19:N33 K49:N63" xr:uid="{FD6E02B7-D340-474B-A27B-0A25CD932818}">
      <formula1>8</formula1>
    </dataValidation>
  </dataValidations>
  <printOptions horizontalCentered="1"/>
  <pageMargins left="0.11811023622047245" right="0.11811023622047245" top="0.31496062992125984" bottom="0.19685039370078741" header="0.11811023622047245" footer="0.11811023622047245"/>
  <pageSetup paperSize="9" scale="48" orientation="portrait" r:id="rId1"/>
  <headerFooter>
    <oddHeader>&amp;R&amp;14VERSION 1.1</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N51"/>
  <sheetViews>
    <sheetView showGridLines="0" showZeros="0" view="pageBreakPreview" zoomScale="53" zoomScaleNormal="100" zoomScaleSheetLayoutView="53" workbookViewId="0">
      <selection activeCell="A3" sqref="A3:BC3"/>
    </sheetView>
  </sheetViews>
  <sheetFormatPr defaultRowHeight="13.5"/>
  <cols>
    <col min="1" max="16" width="3.625" style="7" customWidth="1"/>
    <col min="17" max="22" width="4.5" style="7" customWidth="1"/>
    <col min="23" max="35" width="3.5" style="7" customWidth="1"/>
    <col min="36" max="36" width="3.625" style="7" customWidth="1"/>
    <col min="37" max="37" width="4.5" style="7" customWidth="1"/>
    <col min="38" max="47" width="3.625" style="7" customWidth="1"/>
    <col min="48" max="48" width="3.875" style="7" customWidth="1"/>
    <col min="49" max="85" width="3.625" style="7" customWidth="1"/>
    <col min="86" max="16384" width="9" style="7"/>
  </cols>
  <sheetData>
    <row r="1" spans="1:144" ht="18.7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145"/>
      <c r="AX1" s="145"/>
      <c r="AY1" s="145"/>
      <c r="AZ1" s="145"/>
      <c r="BA1" s="145"/>
      <c r="BC1" s="57" t="s">
        <v>338</v>
      </c>
    </row>
    <row r="2" spans="1:144" ht="18" customHeight="1">
      <c r="BA2" s="3"/>
      <c r="BC2" s="157" t="str">
        <f>IF(OR('様式第１｜交付申請書'!$BD$15&lt;&gt;"",'様式第１｜交付申請書'!$AJ$54&lt;&gt;""),'様式第１｜交付申請書'!$BD$15&amp;"邸"&amp;RIGHT(TRIM('様式第１｜交付申請書'!$N$54&amp;'様式第１｜交付申請書'!$Y$54&amp;'様式第１｜交付申請書'!$AJ$54),4),"")</f>
        <v/>
      </c>
    </row>
    <row r="3" spans="1:144" ht="30" customHeight="1">
      <c r="A3" s="1037" t="s">
        <v>339</v>
      </c>
      <c r="B3" s="1037"/>
      <c r="C3" s="1037"/>
      <c r="D3" s="1037"/>
      <c r="E3" s="1037"/>
      <c r="F3" s="1037"/>
      <c r="G3" s="1037"/>
      <c r="H3" s="1037"/>
      <c r="I3" s="1037"/>
      <c r="J3" s="1037"/>
      <c r="K3" s="1037"/>
      <c r="L3" s="1037"/>
      <c r="M3" s="1037"/>
      <c r="N3" s="1037"/>
      <c r="O3" s="1037"/>
      <c r="P3" s="1037"/>
      <c r="Q3" s="1037"/>
      <c r="R3" s="1037"/>
      <c r="S3" s="1037"/>
      <c r="T3" s="1037"/>
      <c r="U3" s="1037"/>
      <c r="V3" s="1037"/>
      <c r="W3" s="1037"/>
      <c r="X3" s="1037"/>
      <c r="Y3" s="1037"/>
      <c r="Z3" s="1037"/>
      <c r="AA3" s="1037"/>
      <c r="AB3" s="1037"/>
      <c r="AC3" s="1037"/>
      <c r="AD3" s="1037"/>
      <c r="AE3" s="1037"/>
      <c r="AF3" s="1037"/>
      <c r="AG3" s="1037"/>
      <c r="AH3" s="1037"/>
      <c r="AI3" s="1037"/>
      <c r="AJ3" s="1037"/>
      <c r="AK3" s="1037"/>
      <c r="AL3" s="1037"/>
      <c r="AM3" s="1037"/>
      <c r="AN3" s="1037"/>
      <c r="AO3" s="1037"/>
      <c r="AP3" s="1037"/>
      <c r="AQ3" s="1037"/>
      <c r="AR3" s="1037"/>
      <c r="AS3" s="1037"/>
      <c r="AT3" s="1037"/>
      <c r="AU3" s="1037"/>
      <c r="AV3" s="1037"/>
      <c r="AW3" s="1037"/>
      <c r="AX3" s="1037"/>
      <c r="AY3" s="1037"/>
      <c r="AZ3" s="1037"/>
      <c r="BA3" s="1037"/>
      <c r="BB3" s="1037"/>
      <c r="BC3" s="1037"/>
    </row>
    <row r="4" spans="1:144"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144" s="22" customFormat="1" ht="18.75">
      <c r="A5" s="49"/>
      <c r="B5" s="49"/>
      <c r="C5" s="49"/>
      <c r="D5" s="49"/>
      <c r="E5" s="49"/>
      <c r="F5" s="20"/>
      <c r="G5" s="20"/>
      <c r="H5" s="49"/>
      <c r="I5" s="20"/>
      <c r="J5" s="20"/>
      <c r="K5" s="20"/>
      <c r="L5" s="20"/>
      <c r="M5" s="20"/>
      <c r="N5" s="20"/>
      <c r="O5" s="20"/>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2"/>
      <c r="BB5" s="12"/>
      <c r="BC5" s="44" t="s">
        <v>4</v>
      </c>
    </row>
    <row r="6" spans="1:144" s="22" customFormat="1" ht="14.25" customHeight="1">
      <c r="A6" s="21"/>
      <c r="B6" s="21"/>
      <c r="C6" s="21"/>
      <c r="D6" s="21"/>
      <c r="E6" s="21"/>
      <c r="F6" s="21"/>
      <c r="G6" s="21"/>
      <c r="H6" s="21"/>
      <c r="I6" s="21"/>
      <c r="J6" s="21"/>
      <c r="K6" s="21"/>
      <c r="L6" s="21"/>
      <c r="M6" s="21"/>
      <c r="N6" s="21"/>
      <c r="O6" s="21"/>
      <c r="P6" s="21"/>
      <c r="Q6" s="4"/>
      <c r="R6" s="4"/>
      <c r="S6" s="4"/>
      <c r="T6" s="4"/>
      <c r="U6" s="4"/>
      <c r="V6" s="4"/>
      <c r="W6" s="4"/>
      <c r="X6" s="4"/>
      <c r="Y6" s="4"/>
      <c r="Z6" s="4"/>
      <c r="AA6" s="4"/>
      <c r="AB6" s="4"/>
      <c r="AC6" s="4"/>
      <c r="AD6" s="4"/>
      <c r="AE6" s="4"/>
      <c r="AF6" s="4"/>
      <c r="AG6" s="4"/>
      <c r="AH6" s="4"/>
      <c r="AI6" s="4"/>
      <c r="AJ6" s="4"/>
      <c r="AK6" s="4"/>
      <c r="AL6" s="4"/>
      <c r="AM6" s="4"/>
      <c r="AN6" s="4"/>
      <c r="AO6" s="4"/>
      <c r="AP6" s="4"/>
      <c r="AQ6" s="4"/>
      <c r="AR6" s="21"/>
      <c r="AS6" s="21"/>
      <c r="AT6" s="21"/>
      <c r="AU6" s="21"/>
      <c r="AV6" s="21"/>
      <c r="AW6" s="21"/>
      <c r="AX6" s="33" t="s">
        <v>72</v>
      </c>
      <c r="AY6" s="150"/>
      <c r="AZ6" s="176" t="s">
        <v>143</v>
      </c>
      <c r="BA6" s="150"/>
      <c r="BB6" s="835" t="s">
        <v>144</v>
      </c>
      <c r="BC6" s="835"/>
    </row>
    <row r="7" spans="1:144" s="22" customFormat="1" ht="24">
      <c r="A7" s="391"/>
      <c r="B7" s="392"/>
      <c r="C7" s="393" t="s">
        <v>324</v>
      </c>
      <c r="D7" s="34"/>
      <c r="E7" s="34"/>
      <c r="F7" s="34"/>
      <c r="G7" s="394"/>
      <c r="H7" s="395"/>
      <c r="I7" s="393" t="s">
        <v>325</v>
      </c>
      <c r="J7" s="34"/>
      <c r="K7" s="52"/>
      <c r="L7" s="52"/>
      <c r="M7" s="52"/>
      <c r="N7" s="52"/>
      <c r="O7" s="52"/>
      <c r="P7" s="52"/>
      <c r="Q7" s="52"/>
      <c r="R7" s="52"/>
      <c r="S7" s="52"/>
      <c r="T7" s="52"/>
      <c r="U7" s="143"/>
      <c r="V7" s="143"/>
      <c r="W7" s="143"/>
      <c r="X7" s="143"/>
      <c r="Y7" s="143"/>
      <c r="Z7" s="143"/>
      <c r="AA7" s="143"/>
      <c r="AB7" s="143"/>
      <c r="AC7" s="143"/>
      <c r="AD7" s="143"/>
      <c r="AE7" s="143"/>
      <c r="AF7" s="143"/>
      <c r="AG7" s="143"/>
      <c r="AH7" s="143"/>
      <c r="AI7" s="143"/>
      <c r="AJ7" s="143"/>
      <c r="AK7" s="143"/>
      <c r="AL7" s="143"/>
      <c r="AM7" s="143"/>
      <c r="BB7" s="53"/>
    </row>
    <row r="8" spans="1:144" ht="12" customHeight="1" thickBot="1">
      <c r="A8" s="51"/>
      <c r="B8" s="51"/>
      <c r="C8" s="51"/>
      <c r="D8" s="17"/>
      <c r="E8" s="17"/>
      <c r="F8" s="17"/>
      <c r="G8" s="17"/>
      <c r="H8" s="17"/>
      <c r="I8" s="17"/>
      <c r="J8" s="17"/>
      <c r="K8" s="17"/>
      <c r="L8" s="17"/>
      <c r="M8" s="17"/>
      <c r="N8" s="17"/>
      <c r="O8" s="17"/>
      <c r="P8" s="17"/>
      <c r="Q8" s="18"/>
      <c r="R8" s="18"/>
      <c r="S8" s="18"/>
      <c r="T8" s="18"/>
      <c r="U8" s="18"/>
      <c r="V8" s="18"/>
      <c r="W8" s="18"/>
      <c r="X8" s="18"/>
      <c r="Y8" s="18"/>
      <c r="Z8" s="18"/>
      <c r="AA8" s="18"/>
      <c r="AB8" s="18"/>
      <c r="AC8" s="18"/>
      <c r="AD8" s="18"/>
      <c r="AE8" s="18"/>
      <c r="AF8" s="18"/>
      <c r="AG8" s="18"/>
      <c r="AH8" s="18"/>
      <c r="AI8" s="19"/>
      <c r="AJ8" s="19"/>
      <c r="AK8" s="18"/>
      <c r="AL8" s="19"/>
      <c r="AM8" s="19"/>
      <c r="AN8" s="19"/>
      <c r="AO8" s="19"/>
      <c r="AP8" s="19"/>
      <c r="AQ8" s="19"/>
      <c r="AR8" s="19"/>
      <c r="AS8" s="19"/>
      <c r="AT8" s="19"/>
      <c r="AU8" s="19"/>
      <c r="AV8" s="19"/>
      <c r="AW8" s="19"/>
      <c r="AX8" s="19"/>
      <c r="AY8" s="19"/>
      <c r="AZ8" s="19"/>
      <c r="BA8" s="19"/>
      <c r="BB8" s="19"/>
      <c r="BC8" s="19"/>
    </row>
    <row r="9" spans="1:144" ht="28.5" customHeight="1" thickBot="1">
      <c r="A9" s="1385" t="s">
        <v>17</v>
      </c>
      <c r="B9" s="1386"/>
      <c r="C9" s="1386"/>
      <c r="D9" s="1386"/>
      <c r="E9" s="1386"/>
      <c r="F9" s="1386"/>
      <c r="G9" s="1386"/>
      <c r="H9" s="1386"/>
      <c r="I9" s="1387" t="s">
        <v>78</v>
      </c>
      <c r="J9" s="1388"/>
      <c r="K9" s="1388"/>
      <c r="L9" s="1388"/>
      <c r="M9" s="1388"/>
      <c r="N9" s="1388"/>
      <c r="O9" s="1388"/>
      <c r="P9" s="1389"/>
      <c r="Q9" s="146"/>
      <c r="R9" s="146"/>
      <c r="S9" s="144"/>
      <c r="T9" s="144"/>
      <c r="U9" s="144"/>
      <c r="V9" s="144"/>
      <c r="W9" s="146"/>
      <c r="X9" s="146"/>
      <c r="Y9" s="144"/>
      <c r="Z9" s="144"/>
      <c r="AA9" s="144"/>
      <c r="AB9" s="144"/>
      <c r="AC9" s="144"/>
      <c r="AD9" s="144"/>
      <c r="AE9" s="144"/>
      <c r="AF9" s="144"/>
      <c r="AG9" s="144"/>
      <c r="AH9" s="144"/>
      <c r="AI9" s="144"/>
      <c r="AJ9" s="144"/>
      <c r="AK9" s="144"/>
      <c r="AL9" s="144"/>
      <c r="AM9" s="144"/>
      <c r="AN9" s="144"/>
      <c r="AO9" s="144"/>
      <c r="AP9" s="22"/>
      <c r="AQ9" s="22"/>
      <c r="AR9" s="22"/>
      <c r="AS9" s="22"/>
      <c r="AT9" s="22"/>
      <c r="AU9" s="22"/>
      <c r="AV9" s="22"/>
      <c r="AW9" s="22"/>
      <c r="AX9" s="22"/>
      <c r="AY9" s="22"/>
      <c r="AZ9" s="22"/>
      <c r="BA9" s="22"/>
      <c r="BB9" s="22"/>
      <c r="BC9" s="22"/>
    </row>
    <row r="10" spans="1:144" ht="16.5" customHeight="1" thickBot="1">
      <c r="D10" s="36"/>
      <c r="E10" s="36"/>
      <c r="F10" s="36"/>
      <c r="G10" s="36"/>
      <c r="H10" s="36"/>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4"/>
      <c r="AK10" s="37"/>
      <c r="AL10" s="37"/>
      <c r="AM10" s="37"/>
      <c r="AN10" s="4"/>
      <c r="AO10" s="4"/>
      <c r="AP10" s="4"/>
      <c r="AQ10" s="4"/>
      <c r="AR10" s="4"/>
      <c r="AS10" s="4"/>
      <c r="AT10" s="4"/>
      <c r="AU10" s="4"/>
      <c r="AV10" s="4"/>
      <c r="AW10" s="4"/>
      <c r="AX10" s="4"/>
      <c r="AY10" s="4"/>
      <c r="AZ10" s="4"/>
      <c r="BA10" s="4"/>
      <c r="BB10" s="4"/>
      <c r="BC10" s="4"/>
    </row>
    <row r="11" spans="1:144" ht="47.25" customHeight="1" thickBot="1">
      <c r="A11" s="1669" t="s">
        <v>14</v>
      </c>
      <c r="B11" s="818"/>
      <c r="C11" s="818"/>
      <c r="D11" s="818"/>
      <c r="E11" s="818"/>
      <c r="F11" s="818"/>
      <c r="G11" s="818"/>
      <c r="H11" s="818"/>
      <c r="I11" s="818" t="s">
        <v>9</v>
      </c>
      <c r="J11" s="818"/>
      <c r="K11" s="818"/>
      <c r="L11" s="818"/>
      <c r="M11" s="818"/>
      <c r="N11" s="818"/>
      <c r="O11" s="818"/>
      <c r="P11" s="818"/>
      <c r="Q11" s="818"/>
      <c r="R11" s="818"/>
      <c r="S11" s="818"/>
      <c r="T11" s="818"/>
      <c r="U11" s="818"/>
      <c r="V11" s="818"/>
      <c r="W11" s="818"/>
      <c r="X11" s="818"/>
      <c r="Y11" s="818"/>
      <c r="Z11" s="818"/>
      <c r="AA11" s="986" t="s">
        <v>3</v>
      </c>
      <c r="AB11" s="1026"/>
      <c r="AC11" s="1026"/>
      <c r="AD11" s="1026"/>
      <c r="AE11" s="1026"/>
      <c r="AF11" s="1026"/>
      <c r="AG11" s="1026"/>
      <c r="AH11" s="1026"/>
      <c r="AI11" s="1026"/>
      <c r="AJ11" s="1026"/>
      <c r="AK11" s="1026"/>
      <c r="AL11" s="1026"/>
      <c r="AM11" s="1026"/>
      <c r="AN11" s="1026"/>
      <c r="AO11" s="1026"/>
      <c r="AP11" s="1026"/>
      <c r="AQ11" s="1026"/>
      <c r="AR11" s="987"/>
      <c r="AS11" s="877" t="s">
        <v>262</v>
      </c>
      <c r="AT11" s="1642"/>
      <c r="AU11" s="1642"/>
      <c r="AV11" s="1642"/>
      <c r="AW11" s="878"/>
      <c r="AX11" s="1670" t="s">
        <v>263</v>
      </c>
      <c r="AY11" s="1670"/>
      <c r="AZ11" s="1670"/>
      <c r="BA11" s="1670"/>
      <c r="BB11" s="1670"/>
      <c r="BC11" s="1671"/>
    </row>
    <row r="12" spans="1:144" s="38" customFormat="1" ht="29.25" customHeight="1" thickTop="1">
      <c r="A12" s="1672"/>
      <c r="B12" s="1673"/>
      <c r="C12" s="1673"/>
      <c r="D12" s="1673"/>
      <c r="E12" s="1673"/>
      <c r="F12" s="1673"/>
      <c r="G12" s="1673"/>
      <c r="H12" s="1673"/>
      <c r="I12" s="1327"/>
      <c r="J12" s="1327"/>
      <c r="K12" s="1327"/>
      <c r="L12" s="1327"/>
      <c r="M12" s="1327"/>
      <c r="N12" s="1327"/>
      <c r="O12" s="1327"/>
      <c r="P12" s="1327"/>
      <c r="Q12" s="1327"/>
      <c r="R12" s="1327"/>
      <c r="S12" s="1327"/>
      <c r="T12" s="1327"/>
      <c r="U12" s="1327"/>
      <c r="V12" s="1327"/>
      <c r="W12" s="1327"/>
      <c r="X12" s="1327"/>
      <c r="Y12" s="1327"/>
      <c r="Z12" s="1327"/>
      <c r="AA12" s="1329"/>
      <c r="AB12" s="1330"/>
      <c r="AC12" s="1330"/>
      <c r="AD12" s="1330"/>
      <c r="AE12" s="1330"/>
      <c r="AF12" s="1330"/>
      <c r="AG12" s="1330"/>
      <c r="AH12" s="1330"/>
      <c r="AI12" s="1330"/>
      <c r="AJ12" s="1330"/>
      <c r="AK12" s="1330"/>
      <c r="AL12" s="1330"/>
      <c r="AM12" s="1330"/>
      <c r="AN12" s="1330"/>
      <c r="AO12" s="1330"/>
      <c r="AP12" s="1330"/>
      <c r="AQ12" s="1330"/>
      <c r="AR12" s="1331"/>
      <c r="AS12" s="1643" t="str">
        <f>IF(A12&lt;&gt;"",RIGHT(A12,1),"")</f>
        <v/>
      </c>
      <c r="AT12" s="1644"/>
      <c r="AU12" s="1644"/>
      <c r="AV12" s="1644"/>
      <c r="AW12" s="1645"/>
      <c r="AX12" s="1652"/>
      <c r="AY12" s="1652"/>
      <c r="AZ12" s="1652"/>
      <c r="BA12" s="1652"/>
      <c r="BB12" s="1652"/>
      <c r="BC12" s="1653"/>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row>
    <row r="13" spans="1:144" s="38" customFormat="1" ht="29.25" customHeight="1" thickBot="1">
      <c r="A13" s="1674"/>
      <c r="B13" s="1675"/>
      <c r="C13" s="1675"/>
      <c r="D13" s="1675"/>
      <c r="E13" s="1675"/>
      <c r="F13" s="1675"/>
      <c r="G13" s="1675"/>
      <c r="H13" s="1675"/>
      <c r="I13" s="1651"/>
      <c r="J13" s="1651"/>
      <c r="K13" s="1651"/>
      <c r="L13" s="1651"/>
      <c r="M13" s="1651"/>
      <c r="N13" s="1651"/>
      <c r="O13" s="1651"/>
      <c r="P13" s="1651"/>
      <c r="Q13" s="1651"/>
      <c r="R13" s="1651"/>
      <c r="S13" s="1651"/>
      <c r="T13" s="1651"/>
      <c r="U13" s="1651"/>
      <c r="V13" s="1651"/>
      <c r="W13" s="1651"/>
      <c r="X13" s="1651"/>
      <c r="Y13" s="1651"/>
      <c r="Z13" s="1651"/>
      <c r="AA13" s="1530"/>
      <c r="AB13" s="1531"/>
      <c r="AC13" s="1531"/>
      <c r="AD13" s="1531"/>
      <c r="AE13" s="1531"/>
      <c r="AF13" s="1531"/>
      <c r="AG13" s="1531"/>
      <c r="AH13" s="1531"/>
      <c r="AI13" s="1531"/>
      <c r="AJ13" s="1531"/>
      <c r="AK13" s="1531"/>
      <c r="AL13" s="1531"/>
      <c r="AM13" s="1531"/>
      <c r="AN13" s="1531"/>
      <c r="AO13" s="1531"/>
      <c r="AP13" s="1531"/>
      <c r="AQ13" s="1531"/>
      <c r="AR13" s="1532"/>
      <c r="AS13" s="1646" t="str">
        <f>IF(A13&lt;&gt;"",RIGHT(A13,1),"")</f>
        <v/>
      </c>
      <c r="AT13" s="1647"/>
      <c r="AU13" s="1647"/>
      <c r="AV13" s="1647"/>
      <c r="AW13" s="1648"/>
      <c r="AX13" s="1654"/>
      <c r="AY13" s="1654"/>
      <c r="AZ13" s="1654"/>
      <c r="BA13" s="1654"/>
      <c r="BB13" s="1654"/>
      <c r="BC13" s="1655"/>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row>
    <row r="14" spans="1:144" s="24" customFormat="1" ht="17.25" customHeight="1">
      <c r="A14" s="5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row>
    <row r="15" spans="1:144" s="24" customFormat="1" ht="17.25" customHeight="1">
      <c r="A15" s="5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row>
    <row r="16" spans="1:144" s="24" customFormat="1" ht="17.25" customHeight="1">
      <c r="A16" s="55"/>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row>
    <row r="17" spans="1:55" s="24" customFormat="1" ht="17.25" customHeight="1">
      <c r="A17" s="55"/>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row>
    <row r="18" spans="1:55" ht="31.5" customHeight="1" thickBot="1">
      <c r="A18" s="54" t="s">
        <v>218</v>
      </c>
      <c r="B18" s="369"/>
      <c r="C18" s="369"/>
      <c r="D18" s="369"/>
      <c r="E18" s="369"/>
      <c r="F18" s="369"/>
      <c r="G18" s="369"/>
      <c r="H18" s="369"/>
      <c r="I18" s="369"/>
      <c r="J18" s="369"/>
      <c r="K18" s="369"/>
      <c r="L18" s="369"/>
      <c r="M18" s="369"/>
      <c r="N18" s="369"/>
      <c r="O18" s="369"/>
      <c r="P18" s="369"/>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69"/>
      <c r="AV18" s="369"/>
      <c r="AW18" s="369"/>
      <c r="AX18" s="369"/>
      <c r="AY18" s="369"/>
      <c r="AZ18" s="369"/>
      <c r="BA18" s="369"/>
      <c r="BB18" s="369"/>
      <c r="BC18" s="369"/>
    </row>
    <row r="19" spans="1:55" s="24" customFormat="1" ht="57" customHeight="1" thickBot="1">
      <c r="A19" s="1614" t="s">
        <v>217</v>
      </c>
      <c r="B19" s="763"/>
      <c r="C19" s="763"/>
      <c r="D19" s="763"/>
      <c r="E19" s="763"/>
      <c r="F19" s="763"/>
      <c r="G19" s="763"/>
      <c r="H19" s="790"/>
      <c r="I19" s="874" t="s">
        <v>264</v>
      </c>
      <c r="J19" s="875"/>
      <c r="K19" s="875"/>
      <c r="L19" s="875"/>
      <c r="M19" s="876"/>
      <c r="N19" s="877" t="s">
        <v>220</v>
      </c>
      <c r="O19" s="878"/>
      <c r="P19" s="1492" t="s">
        <v>221</v>
      </c>
      <c r="Q19" s="763"/>
      <c r="R19" s="763"/>
      <c r="S19" s="763"/>
      <c r="T19" s="763"/>
      <c r="U19" s="763"/>
      <c r="V19" s="763"/>
      <c r="W19" s="762" t="s">
        <v>222</v>
      </c>
      <c r="X19" s="763"/>
      <c r="Y19" s="763"/>
      <c r="Z19" s="763"/>
      <c r="AA19" s="763"/>
      <c r="AB19" s="763"/>
      <c r="AC19" s="763"/>
      <c r="AD19" s="763"/>
      <c r="AE19" s="763"/>
      <c r="AF19" s="763"/>
      <c r="AG19" s="763"/>
      <c r="AH19" s="763"/>
      <c r="AI19" s="763"/>
      <c r="AJ19" s="763"/>
      <c r="AK19" s="790"/>
      <c r="AL19" s="763" t="s">
        <v>223</v>
      </c>
      <c r="AM19" s="763"/>
      <c r="AN19" s="763"/>
      <c r="AO19" s="763"/>
      <c r="AP19" s="763"/>
      <c r="AQ19" s="763"/>
      <c r="AR19" s="763"/>
      <c r="AS19" s="763"/>
      <c r="AT19" s="763"/>
      <c r="AU19" s="763"/>
      <c r="AV19" s="763"/>
      <c r="AW19" s="763"/>
      <c r="AX19" s="763"/>
      <c r="AY19" s="763"/>
      <c r="AZ19" s="763"/>
      <c r="BA19" s="763"/>
      <c r="BB19" s="763"/>
      <c r="BC19" s="764"/>
    </row>
    <row r="20" spans="1:55" s="24" customFormat="1" ht="34.5" customHeight="1" thickTop="1">
      <c r="A20" s="1678" t="s">
        <v>227</v>
      </c>
      <c r="B20" s="1679"/>
      <c r="C20" s="1679"/>
      <c r="D20" s="1679"/>
      <c r="E20" s="1679"/>
      <c r="F20" s="1679"/>
      <c r="G20" s="1679"/>
      <c r="H20" s="1679"/>
      <c r="I20" s="1468" t="str">
        <f>IF($AX$12&lt;&gt;"",SUMIF($AS$12:$AW$13,A20,$AX$12:$BC$13),"")</f>
        <v/>
      </c>
      <c r="J20" s="1471"/>
      <c r="K20" s="1471"/>
      <c r="L20" s="1471"/>
      <c r="M20" s="1469"/>
      <c r="N20" s="1501" t="s">
        <v>220</v>
      </c>
      <c r="O20" s="1502"/>
      <c r="P20" s="1619">
        <v>250000</v>
      </c>
      <c r="Q20" s="887"/>
      <c r="R20" s="887"/>
      <c r="S20" s="887"/>
      <c r="T20" s="887"/>
      <c r="U20" s="887"/>
      <c r="V20" s="343" t="s">
        <v>0</v>
      </c>
      <c r="W20" s="1649" t="str">
        <f>IF(I20&lt;&gt;"",(I20*P20),"")</f>
        <v/>
      </c>
      <c r="X20" s="765"/>
      <c r="Y20" s="765"/>
      <c r="Z20" s="765"/>
      <c r="AA20" s="765"/>
      <c r="AB20" s="765"/>
      <c r="AC20" s="765"/>
      <c r="AD20" s="765"/>
      <c r="AE20" s="765"/>
      <c r="AF20" s="765"/>
      <c r="AG20" s="765"/>
      <c r="AH20" s="765"/>
      <c r="AI20" s="765"/>
      <c r="AJ20" s="342"/>
      <c r="AK20" s="306" t="s">
        <v>0</v>
      </c>
      <c r="AL20" s="1622">
        <f>SUM(W20:AK21)</f>
        <v>0</v>
      </c>
      <c r="AM20" s="1622"/>
      <c r="AN20" s="1622"/>
      <c r="AO20" s="1622"/>
      <c r="AP20" s="1622"/>
      <c r="AQ20" s="1622"/>
      <c r="AR20" s="1622"/>
      <c r="AS20" s="1622"/>
      <c r="AT20" s="1622"/>
      <c r="AU20" s="1622"/>
      <c r="AV20" s="1622"/>
      <c r="AW20" s="1622"/>
      <c r="AX20" s="1622"/>
      <c r="AY20" s="1622"/>
      <c r="AZ20" s="1622"/>
      <c r="BA20" s="1622"/>
      <c r="BB20" s="1622"/>
      <c r="BC20" s="1683" t="s">
        <v>265</v>
      </c>
    </row>
    <row r="21" spans="1:55" s="24" customFormat="1" ht="34.5" customHeight="1" thickBot="1">
      <c r="A21" s="1680" t="s">
        <v>229</v>
      </c>
      <c r="B21" s="1681"/>
      <c r="C21" s="1681"/>
      <c r="D21" s="1681"/>
      <c r="E21" s="1681"/>
      <c r="F21" s="1681"/>
      <c r="G21" s="1681"/>
      <c r="H21" s="1682"/>
      <c r="I21" s="1685" t="str">
        <f>IF($AX$12&lt;&gt;"",SUMIF($AS$12:$AW$13,A21,$AX$12:$BC$13),"")</f>
        <v/>
      </c>
      <c r="J21" s="1686"/>
      <c r="K21" s="1686"/>
      <c r="L21" s="1686"/>
      <c r="M21" s="1687"/>
      <c r="N21" s="1688" t="s">
        <v>220</v>
      </c>
      <c r="O21" s="1689"/>
      <c r="P21" s="1656">
        <v>170000</v>
      </c>
      <c r="Q21" s="1657"/>
      <c r="R21" s="1657"/>
      <c r="S21" s="1657"/>
      <c r="T21" s="1657"/>
      <c r="U21" s="1657"/>
      <c r="V21" s="344" t="s">
        <v>0</v>
      </c>
      <c r="W21" s="1658" t="str">
        <f>IF(I21&lt;&gt;"",(I21*P21),"")</f>
        <v/>
      </c>
      <c r="X21" s="1659"/>
      <c r="Y21" s="1659"/>
      <c r="Z21" s="1659"/>
      <c r="AA21" s="1659"/>
      <c r="AB21" s="1659"/>
      <c r="AC21" s="1659"/>
      <c r="AD21" s="1659"/>
      <c r="AE21" s="1659"/>
      <c r="AF21" s="1659"/>
      <c r="AG21" s="1659"/>
      <c r="AH21" s="1659"/>
      <c r="AI21" s="1659"/>
      <c r="AJ21" s="368"/>
      <c r="AK21" s="341" t="s">
        <v>0</v>
      </c>
      <c r="AL21" s="1650"/>
      <c r="AM21" s="1650"/>
      <c r="AN21" s="1650"/>
      <c r="AO21" s="1650"/>
      <c r="AP21" s="1650"/>
      <c r="AQ21" s="1650"/>
      <c r="AR21" s="1650"/>
      <c r="AS21" s="1650"/>
      <c r="AT21" s="1650"/>
      <c r="AU21" s="1650"/>
      <c r="AV21" s="1650"/>
      <c r="AW21" s="1650"/>
      <c r="AX21" s="1650"/>
      <c r="AY21" s="1650"/>
      <c r="AZ21" s="1650"/>
      <c r="BA21" s="1650"/>
      <c r="BB21" s="1650"/>
      <c r="BC21" s="1684"/>
    </row>
    <row r="22" spans="1:55" ht="38.25" customHeight="1" thickTop="1" thickBot="1">
      <c r="A22" s="1609" t="s">
        <v>261</v>
      </c>
      <c r="B22" s="1610"/>
      <c r="C22" s="1610"/>
      <c r="D22" s="1610"/>
      <c r="E22" s="1610"/>
      <c r="F22" s="1610"/>
      <c r="G22" s="1610"/>
      <c r="H22" s="1610"/>
      <c r="I22" s="1610"/>
      <c r="J22" s="1610"/>
      <c r="K22" s="1610"/>
      <c r="L22" s="1610"/>
      <c r="M22" s="1610"/>
      <c r="N22" s="1610"/>
      <c r="O22" s="1610"/>
      <c r="P22" s="1610"/>
      <c r="Q22" s="1610"/>
      <c r="R22" s="1610"/>
      <c r="S22" s="1610"/>
      <c r="T22" s="1610"/>
      <c r="U22" s="1610"/>
      <c r="V22" s="1610"/>
      <c r="W22" s="1610"/>
      <c r="X22" s="1610"/>
      <c r="Y22" s="1610"/>
      <c r="Z22" s="1610"/>
      <c r="AA22" s="1610"/>
      <c r="AB22" s="1610"/>
      <c r="AC22" s="1610"/>
      <c r="AD22" s="1610"/>
      <c r="AE22" s="1610"/>
      <c r="AF22" s="1610"/>
      <c r="AG22" s="1610"/>
      <c r="AH22" s="1610"/>
      <c r="AI22" s="1610"/>
      <c r="AJ22" s="1610"/>
      <c r="AK22" s="1611"/>
      <c r="AL22" s="1612">
        <f>AL20</f>
        <v>0</v>
      </c>
      <c r="AM22" s="1613"/>
      <c r="AN22" s="1613"/>
      <c r="AO22" s="1613"/>
      <c r="AP22" s="1613"/>
      <c r="AQ22" s="1613"/>
      <c r="AR22" s="1613"/>
      <c r="AS22" s="1613"/>
      <c r="AT22" s="1613"/>
      <c r="AU22" s="1613"/>
      <c r="AV22" s="1613"/>
      <c r="AW22" s="1613"/>
      <c r="AX22" s="1613"/>
      <c r="AY22" s="1613"/>
      <c r="AZ22" s="1613"/>
      <c r="BA22" s="1613"/>
      <c r="BB22" s="1613"/>
      <c r="BC22" s="345" t="s">
        <v>265</v>
      </c>
    </row>
    <row r="23" spans="1:55" s="24" customFormat="1" ht="15" customHeight="1">
      <c r="A23" s="55"/>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row>
    <row r="24" spans="1:55" s="24" customFormat="1" ht="15" customHeight="1">
      <c r="A24" s="55"/>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row>
    <row r="25" spans="1:55" s="24" customFormat="1" ht="15" customHeight="1">
      <c r="A25" s="55"/>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row>
    <row r="26" spans="1:55" s="24" customFormat="1" ht="15" customHeight="1">
      <c r="A26" s="55"/>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row>
    <row r="27" spans="1:55" s="24" customFormat="1" ht="15" customHeight="1">
      <c r="A27" s="55"/>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row>
    <row r="28" spans="1:55" s="24" customFormat="1" ht="15" customHeight="1">
      <c r="A28" s="55"/>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row>
    <row r="29" spans="1:55" s="24" customFormat="1" ht="15" customHeight="1" thickBot="1">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row>
    <row r="30" spans="1:55" ht="29.25" customHeight="1" thickBot="1">
      <c r="A30" s="1385" t="s">
        <v>17</v>
      </c>
      <c r="B30" s="1386"/>
      <c r="C30" s="1386"/>
      <c r="D30" s="1386"/>
      <c r="E30" s="1386"/>
      <c r="F30" s="1386"/>
      <c r="G30" s="1386"/>
      <c r="H30" s="1386"/>
      <c r="I30" s="1387" t="s">
        <v>115</v>
      </c>
      <c r="J30" s="1388"/>
      <c r="K30" s="1388"/>
      <c r="L30" s="1388"/>
      <c r="M30" s="1388"/>
      <c r="N30" s="1388"/>
      <c r="O30" s="1388"/>
      <c r="P30" s="1389"/>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22"/>
      <c r="AO30" s="22"/>
      <c r="AP30" s="22"/>
      <c r="AQ30" s="22"/>
      <c r="AR30" s="22"/>
      <c r="AS30" s="22"/>
      <c r="AT30" s="22"/>
      <c r="AU30" s="22"/>
      <c r="AV30" s="55"/>
      <c r="AW30" s="1639" t="s">
        <v>334</v>
      </c>
      <c r="AX30" s="1640"/>
      <c r="AY30" s="1640"/>
      <c r="AZ30" s="1640"/>
      <c r="BA30" s="1640"/>
      <c r="BB30" s="1640"/>
      <c r="BC30" s="1640"/>
    </row>
    <row r="31" spans="1:55" ht="19.5" customHeight="1" thickBot="1">
      <c r="A31" s="49"/>
      <c r="B31" s="49"/>
      <c r="C31" s="49"/>
      <c r="D31" s="49"/>
      <c r="E31" s="49"/>
      <c r="F31" s="49"/>
      <c r="G31" s="49"/>
      <c r="H31" s="49"/>
      <c r="I31" s="49"/>
      <c r="J31" s="49"/>
      <c r="K31" s="49"/>
      <c r="L31" s="49"/>
      <c r="M31" s="49"/>
      <c r="N31" s="49"/>
      <c r="O31" s="20"/>
      <c r="P31" s="20"/>
      <c r="Q31" s="20"/>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1641"/>
      <c r="AX31" s="1641"/>
      <c r="AY31" s="1641"/>
      <c r="AZ31" s="1641"/>
      <c r="BA31" s="1641"/>
      <c r="BB31" s="1641"/>
      <c r="BC31" s="1641"/>
    </row>
    <row r="32" spans="1:55" ht="46.5" customHeight="1" thickBot="1">
      <c r="A32" s="1667" t="s">
        <v>113</v>
      </c>
      <c r="B32" s="820"/>
      <c r="C32" s="820"/>
      <c r="D32" s="820"/>
      <c r="E32" s="820"/>
      <c r="F32" s="820"/>
      <c r="G32" s="820"/>
      <c r="H32" s="820"/>
      <c r="I32" s="819" t="s">
        <v>114</v>
      </c>
      <c r="J32" s="820"/>
      <c r="K32" s="820"/>
      <c r="L32" s="820"/>
      <c r="M32" s="820"/>
      <c r="N32" s="1225"/>
      <c r="O32" s="986" t="s">
        <v>82</v>
      </c>
      <c r="P32" s="1026"/>
      <c r="Q32" s="1026"/>
      <c r="R32" s="1026"/>
      <c r="S32" s="1026"/>
      <c r="T32" s="1026"/>
      <c r="U32" s="986" t="s">
        <v>9</v>
      </c>
      <c r="V32" s="1026"/>
      <c r="W32" s="1026"/>
      <c r="X32" s="1026"/>
      <c r="Y32" s="1026"/>
      <c r="Z32" s="1026"/>
      <c r="AA32" s="1026"/>
      <c r="AB32" s="1026"/>
      <c r="AC32" s="1026"/>
      <c r="AD32" s="1026"/>
      <c r="AE32" s="1026"/>
      <c r="AF32" s="1026"/>
      <c r="AG32" s="987"/>
      <c r="AH32" s="986" t="s">
        <v>3</v>
      </c>
      <c r="AI32" s="1026"/>
      <c r="AJ32" s="1026"/>
      <c r="AK32" s="1026"/>
      <c r="AL32" s="1026"/>
      <c r="AM32" s="1026"/>
      <c r="AN32" s="1026"/>
      <c r="AO32" s="1026"/>
      <c r="AP32" s="1026"/>
      <c r="AQ32" s="1026"/>
      <c r="AR32" s="1026"/>
      <c r="AS32" s="1026"/>
      <c r="AT32" s="1026"/>
      <c r="AU32" s="1026"/>
      <c r="AV32" s="987"/>
      <c r="AW32" s="819" t="s">
        <v>101</v>
      </c>
      <c r="AX32" s="820"/>
      <c r="AY32" s="820"/>
      <c r="AZ32" s="820"/>
      <c r="BA32" s="820"/>
      <c r="BB32" s="820"/>
      <c r="BC32" s="821"/>
    </row>
    <row r="33" spans="1:144" ht="29.25" customHeight="1" thickTop="1">
      <c r="A33" s="1662"/>
      <c r="B33" s="828"/>
      <c r="C33" s="828"/>
      <c r="D33" s="828"/>
      <c r="E33" s="828"/>
      <c r="F33" s="828"/>
      <c r="G33" s="828"/>
      <c r="H33" s="1663"/>
      <c r="I33" s="1668"/>
      <c r="J33" s="828"/>
      <c r="K33" s="828"/>
      <c r="L33" s="828"/>
      <c r="M33" s="828"/>
      <c r="N33" s="1663"/>
      <c r="O33" s="1629"/>
      <c r="P33" s="1630"/>
      <c r="Q33" s="1630"/>
      <c r="R33" s="1630"/>
      <c r="S33" s="1630"/>
      <c r="T33" s="1631"/>
      <c r="U33" s="1632"/>
      <c r="V33" s="1633"/>
      <c r="W33" s="1633"/>
      <c r="X33" s="1633"/>
      <c r="Y33" s="1633"/>
      <c r="Z33" s="1633"/>
      <c r="AA33" s="1633"/>
      <c r="AB33" s="1633"/>
      <c r="AC33" s="1633"/>
      <c r="AD33" s="1633"/>
      <c r="AE33" s="1633"/>
      <c r="AF33" s="1633"/>
      <c r="AG33" s="1634"/>
      <c r="AH33" s="1632"/>
      <c r="AI33" s="1633"/>
      <c r="AJ33" s="1633"/>
      <c r="AK33" s="1633"/>
      <c r="AL33" s="1633"/>
      <c r="AM33" s="1633"/>
      <c r="AN33" s="1633"/>
      <c r="AO33" s="1633"/>
      <c r="AP33" s="1633"/>
      <c r="AQ33" s="1633"/>
      <c r="AR33" s="1633"/>
      <c r="AS33" s="1633"/>
      <c r="AT33" s="1633"/>
      <c r="AU33" s="1633"/>
      <c r="AV33" s="1634"/>
      <c r="AW33" s="1635"/>
      <c r="AX33" s="1636"/>
      <c r="AY33" s="1636"/>
      <c r="AZ33" s="1636"/>
      <c r="BA33" s="1636"/>
      <c r="BB33" s="1636"/>
      <c r="BC33" s="294" t="s">
        <v>24</v>
      </c>
    </row>
    <row r="34" spans="1:144" s="38" customFormat="1" ht="28.5" customHeight="1">
      <c r="A34" s="1664"/>
      <c r="B34" s="744"/>
      <c r="C34" s="744"/>
      <c r="D34" s="744"/>
      <c r="E34" s="744"/>
      <c r="F34" s="744"/>
      <c r="G34" s="744"/>
      <c r="H34" s="1665"/>
      <c r="I34" s="1666"/>
      <c r="J34" s="744"/>
      <c r="K34" s="744"/>
      <c r="L34" s="744"/>
      <c r="M34" s="744"/>
      <c r="N34" s="1665"/>
      <c r="O34" s="1623"/>
      <c r="P34" s="1624"/>
      <c r="Q34" s="1624"/>
      <c r="R34" s="1624"/>
      <c r="S34" s="1624"/>
      <c r="T34" s="1625"/>
      <c r="U34" s="957"/>
      <c r="V34" s="958"/>
      <c r="W34" s="958"/>
      <c r="X34" s="958"/>
      <c r="Y34" s="958"/>
      <c r="Z34" s="958"/>
      <c r="AA34" s="958"/>
      <c r="AB34" s="958"/>
      <c r="AC34" s="958"/>
      <c r="AD34" s="958"/>
      <c r="AE34" s="958"/>
      <c r="AF34" s="958"/>
      <c r="AG34" s="959"/>
      <c r="AH34" s="957"/>
      <c r="AI34" s="958"/>
      <c r="AJ34" s="958"/>
      <c r="AK34" s="958"/>
      <c r="AL34" s="958"/>
      <c r="AM34" s="958"/>
      <c r="AN34" s="958"/>
      <c r="AO34" s="958"/>
      <c r="AP34" s="958"/>
      <c r="AQ34" s="958"/>
      <c r="AR34" s="958"/>
      <c r="AS34" s="958"/>
      <c r="AT34" s="958"/>
      <c r="AU34" s="958"/>
      <c r="AV34" s="959"/>
      <c r="AW34" s="1637"/>
      <c r="AX34" s="1638"/>
      <c r="AY34" s="1638"/>
      <c r="AZ34" s="1638"/>
      <c r="BA34" s="1638"/>
      <c r="BB34" s="1638"/>
      <c r="BC34" s="295" t="s">
        <v>24</v>
      </c>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row>
    <row r="35" spans="1:144" s="38" customFormat="1" ht="28.5" customHeight="1">
      <c r="A35" s="1664"/>
      <c r="B35" s="744"/>
      <c r="C35" s="744"/>
      <c r="D35" s="744"/>
      <c r="E35" s="744"/>
      <c r="F35" s="744"/>
      <c r="G35" s="744"/>
      <c r="H35" s="1665"/>
      <c r="I35" s="1666"/>
      <c r="J35" s="744"/>
      <c r="K35" s="744"/>
      <c r="L35" s="744"/>
      <c r="M35" s="744"/>
      <c r="N35" s="1665"/>
      <c r="O35" s="1623"/>
      <c r="P35" s="1624"/>
      <c r="Q35" s="1624"/>
      <c r="R35" s="1624"/>
      <c r="S35" s="1624"/>
      <c r="T35" s="1625"/>
      <c r="U35" s="957"/>
      <c r="V35" s="958"/>
      <c r="W35" s="958"/>
      <c r="X35" s="958"/>
      <c r="Y35" s="958"/>
      <c r="Z35" s="958"/>
      <c r="AA35" s="958"/>
      <c r="AB35" s="958"/>
      <c r="AC35" s="958"/>
      <c r="AD35" s="958"/>
      <c r="AE35" s="958"/>
      <c r="AF35" s="958"/>
      <c r="AG35" s="959"/>
      <c r="AH35" s="957"/>
      <c r="AI35" s="958"/>
      <c r="AJ35" s="958"/>
      <c r="AK35" s="958"/>
      <c r="AL35" s="958"/>
      <c r="AM35" s="958"/>
      <c r="AN35" s="958"/>
      <c r="AO35" s="958"/>
      <c r="AP35" s="958"/>
      <c r="AQ35" s="958"/>
      <c r="AR35" s="958"/>
      <c r="AS35" s="958"/>
      <c r="AT35" s="958"/>
      <c r="AU35" s="958"/>
      <c r="AV35" s="959"/>
      <c r="AW35" s="1637"/>
      <c r="AX35" s="1638"/>
      <c r="AY35" s="1638"/>
      <c r="AZ35" s="1638"/>
      <c r="BA35" s="1638"/>
      <c r="BB35" s="1638"/>
      <c r="BC35" s="295" t="s">
        <v>24</v>
      </c>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row>
    <row r="36" spans="1:144" s="38" customFormat="1" ht="28.5" customHeight="1">
      <c r="A36" s="1664"/>
      <c r="B36" s="744"/>
      <c r="C36" s="744"/>
      <c r="D36" s="744"/>
      <c r="E36" s="744"/>
      <c r="F36" s="744"/>
      <c r="G36" s="744"/>
      <c r="H36" s="1665"/>
      <c r="I36" s="1666"/>
      <c r="J36" s="744"/>
      <c r="K36" s="744"/>
      <c r="L36" s="744"/>
      <c r="M36" s="744"/>
      <c r="N36" s="1665"/>
      <c r="O36" s="1623"/>
      <c r="P36" s="1624"/>
      <c r="Q36" s="1624"/>
      <c r="R36" s="1624"/>
      <c r="S36" s="1624"/>
      <c r="T36" s="1625"/>
      <c r="U36" s="957"/>
      <c r="V36" s="958"/>
      <c r="W36" s="958"/>
      <c r="X36" s="958"/>
      <c r="Y36" s="958"/>
      <c r="Z36" s="958"/>
      <c r="AA36" s="958"/>
      <c r="AB36" s="958"/>
      <c r="AC36" s="958"/>
      <c r="AD36" s="958"/>
      <c r="AE36" s="958"/>
      <c r="AF36" s="958"/>
      <c r="AG36" s="959"/>
      <c r="AH36" s="957"/>
      <c r="AI36" s="958"/>
      <c r="AJ36" s="958"/>
      <c r="AK36" s="958"/>
      <c r="AL36" s="958"/>
      <c r="AM36" s="958"/>
      <c r="AN36" s="958"/>
      <c r="AO36" s="958"/>
      <c r="AP36" s="958"/>
      <c r="AQ36" s="958"/>
      <c r="AR36" s="958"/>
      <c r="AS36" s="958"/>
      <c r="AT36" s="958"/>
      <c r="AU36" s="958"/>
      <c r="AV36" s="959"/>
      <c r="AW36" s="1637"/>
      <c r="AX36" s="1638"/>
      <c r="AY36" s="1638"/>
      <c r="AZ36" s="1638"/>
      <c r="BA36" s="1638"/>
      <c r="BB36" s="1638"/>
      <c r="BC36" s="295" t="s">
        <v>24</v>
      </c>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row>
    <row r="37" spans="1:144" s="38" customFormat="1" ht="28.5" customHeight="1">
      <c r="A37" s="1664"/>
      <c r="B37" s="744"/>
      <c r="C37" s="744"/>
      <c r="D37" s="744"/>
      <c r="E37" s="744"/>
      <c r="F37" s="744"/>
      <c r="G37" s="744"/>
      <c r="H37" s="1665"/>
      <c r="I37" s="1666"/>
      <c r="J37" s="744"/>
      <c r="K37" s="744"/>
      <c r="L37" s="744"/>
      <c r="M37" s="744"/>
      <c r="N37" s="1665"/>
      <c r="O37" s="1623"/>
      <c r="P37" s="1624"/>
      <c r="Q37" s="1624"/>
      <c r="R37" s="1624"/>
      <c r="S37" s="1624"/>
      <c r="T37" s="1625"/>
      <c r="U37" s="957"/>
      <c r="V37" s="958"/>
      <c r="W37" s="958"/>
      <c r="X37" s="958"/>
      <c r="Y37" s="958"/>
      <c r="Z37" s="958"/>
      <c r="AA37" s="958"/>
      <c r="AB37" s="958"/>
      <c r="AC37" s="958"/>
      <c r="AD37" s="958"/>
      <c r="AE37" s="958"/>
      <c r="AF37" s="958"/>
      <c r="AG37" s="959"/>
      <c r="AH37" s="957"/>
      <c r="AI37" s="958"/>
      <c r="AJ37" s="958"/>
      <c r="AK37" s="958"/>
      <c r="AL37" s="958"/>
      <c r="AM37" s="958"/>
      <c r="AN37" s="958"/>
      <c r="AO37" s="958"/>
      <c r="AP37" s="958"/>
      <c r="AQ37" s="958"/>
      <c r="AR37" s="958"/>
      <c r="AS37" s="958"/>
      <c r="AT37" s="958"/>
      <c r="AU37" s="958"/>
      <c r="AV37" s="959"/>
      <c r="AW37" s="1637"/>
      <c r="AX37" s="1638"/>
      <c r="AY37" s="1638"/>
      <c r="AZ37" s="1638"/>
      <c r="BA37" s="1638"/>
      <c r="BB37" s="1638"/>
      <c r="BC37" s="295" t="s">
        <v>24</v>
      </c>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row>
    <row r="38" spans="1:144" s="38" customFormat="1" ht="28.5" customHeight="1">
      <c r="A38" s="1664"/>
      <c r="B38" s="744"/>
      <c r="C38" s="744"/>
      <c r="D38" s="744"/>
      <c r="E38" s="744"/>
      <c r="F38" s="744"/>
      <c r="G38" s="744"/>
      <c r="H38" s="1665"/>
      <c r="I38" s="1666"/>
      <c r="J38" s="744"/>
      <c r="K38" s="744"/>
      <c r="L38" s="744"/>
      <c r="M38" s="744"/>
      <c r="N38" s="1665"/>
      <c r="O38" s="1623"/>
      <c r="P38" s="1624"/>
      <c r="Q38" s="1624"/>
      <c r="R38" s="1624"/>
      <c r="S38" s="1624"/>
      <c r="T38" s="1625"/>
      <c r="U38" s="957"/>
      <c r="V38" s="958"/>
      <c r="W38" s="958"/>
      <c r="X38" s="958"/>
      <c r="Y38" s="958"/>
      <c r="Z38" s="958"/>
      <c r="AA38" s="958"/>
      <c r="AB38" s="958"/>
      <c r="AC38" s="958"/>
      <c r="AD38" s="958"/>
      <c r="AE38" s="958"/>
      <c r="AF38" s="958"/>
      <c r="AG38" s="959"/>
      <c r="AH38" s="957"/>
      <c r="AI38" s="958"/>
      <c r="AJ38" s="958"/>
      <c r="AK38" s="958"/>
      <c r="AL38" s="958"/>
      <c r="AM38" s="958"/>
      <c r="AN38" s="958"/>
      <c r="AO38" s="958"/>
      <c r="AP38" s="958"/>
      <c r="AQ38" s="958"/>
      <c r="AR38" s="958"/>
      <c r="AS38" s="958"/>
      <c r="AT38" s="958"/>
      <c r="AU38" s="958"/>
      <c r="AV38" s="959"/>
      <c r="AW38" s="1637"/>
      <c r="AX38" s="1638"/>
      <c r="AY38" s="1638"/>
      <c r="AZ38" s="1638"/>
      <c r="BA38" s="1638"/>
      <c r="BB38" s="1638"/>
      <c r="BC38" s="295" t="s">
        <v>24</v>
      </c>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row>
    <row r="39" spans="1:144" s="38" customFormat="1" ht="28.5" customHeight="1">
      <c r="A39" s="1664"/>
      <c r="B39" s="744"/>
      <c r="C39" s="744"/>
      <c r="D39" s="744"/>
      <c r="E39" s="744"/>
      <c r="F39" s="744"/>
      <c r="G39" s="744"/>
      <c r="H39" s="1665"/>
      <c r="I39" s="1666"/>
      <c r="J39" s="744"/>
      <c r="K39" s="744"/>
      <c r="L39" s="744"/>
      <c r="M39" s="744"/>
      <c r="N39" s="1665"/>
      <c r="O39" s="1623"/>
      <c r="P39" s="1624"/>
      <c r="Q39" s="1624"/>
      <c r="R39" s="1624"/>
      <c r="S39" s="1624"/>
      <c r="T39" s="1625"/>
      <c r="U39" s="957"/>
      <c r="V39" s="958"/>
      <c r="W39" s="958"/>
      <c r="X39" s="958"/>
      <c r="Y39" s="958"/>
      <c r="Z39" s="958"/>
      <c r="AA39" s="958"/>
      <c r="AB39" s="958"/>
      <c r="AC39" s="958"/>
      <c r="AD39" s="958"/>
      <c r="AE39" s="958"/>
      <c r="AF39" s="958"/>
      <c r="AG39" s="959"/>
      <c r="AH39" s="957"/>
      <c r="AI39" s="958"/>
      <c r="AJ39" s="958"/>
      <c r="AK39" s="958"/>
      <c r="AL39" s="958"/>
      <c r="AM39" s="958"/>
      <c r="AN39" s="958"/>
      <c r="AO39" s="958"/>
      <c r="AP39" s="958"/>
      <c r="AQ39" s="958"/>
      <c r="AR39" s="958"/>
      <c r="AS39" s="958"/>
      <c r="AT39" s="958"/>
      <c r="AU39" s="958"/>
      <c r="AV39" s="959"/>
      <c r="AW39" s="1637"/>
      <c r="AX39" s="1638"/>
      <c r="AY39" s="1638"/>
      <c r="AZ39" s="1638"/>
      <c r="BA39" s="1638"/>
      <c r="BB39" s="1638"/>
      <c r="BC39" s="295" t="s">
        <v>24</v>
      </c>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row>
    <row r="40" spans="1:144" s="38" customFormat="1" ht="28.5" customHeight="1">
      <c r="A40" s="1664"/>
      <c r="B40" s="744"/>
      <c r="C40" s="744"/>
      <c r="D40" s="744"/>
      <c r="E40" s="744"/>
      <c r="F40" s="744"/>
      <c r="G40" s="744"/>
      <c r="H40" s="1665"/>
      <c r="I40" s="1666"/>
      <c r="J40" s="744"/>
      <c r="K40" s="744"/>
      <c r="L40" s="744"/>
      <c r="M40" s="744"/>
      <c r="N40" s="1665"/>
      <c r="O40" s="1623"/>
      <c r="P40" s="1624"/>
      <c r="Q40" s="1624"/>
      <c r="R40" s="1624"/>
      <c r="S40" s="1624"/>
      <c r="T40" s="1625"/>
      <c r="U40" s="957"/>
      <c r="V40" s="958"/>
      <c r="W40" s="958"/>
      <c r="X40" s="958"/>
      <c r="Y40" s="958"/>
      <c r="Z40" s="958"/>
      <c r="AA40" s="958"/>
      <c r="AB40" s="958"/>
      <c r="AC40" s="958"/>
      <c r="AD40" s="958"/>
      <c r="AE40" s="958"/>
      <c r="AF40" s="958"/>
      <c r="AG40" s="959"/>
      <c r="AH40" s="957"/>
      <c r="AI40" s="958"/>
      <c r="AJ40" s="958"/>
      <c r="AK40" s="958"/>
      <c r="AL40" s="958"/>
      <c r="AM40" s="958"/>
      <c r="AN40" s="958"/>
      <c r="AO40" s="958"/>
      <c r="AP40" s="958"/>
      <c r="AQ40" s="958"/>
      <c r="AR40" s="958"/>
      <c r="AS40" s="958"/>
      <c r="AT40" s="958"/>
      <c r="AU40" s="958"/>
      <c r="AV40" s="959"/>
      <c r="AW40" s="1637"/>
      <c r="AX40" s="1638"/>
      <c r="AY40" s="1638"/>
      <c r="AZ40" s="1638"/>
      <c r="BA40" s="1638"/>
      <c r="BB40" s="1638"/>
      <c r="BC40" s="295" t="s">
        <v>24</v>
      </c>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row>
    <row r="41" spans="1:144" s="38" customFormat="1" ht="28.5" customHeight="1">
      <c r="A41" s="1664"/>
      <c r="B41" s="744"/>
      <c r="C41" s="744"/>
      <c r="D41" s="744"/>
      <c r="E41" s="744"/>
      <c r="F41" s="744"/>
      <c r="G41" s="744"/>
      <c r="H41" s="1665"/>
      <c r="I41" s="1666"/>
      <c r="J41" s="744"/>
      <c r="K41" s="744"/>
      <c r="L41" s="744"/>
      <c r="M41" s="744"/>
      <c r="N41" s="1665"/>
      <c r="O41" s="1623"/>
      <c r="P41" s="1624"/>
      <c r="Q41" s="1624"/>
      <c r="R41" s="1624"/>
      <c r="S41" s="1624"/>
      <c r="T41" s="1625"/>
      <c r="U41" s="957"/>
      <c r="V41" s="958"/>
      <c r="W41" s="958"/>
      <c r="X41" s="958"/>
      <c r="Y41" s="958"/>
      <c r="Z41" s="958"/>
      <c r="AA41" s="958"/>
      <c r="AB41" s="958"/>
      <c r="AC41" s="958"/>
      <c r="AD41" s="958"/>
      <c r="AE41" s="958"/>
      <c r="AF41" s="958"/>
      <c r="AG41" s="959"/>
      <c r="AH41" s="957"/>
      <c r="AI41" s="958"/>
      <c r="AJ41" s="958"/>
      <c r="AK41" s="958"/>
      <c r="AL41" s="958"/>
      <c r="AM41" s="958"/>
      <c r="AN41" s="958"/>
      <c r="AO41" s="958"/>
      <c r="AP41" s="958"/>
      <c r="AQ41" s="958"/>
      <c r="AR41" s="958"/>
      <c r="AS41" s="958"/>
      <c r="AT41" s="958"/>
      <c r="AU41" s="958"/>
      <c r="AV41" s="959"/>
      <c r="AW41" s="1637"/>
      <c r="AX41" s="1638"/>
      <c r="AY41" s="1638"/>
      <c r="AZ41" s="1638"/>
      <c r="BA41" s="1638"/>
      <c r="BB41" s="1638"/>
      <c r="BC41" s="295" t="s">
        <v>24</v>
      </c>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row>
    <row r="42" spans="1:144" s="38" customFormat="1" ht="28.5" customHeight="1" thickBot="1">
      <c r="A42" s="1676"/>
      <c r="B42" s="854"/>
      <c r="C42" s="854"/>
      <c r="D42" s="854"/>
      <c r="E42" s="854"/>
      <c r="F42" s="854"/>
      <c r="G42" s="854"/>
      <c r="H42" s="1677"/>
      <c r="I42" s="1690"/>
      <c r="J42" s="854"/>
      <c r="K42" s="854"/>
      <c r="L42" s="854"/>
      <c r="M42" s="854"/>
      <c r="N42" s="1677"/>
      <c r="O42" s="1626"/>
      <c r="P42" s="1627"/>
      <c r="Q42" s="1627"/>
      <c r="R42" s="1627"/>
      <c r="S42" s="1627"/>
      <c r="T42" s="1628"/>
      <c r="U42" s="1527"/>
      <c r="V42" s="1528"/>
      <c r="W42" s="1528"/>
      <c r="X42" s="1528"/>
      <c r="Y42" s="1528"/>
      <c r="Z42" s="1528"/>
      <c r="AA42" s="1528"/>
      <c r="AB42" s="1528"/>
      <c r="AC42" s="1528"/>
      <c r="AD42" s="1528"/>
      <c r="AE42" s="1528"/>
      <c r="AF42" s="1528"/>
      <c r="AG42" s="1529"/>
      <c r="AH42" s="1527"/>
      <c r="AI42" s="1528"/>
      <c r="AJ42" s="1528"/>
      <c r="AK42" s="1528"/>
      <c r="AL42" s="1528"/>
      <c r="AM42" s="1528"/>
      <c r="AN42" s="1528"/>
      <c r="AO42" s="1528"/>
      <c r="AP42" s="1528"/>
      <c r="AQ42" s="1528"/>
      <c r="AR42" s="1528"/>
      <c r="AS42" s="1528"/>
      <c r="AT42" s="1528"/>
      <c r="AU42" s="1528"/>
      <c r="AV42" s="1529"/>
      <c r="AW42" s="1660"/>
      <c r="AX42" s="1661"/>
      <c r="AY42" s="1661"/>
      <c r="AZ42" s="1661"/>
      <c r="BA42" s="1661"/>
      <c r="BB42" s="1661"/>
      <c r="BC42" s="299" t="s">
        <v>24</v>
      </c>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row>
    <row r="43" spans="1:144" s="24" customFormat="1" ht="17.25" customHeight="1">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row>
    <row r="44" spans="1:144" s="24" customFormat="1" ht="17.25" customHeight="1">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row>
    <row r="45" spans="1:144" s="24" customFormat="1" ht="17.25" customHeight="1">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row>
    <row r="46" spans="1:144" s="24" customFormat="1" ht="17.25" customHeight="1">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row>
    <row r="47" spans="1:144" ht="31.5" customHeight="1" thickBot="1">
      <c r="A47" s="54" t="s">
        <v>218</v>
      </c>
      <c r="B47" s="369"/>
      <c r="C47" s="369"/>
      <c r="D47" s="369"/>
      <c r="E47" s="369"/>
      <c r="F47" s="369"/>
      <c r="G47" s="369"/>
      <c r="H47" s="369"/>
      <c r="I47" s="369"/>
      <c r="J47" s="369"/>
      <c r="K47" s="369"/>
      <c r="L47" s="301" t="s">
        <v>323</v>
      </c>
      <c r="M47" s="369"/>
      <c r="N47" s="369"/>
      <c r="O47" s="369"/>
      <c r="P47" s="369"/>
      <c r="Q47" s="301"/>
      <c r="R47" s="301"/>
      <c r="S47" s="301"/>
      <c r="T47" s="301"/>
      <c r="U47" s="301"/>
      <c r="V47" s="301"/>
      <c r="W47" s="301"/>
      <c r="X47" s="301"/>
      <c r="Y47" s="301"/>
      <c r="Z47" s="301"/>
      <c r="AA47" s="301"/>
      <c r="AB47" s="301"/>
      <c r="AC47" s="301"/>
      <c r="AD47" s="301"/>
      <c r="AE47" s="301"/>
      <c r="AF47" s="301"/>
      <c r="AG47" s="301"/>
      <c r="AH47" s="301"/>
      <c r="AI47" s="301"/>
      <c r="AJ47" s="301"/>
      <c r="AK47" s="301"/>
      <c r="AL47" s="301"/>
      <c r="AM47" s="301"/>
      <c r="AN47" s="301"/>
      <c r="AO47" s="301"/>
      <c r="AP47" s="301"/>
      <c r="AQ47" s="301"/>
      <c r="AR47" s="301"/>
      <c r="AS47" s="301"/>
      <c r="AT47" s="301"/>
      <c r="AU47" s="369"/>
      <c r="AV47" s="369"/>
      <c r="AW47" s="369"/>
      <c r="AX47" s="369"/>
      <c r="AY47" s="369"/>
      <c r="AZ47" s="369"/>
      <c r="BA47" s="369"/>
      <c r="BB47" s="369"/>
      <c r="BC47" s="369"/>
    </row>
    <row r="48" spans="1:144" s="24" customFormat="1" ht="57" customHeight="1" thickBot="1">
      <c r="A48" s="1614" t="s">
        <v>266</v>
      </c>
      <c r="B48" s="763"/>
      <c r="C48" s="763"/>
      <c r="D48" s="763"/>
      <c r="E48" s="763"/>
      <c r="F48" s="763"/>
      <c r="G48" s="763"/>
      <c r="H48" s="763"/>
      <c r="I48" s="763"/>
      <c r="J48" s="763"/>
      <c r="K48" s="763"/>
      <c r="L48" s="763"/>
      <c r="M48" s="1615"/>
      <c r="N48" s="877" t="s">
        <v>220</v>
      </c>
      <c r="O48" s="878"/>
      <c r="P48" s="1492" t="s">
        <v>221</v>
      </c>
      <c r="Q48" s="763"/>
      <c r="R48" s="763"/>
      <c r="S48" s="763"/>
      <c r="T48" s="763"/>
      <c r="U48" s="763"/>
      <c r="V48" s="763"/>
      <c r="W48" s="762" t="s">
        <v>222</v>
      </c>
      <c r="X48" s="763"/>
      <c r="Y48" s="763"/>
      <c r="Z48" s="763"/>
      <c r="AA48" s="763"/>
      <c r="AB48" s="763"/>
      <c r="AC48" s="763"/>
      <c r="AD48" s="763"/>
      <c r="AE48" s="763"/>
      <c r="AF48" s="763"/>
      <c r="AG48" s="763"/>
      <c r="AH48" s="763"/>
      <c r="AI48" s="763"/>
      <c r="AJ48" s="763"/>
      <c r="AK48" s="790"/>
      <c r="AL48" s="763" t="s">
        <v>223</v>
      </c>
      <c r="AM48" s="763"/>
      <c r="AN48" s="763"/>
      <c r="AO48" s="763"/>
      <c r="AP48" s="763"/>
      <c r="AQ48" s="763"/>
      <c r="AR48" s="763"/>
      <c r="AS48" s="763"/>
      <c r="AT48" s="763"/>
      <c r="AU48" s="763"/>
      <c r="AV48" s="763"/>
      <c r="AW48" s="763"/>
      <c r="AX48" s="763"/>
      <c r="AY48" s="763"/>
      <c r="AZ48" s="763"/>
      <c r="BA48" s="763"/>
      <c r="BB48" s="763"/>
      <c r="BC48" s="764"/>
    </row>
    <row r="49" spans="1:55" s="24" customFormat="1" ht="34.5" customHeight="1" thickTop="1" thickBot="1">
      <c r="A49" s="1616" t="str">
        <f>IF(AW33&lt;&gt;"",ROUNDDOWN(SUM(AW33:BB42),0),"")</f>
        <v/>
      </c>
      <c r="B49" s="1617"/>
      <c r="C49" s="1617"/>
      <c r="D49" s="1617"/>
      <c r="E49" s="1617"/>
      <c r="F49" s="1617"/>
      <c r="G49" s="1617"/>
      <c r="H49" s="1617"/>
      <c r="I49" s="1617"/>
      <c r="J49" s="1617"/>
      <c r="K49" s="1617"/>
      <c r="L49" s="1617"/>
      <c r="M49" s="1618"/>
      <c r="N49" s="1501" t="s">
        <v>220</v>
      </c>
      <c r="O49" s="1502"/>
      <c r="P49" s="1619">
        <v>7000</v>
      </c>
      <c r="Q49" s="887"/>
      <c r="R49" s="887"/>
      <c r="S49" s="887"/>
      <c r="T49" s="887"/>
      <c r="U49" s="887"/>
      <c r="V49" s="343" t="s">
        <v>0</v>
      </c>
      <c r="W49" s="1620" t="str">
        <f>IF(A49="","",(A49*P49))</f>
        <v/>
      </c>
      <c r="X49" s="1621"/>
      <c r="Y49" s="1621"/>
      <c r="Z49" s="1621"/>
      <c r="AA49" s="1621"/>
      <c r="AB49" s="1621"/>
      <c r="AC49" s="1621"/>
      <c r="AD49" s="1621"/>
      <c r="AE49" s="1621"/>
      <c r="AF49" s="1621"/>
      <c r="AG49" s="1621"/>
      <c r="AH49" s="1621"/>
      <c r="AI49" s="1621"/>
      <c r="AJ49" s="1621"/>
      <c r="AK49" s="306" t="s">
        <v>0</v>
      </c>
      <c r="AL49" s="1622" t="str">
        <f>W49</f>
        <v/>
      </c>
      <c r="AM49" s="1622"/>
      <c r="AN49" s="1622"/>
      <c r="AO49" s="1622"/>
      <c r="AP49" s="1622"/>
      <c r="AQ49" s="1622"/>
      <c r="AR49" s="1622"/>
      <c r="AS49" s="1622"/>
      <c r="AT49" s="1622"/>
      <c r="AU49" s="1622"/>
      <c r="AV49" s="1622"/>
      <c r="AW49" s="1622"/>
      <c r="AX49" s="1622"/>
      <c r="AY49" s="1622"/>
      <c r="AZ49" s="1622"/>
      <c r="BA49" s="1622"/>
      <c r="BB49" s="1622"/>
      <c r="BC49" s="367" t="s">
        <v>265</v>
      </c>
    </row>
    <row r="50" spans="1:55" ht="38.25" customHeight="1" thickTop="1" thickBot="1">
      <c r="A50" s="1609" t="s">
        <v>267</v>
      </c>
      <c r="B50" s="1610"/>
      <c r="C50" s="1610"/>
      <c r="D50" s="1610"/>
      <c r="E50" s="1610"/>
      <c r="F50" s="1610"/>
      <c r="G50" s="1610"/>
      <c r="H50" s="1610"/>
      <c r="I50" s="1610"/>
      <c r="J50" s="1610"/>
      <c r="K50" s="1610"/>
      <c r="L50" s="1610"/>
      <c r="M50" s="1610"/>
      <c r="N50" s="1610"/>
      <c r="O50" s="1610"/>
      <c r="P50" s="1610"/>
      <c r="Q50" s="1610"/>
      <c r="R50" s="1610"/>
      <c r="S50" s="1610"/>
      <c r="T50" s="1610"/>
      <c r="U50" s="1610"/>
      <c r="V50" s="1610"/>
      <c r="W50" s="1610"/>
      <c r="X50" s="1610"/>
      <c r="Y50" s="1610"/>
      <c r="Z50" s="1610"/>
      <c r="AA50" s="1610"/>
      <c r="AB50" s="1610"/>
      <c r="AC50" s="1610"/>
      <c r="AD50" s="1610"/>
      <c r="AE50" s="1610"/>
      <c r="AF50" s="1610"/>
      <c r="AG50" s="1610"/>
      <c r="AH50" s="1610"/>
      <c r="AI50" s="1610"/>
      <c r="AJ50" s="1610"/>
      <c r="AK50" s="1611"/>
      <c r="AL50" s="1612" t="str">
        <f>AL49</f>
        <v/>
      </c>
      <c r="AM50" s="1613"/>
      <c r="AN50" s="1613"/>
      <c r="AO50" s="1613"/>
      <c r="AP50" s="1613"/>
      <c r="AQ50" s="1613"/>
      <c r="AR50" s="1613"/>
      <c r="AS50" s="1613"/>
      <c r="AT50" s="1613"/>
      <c r="AU50" s="1613"/>
      <c r="AV50" s="1613"/>
      <c r="AW50" s="1613"/>
      <c r="AX50" s="1613"/>
      <c r="AY50" s="1613"/>
      <c r="AZ50" s="1613"/>
      <c r="BA50" s="1613"/>
      <c r="BB50" s="1613"/>
      <c r="BC50" s="345" t="s">
        <v>265</v>
      </c>
    </row>
    <row r="51" spans="1:55" ht="37.5" customHeight="1">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row>
  </sheetData>
  <sheetProtection algorithmName="SHA-512" hashValue="P8x8D/uF5bnWr9p4hfRZsHaHlaR5J+HWSmcisPkqcT4fSYrHElXx3XOrykKNYxsTCxYODHJNRm8rYNREDcJTGg==" saltValue="DO8DQL7Ot7rcgrHJyRWuug==" spinCount="100000" sheet="1" objects="1" scenarios="1"/>
  <mergeCells count="120">
    <mergeCell ref="A3:BC3"/>
    <mergeCell ref="A9:H9"/>
    <mergeCell ref="A11:H11"/>
    <mergeCell ref="I11:Z11"/>
    <mergeCell ref="AX11:BC11"/>
    <mergeCell ref="A12:H12"/>
    <mergeCell ref="A13:H13"/>
    <mergeCell ref="A42:H42"/>
    <mergeCell ref="A34:H34"/>
    <mergeCell ref="I34:N34"/>
    <mergeCell ref="A30:H30"/>
    <mergeCell ref="A19:H19"/>
    <mergeCell ref="A20:H20"/>
    <mergeCell ref="A21:H21"/>
    <mergeCell ref="BC20:BC21"/>
    <mergeCell ref="I19:M19"/>
    <mergeCell ref="N19:O19"/>
    <mergeCell ref="P19:V19"/>
    <mergeCell ref="I20:M20"/>
    <mergeCell ref="N20:O20"/>
    <mergeCell ref="P20:U20"/>
    <mergeCell ref="I21:M21"/>
    <mergeCell ref="N21:O21"/>
    <mergeCell ref="I42:N42"/>
    <mergeCell ref="AW38:BB38"/>
    <mergeCell ref="AW39:BB39"/>
    <mergeCell ref="AW40:BB40"/>
    <mergeCell ref="AW41:BB41"/>
    <mergeCell ref="AW42:BB42"/>
    <mergeCell ref="I32:N32"/>
    <mergeCell ref="A33:H33"/>
    <mergeCell ref="A39:H39"/>
    <mergeCell ref="A40:H40"/>
    <mergeCell ref="A41:H41"/>
    <mergeCell ref="A36:H36"/>
    <mergeCell ref="I36:N36"/>
    <mergeCell ref="A37:H37"/>
    <mergeCell ref="I37:N37"/>
    <mergeCell ref="A35:H35"/>
    <mergeCell ref="I35:N35"/>
    <mergeCell ref="A38:H38"/>
    <mergeCell ref="I38:N38"/>
    <mergeCell ref="A32:H32"/>
    <mergeCell ref="I33:N33"/>
    <mergeCell ref="I39:N39"/>
    <mergeCell ref="I40:N40"/>
    <mergeCell ref="I41:N41"/>
    <mergeCell ref="O32:T32"/>
    <mergeCell ref="BB6:BC6"/>
    <mergeCell ref="AW30:BC31"/>
    <mergeCell ref="AA11:AR11"/>
    <mergeCell ref="AA12:AR12"/>
    <mergeCell ref="AA13:AR13"/>
    <mergeCell ref="AS11:AW11"/>
    <mergeCell ref="AS12:AW12"/>
    <mergeCell ref="AS13:AW13"/>
    <mergeCell ref="W19:AK19"/>
    <mergeCell ref="AL19:BC19"/>
    <mergeCell ref="W20:AI20"/>
    <mergeCell ref="AL20:BB21"/>
    <mergeCell ref="I12:Z12"/>
    <mergeCell ref="I13:Z13"/>
    <mergeCell ref="AX12:BC12"/>
    <mergeCell ref="AX13:BC13"/>
    <mergeCell ref="P21:U21"/>
    <mergeCell ref="W21:AI21"/>
    <mergeCell ref="A22:AK22"/>
    <mergeCell ref="AL22:BB22"/>
    <mergeCell ref="U32:AG32"/>
    <mergeCell ref="AH32:AV32"/>
    <mergeCell ref="O33:T33"/>
    <mergeCell ref="U33:AG33"/>
    <mergeCell ref="AH33:AV33"/>
    <mergeCell ref="AW32:BC32"/>
    <mergeCell ref="AW33:BB33"/>
    <mergeCell ref="U37:AG37"/>
    <mergeCell ref="AH37:AV37"/>
    <mergeCell ref="AW34:BB34"/>
    <mergeCell ref="AW35:BB35"/>
    <mergeCell ref="AW36:BB36"/>
    <mergeCell ref="AW37:BB37"/>
    <mergeCell ref="O38:T38"/>
    <mergeCell ref="U38:AG38"/>
    <mergeCell ref="AH38:AV38"/>
    <mergeCell ref="O39:T39"/>
    <mergeCell ref="U39:AG39"/>
    <mergeCell ref="AH39:AV39"/>
    <mergeCell ref="O34:T34"/>
    <mergeCell ref="U34:AG34"/>
    <mergeCell ref="AH34:AV34"/>
    <mergeCell ref="O35:T35"/>
    <mergeCell ref="U35:AG35"/>
    <mergeCell ref="AH35:AV35"/>
    <mergeCell ref="O36:T36"/>
    <mergeCell ref="U36:AG36"/>
    <mergeCell ref="AH36:AV36"/>
    <mergeCell ref="A50:AK50"/>
    <mergeCell ref="AL50:BB50"/>
    <mergeCell ref="I9:P9"/>
    <mergeCell ref="I30:P30"/>
    <mergeCell ref="A48:M48"/>
    <mergeCell ref="N48:O48"/>
    <mergeCell ref="P48:V48"/>
    <mergeCell ref="W48:AK48"/>
    <mergeCell ref="AL48:BC48"/>
    <mergeCell ref="A49:M49"/>
    <mergeCell ref="N49:O49"/>
    <mergeCell ref="P49:U49"/>
    <mergeCell ref="W49:AJ49"/>
    <mergeCell ref="AL49:BB49"/>
    <mergeCell ref="O40:T40"/>
    <mergeCell ref="U40:AG40"/>
    <mergeCell ref="AH40:AV40"/>
    <mergeCell ref="O41:T41"/>
    <mergeCell ref="U41:AG41"/>
    <mergeCell ref="AH41:AV41"/>
    <mergeCell ref="O42:T42"/>
    <mergeCell ref="U42:AG42"/>
    <mergeCell ref="AH42:AV42"/>
    <mergeCell ref="O37:T37"/>
  </mergeCells>
  <phoneticPr fontId="56"/>
  <dataValidations count="4">
    <dataValidation type="list" allowBlank="1" showInputMessage="1" showErrorMessage="1" sqref="I33:L42" xr:uid="{00000000-0002-0000-0700-000004000000}">
      <formula1>"床,壁,天井"</formula1>
    </dataValidation>
    <dataValidation type="custom" imeMode="disabled" allowBlank="1" showInputMessage="1" showErrorMessage="1" errorTitle="入力エラー" error="小数点は第二位まで、三位以下切り捨てで入力して下さい。" sqref="AW33:BB42" xr:uid="{00000000-0002-0000-0700-000005000000}">
      <formula1>AW33-ROUNDDOWN(AW33,2)=0</formula1>
    </dataValidation>
    <dataValidation type="textLength" operator="equal" allowBlank="1" showInputMessage="1" showErrorMessage="1" error="SII登録型番の８文字で登録してください。" sqref="O33:T42" xr:uid="{88784F17-845D-43C9-BCBE-BEBEBF6AECB6}">
      <formula1>8</formula1>
    </dataValidation>
    <dataValidation type="textLength" operator="equal" allowBlank="1" showInputMessage="1" showErrorMessage="1" error="SII登録型番の9文字で登録してください。" sqref="A12:H13" xr:uid="{277B9748-89E6-4A57-AF66-3CCBB70E0839}">
      <formula1>9</formula1>
    </dataValidation>
  </dataValidations>
  <printOptions horizontalCentered="1"/>
  <pageMargins left="0.11811023622047245" right="0.11811023622047245" top="0.43307086614173229" bottom="0.15748031496062992" header="0.11811023622047245" footer="0.11811023622047245"/>
  <pageSetup paperSize="9" scale="47" orientation="portrait" r:id="rId1"/>
  <headerFooter>
    <oddHeader>&amp;R&amp;14VERSION 2.0</oddHeader>
    <oddFooter>&amp;L（備考）用紙は日本工業規格Ａ４とし、縦位置とする。</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0218F-B694-44DA-BD63-8403F1E82A49}">
  <sheetPr>
    <pageSetUpPr fitToPage="1"/>
  </sheetPr>
  <dimension ref="A1:CV87"/>
  <sheetViews>
    <sheetView showGridLines="0" showZeros="0" view="pageBreakPreview" zoomScale="52" zoomScaleNormal="100" zoomScaleSheetLayoutView="52" workbookViewId="0">
      <selection activeCell="A3" sqref="A3:BC3"/>
    </sheetView>
  </sheetViews>
  <sheetFormatPr defaultRowHeight="13.5"/>
  <cols>
    <col min="1" max="14" width="3.625" style="7" customWidth="1"/>
    <col min="15" max="33" width="4.5" style="7" customWidth="1"/>
    <col min="34" max="42" width="3.625" style="7" customWidth="1"/>
    <col min="43" max="43" width="4.125" style="7" customWidth="1"/>
    <col min="44" max="46" width="3.625" style="7" customWidth="1"/>
    <col min="47" max="47" width="3.875" style="7" customWidth="1"/>
    <col min="48" max="55" width="3.625" style="7" customWidth="1"/>
    <col min="56" max="85" width="3.5" style="7" customWidth="1"/>
    <col min="86" max="16384" width="9" style="7"/>
  </cols>
  <sheetData>
    <row r="1" spans="1:100" ht="18.7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57" t="s">
        <v>338</v>
      </c>
    </row>
    <row r="2" spans="1:100" ht="18" customHeight="1">
      <c r="BC2" s="157" t="str">
        <f>IF(OR('様式第１｜交付申請書'!$BD$15&lt;&gt;"",'様式第１｜交付申請書'!$AJ$54&lt;&gt;""),'様式第１｜交付申請書'!$BD$15&amp;"邸"&amp;RIGHT(TRIM('様式第１｜交付申請書'!$N$54&amp;'様式第１｜交付申請書'!$Y$54&amp;'様式第１｜交付申請書'!$AJ$54),4),"")</f>
        <v/>
      </c>
    </row>
    <row r="3" spans="1:100" ht="30" customHeight="1">
      <c r="A3" s="1558" t="s">
        <v>254</v>
      </c>
      <c r="B3" s="1558"/>
      <c r="C3" s="1558"/>
      <c r="D3" s="1558"/>
      <c r="E3" s="1558"/>
      <c r="F3" s="1558"/>
      <c r="G3" s="1558"/>
      <c r="H3" s="1558"/>
      <c r="I3" s="1558"/>
      <c r="J3" s="1558"/>
      <c r="K3" s="1558"/>
      <c r="L3" s="1558"/>
      <c r="M3" s="1558"/>
      <c r="N3" s="1558"/>
      <c r="O3" s="1558"/>
      <c r="P3" s="1558"/>
      <c r="Q3" s="1558"/>
      <c r="R3" s="1558"/>
      <c r="S3" s="1558"/>
      <c r="T3" s="1558"/>
      <c r="U3" s="1558"/>
      <c r="V3" s="1558"/>
      <c r="W3" s="1558"/>
      <c r="X3" s="1558"/>
      <c r="Y3" s="1558"/>
      <c r="Z3" s="1558"/>
      <c r="AA3" s="1558"/>
      <c r="AB3" s="1558"/>
      <c r="AC3" s="1558"/>
      <c r="AD3" s="1558"/>
      <c r="AE3" s="1558"/>
      <c r="AF3" s="1558"/>
      <c r="AG3" s="1558"/>
      <c r="AH3" s="1558"/>
      <c r="AI3" s="1558"/>
      <c r="AJ3" s="1558"/>
      <c r="AK3" s="1558"/>
      <c r="AL3" s="1558"/>
      <c r="AM3" s="1558"/>
      <c r="AN3" s="1558"/>
      <c r="AO3" s="1558"/>
      <c r="AP3" s="1558"/>
      <c r="AQ3" s="1558"/>
      <c r="AR3" s="1558"/>
      <c r="AS3" s="1558"/>
      <c r="AT3" s="1558"/>
      <c r="AU3" s="1558"/>
      <c r="AV3" s="1558"/>
      <c r="AW3" s="1558"/>
      <c r="AX3" s="1558"/>
      <c r="AY3" s="1558"/>
      <c r="AZ3" s="1558"/>
      <c r="BA3" s="1558"/>
      <c r="BB3" s="1558"/>
      <c r="BC3" s="1558"/>
    </row>
    <row r="4" spans="1:100"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100" s="22" customFormat="1" ht="18.75">
      <c r="A5" s="50" t="s">
        <v>21</v>
      </c>
      <c r="B5" s="20"/>
      <c r="C5" s="20"/>
      <c r="D5" s="20"/>
      <c r="E5" s="20"/>
      <c r="F5" s="20"/>
      <c r="G5" s="49"/>
      <c r="H5" s="20"/>
      <c r="I5" s="20"/>
      <c r="J5" s="20"/>
      <c r="K5" s="20"/>
      <c r="L5" s="20"/>
      <c r="M5" s="20"/>
      <c r="N5" s="20"/>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12"/>
      <c r="BA5" s="12"/>
      <c r="BB5" s="44" t="s">
        <v>4</v>
      </c>
      <c r="BC5" s="4"/>
    </row>
    <row r="6" spans="1:100" s="22" customFormat="1" ht="17.25" customHeight="1">
      <c r="A6" s="391"/>
      <c r="B6" s="392"/>
      <c r="C6" s="393" t="s">
        <v>324</v>
      </c>
      <c r="D6" s="34"/>
      <c r="E6" s="34"/>
      <c r="F6" s="34"/>
      <c r="G6" s="394"/>
      <c r="H6" s="395"/>
      <c r="I6" s="393" t="s">
        <v>325</v>
      </c>
      <c r="J6" s="34"/>
      <c r="K6" s="21"/>
      <c r="L6" s="21"/>
      <c r="M6" s="21"/>
      <c r="N6" s="21"/>
      <c r="O6" s="21"/>
      <c r="P6" s="4"/>
      <c r="Q6" s="4"/>
      <c r="R6" s="4"/>
      <c r="S6" s="4"/>
      <c r="T6" s="4"/>
      <c r="U6" s="4"/>
      <c r="V6" s="4"/>
      <c r="W6" s="4"/>
      <c r="X6" s="4"/>
      <c r="Y6" s="4"/>
      <c r="Z6" s="4"/>
      <c r="AA6" s="4"/>
      <c r="AB6" s="4"/>
      <c r="AC6" s="4"/>
      <c r="AD6" s="4"/>
      <c r="AE6" s="4"/>
      <c r="AF6" s="4"/>
      <c r="AG6" s="4"/>
      <c r="AH6" s="4"/>
      <c r="AI6" s="4"/>
      <c r="AJ6" s="4"/>
      <c r="AK6" s="4"/>
      <c r="AL6" s="4"/>
      <c r="AM6" s="4"/>
      <c r="AN6" s="4"/>
      <c r="AO6" s="4"/>
      <c r="AP6" s="4"/>
      <c r="AQ6" s="21"/>
      <c r="AR6" s="21"/>
      <c r="AS6" s="21"/>
      <c r="AT6" s="21"/>
      <c r="AU6" s="21"/>
      <c r="AV6" s="21"/>
      <c r="AW6" s="33" t="s">
        <v>72</v>
      </c>
      <c r="AX6" s="371"/>
      <c r="AY6" s="176" t="s">
        <v>143</v>
      </c>
      <c r="AZ6" s="371"/>
      <c r="BA6" s="835" t="s">
        <v>144</v>
      </c>
      <c r="BB6" s="835"/>
      <c r="BC6" s="176"/>
    </row>
    <row r="7" spans="1:100" s="22" customFormat="1" ht="14.25" customHeight="1" thickBot="1">
      <c r="A7" s="396"/>
      <c r="B7" s="396"/>
      <c r="C7" s="396"/>
      <c r="D7" s="396"/>
      <c r="E7" s="396"/>
      <c r="F7" s="396"/>
      <c r="G7" s="396"/>
      <c r="H7" s="396"/>
      <c r="I7" s="396"/>
      <c r="J7" s="396"/>
      <c r="K7" s="396"/>
      <c r="L7" s="396"/>
      <c r="M7" s="396"/>
      <c r="N7" s="396"/>
      <c r="O7" s="396"/>
      <c r="AQ7" s="396"/>
      <c r="AR7" s="396"/>
      <c r="AS7" s="396"/>
      <c r="AT7" s="396"/>
      <c r="AU7" s="396"/>
      <c r="AV7" s="396"/>
      <c r="AW7" s="33"/>
      <c r="AX7" s="374"/>
      <c r="AY7" s="176"/>
      <c r="AZ7" s="374"/>
      <c r="BA7" s="374"/>
      <c r="BB7" s="374"/>
      <c r="BC7" s="176"/>
    </row>
    <row r="8" spans="1:100" ht="28.5" customHeight="1" thickBot="1">
      <c r="A8" s="1386" t="s">
        <v>236</v>
      </c>
      <c r="B8" s="1386"/>
      <c r="C8" s="1386"/>
      <c r="D8" s="1386"/>
      <c r="E8" s="1386"/>
      <c r="F8" s="1386"/>
      <c r="G8" s="1386"/>
      <c r="H8" s="1386"/>
      <c r="I8" s="1523"/>
      <c r="J8" s="1387" t="s">
        <v>235</v>
      </c>
      <c r="K8" s="1388"/>
      <c r="L8" s="1388"/>
      <c r="M8" s="1388"/>
      <c r="N8" s="1388"/>
      <c r="O8" s="1388"/>
      <c r="P8" s="1388"/>
      <c r="Q8" s="1388"/>
      <c r="R8" s="1389"/>
      <c r="S8" s="146"/>
      <c r="T8" s="146"/>
      <c r="U8" s="146"/>
      <c r="V8" s="146"/>
      <c r="W8" s="146"/>
      <c r="X8" s="146"/>
      <c r="Y8" s="146"/>
      <c r="Z8" s="146"/>
      <c r="AA8" s="146"/>
      <c r="AB8" s="146"/>
      <c r="AC8" s="146"/>
      <c r="AD8" s="144"/>
      <c r="AE8" s="144"/>
      <c r="AF8" s="144"/>
      <c r="AG8" s="144"/>
      <c r="AH8" s="144"/>
      <c r="AI8" s="144"/>
      <c r="AJ8" s="144"/>
      <c r="AK8" s="144"/>
      <c r="AL8" s="144"/>
      <c r="AM8" s="144"/>
      <c r="AN8" s="22"/>
      <c r="AO8" s="22"/>
      <c r="AP8" s="22"/>
      <c r="AQ8" s="22"/>
      <c r="AR8" s="22"/>
      <c r="AS8" s="22"/>
      <c r="AT8" s="22"/>
      <c r="AU8" s="22"/>
      <c r="AV8" s="22"/>
      <c r="AW8" s="22"/>
      <c r="AX8" s="22"/>
      <c r="AY8" s="22"/>
      <c r="AZ8" s="22"/>
      <c r="BA8" s="22"/>
      <c r="BB8" s="22"/>
      <c r="BC8" s="22"/>
    </row>
    <row r="9" spans="1:100" ht="9.75" customHeight="1">
      <c r="A9" s="36"/>
      <c r="B9" s="36"/>
      <c r="C9" s="36"/>
      <c r="D9" s="36"/>
      <c r="E9" s="36"/>
      <c r="F9" s="36"/>
      <c r="G9" s="36"/>
      <c r="H9" s="36"/>
      <c r="I9" s="36"/>
      <c r="J9" s="36"/>
      <c r="K9" s="36"/>
      <c r="L9" s="36"/>
      <c r="M9" s="36"/>
      <c r="N9" s="36"/>
      <c r="O9" s="37"/>
      <c r="P9" s="37"/>
      <c r="Q9" s="37"/>
      <c r="R9" s="37"/>
      <c r="S9" s="37"/>
      <c r="T9" s="37"/>
      <c r="U9" s="37"/>
      <c r="V9" s="37"/>
      <c r="W9" s="37"/>
      <c r="X9" s="37"/>
      <c r="Y9" s="37"/>
      <c r="Z9" s="37"/>
      <c r="AA9" s="37"/>
      <c r="AB9" s="37"/>
      <c r="AC9" s="37"/>
      <c r="AD9" s="37"/>
      <c r="AE9" s="37"/>
      <c r="AF9" s="37"/>
      <c r="AG9" s="37"/>
      <c r="AH9" s="4"/>
      <c r="AI9" s="4"/>
      <c r="AJ9" s="4"/>
      <c r="AK9" s="4"/>
      <c r="AL9" s="4"/>
      <c r="AM9" s="4"/>
      <c r="AN9" s="4"/>
      <c r="AO9" s="4"/>
      <c r="AP9" s="4"/>
      <c r="AQ9" s="4"/>
      <c r="AR9" s="4"/>
      <c r="AS9" s="4"/>
      <c r="AT9" s="4"/>
      <c r="AU9" s="4"/>
      <c r="AV9" s="4"/>
      <c r="AW9" s="4"/>
      <c r="AX9" s="4"/>
      <c r="AY9" s="4"/>
      <c r="AZ9" s="4"/>
      <c r="BA9" s="4"/>
      <c r="BB9" s="4"/>
      <c r="BC9" s="4"/>
    </row>
    <row r="10" spans="1:100" ht="29.25" customHeight="1">
      <c r="A10" s="1524" t="s">
        <v>154</v>
      </c>
      <c r="B10" s="1525"/>
      <c r="C10" s="1525"/>
      <c r="D10" s="1525"/>
      <c r="E10" s="1525"/>
      <c r="F10" s="1525"/>
      <c r="G10" s="1525"/>
      <c r="H10" s="1525"/>
      <c r="I10" s="1525"/>
      <c r="J10" s="1525"/>
      <c r="K10" s="1525"/>
      <c r="L10" s="1525"/>
      <c r="M10" s="1525"/>
      <c r="N10" s="1525"/>
      <c r="O10" s="1525"/>
      <c r="P10" s="1525"/>
      <c r="Q10" s="1525"/>
      <c r="R10" s="1525"/>
      <c r="S10" s="1525"/>
      <c r="T10" s="1525"/>
      <c r="U10" s="1525"/>
      <c r="V10" s="1525"/>
      <c r="W10" s="1525"/>
      <c r="X10" s="1525"/>
      <c r="Y10" s="1525"/>
      <c r="Z10" s="1525"/>
      <c r="AA10" s="1525"/>
      <c r="AB10" s="1525"/>
      <c r="AC10" s="1525"/>
      <c r="AD10" s="1525"/>
      <c r="AE10" s="1525"/>
      <c r="AF10" s="1525"/>
      <c r="AG10" s="1525"/>
      <c r="AH10" s="1525"/>
      <c r="AI10" s="1525"/>
      <c r="AJ10" s="1606" t="s">
        <v>5</v>
      </c>
      <c r="AK10" s="1607"/>
      <c r="AL10" s="1607"/>
      <c r="AM10" s="1607"/>
      <c r="AN10" s="1607"/>
      <c r="AO10" s="1607"/>
      <c r="AP10" s="1608"/>
      <c r="AQ10" s="4"/>
      <c r="AR10" s="4"/>
      <c r="AS10" s="4"/>
      <c r="AT10" s="4"/>
      <c r="AU10" s="4"/>
      <c r="AV10" s="4"/>
      <c r="AW10" s="4"/>
      <c r="AX10" s="4"/>
      <c r="AY10" s="4"/>
      <c r="AZ10" s="4"/>
      <c r="BA10" s="4"/>
      <c r="BB10" s="4"/>
      <c r="BC10" s="4"/>
    </row>
    <row r="11" spans="1:100" ht="9" customHeight="1" thickBot="1">
      <c r="A11" s="37"/>
      <c r="B11" s="37"/>
      <c r="C11" s="37"/>
      <c r="D11" s="37"/>
      <c r="E11" s="37"/>
      <c r="F11" s="37"/>
      <c r="G11" s="37"/>
      <c r="H11" s="37"/>
      <c r="I11" s="37"/>
      <c r="J11" s="37"/>
      <c r="K11" s="37"/>
      <c r="L11" s="37"/>
      <c r="M11" s="37"/>
      <c r="N11" s="37"/>
      <c r="O11" s="37"/>
      <c r="P11" s="37"/>
      <c r="Q11" s="37"/>
      <c r="R11" s="37"/>
      <c r="S11" s="37"/>
      <c r="T11" s="37"/>
      <c r="U11" s="37"/>
      <c r="V11" s="37"/>
      <c r="W11" s="37"/>
      <c r="X11" s="37"/>
      <c r="Y11" s="4"/>
      <c r="Z11" s="4"/>
      <c r="AA11" s="4"/>
      <c r="AB11" s="4"/>
      <c r="AC11" s="4"/>
      <c r="AD11" s="4"/>
      <c r="AE11" s="4"/>
      <c r="AF11" s="4"/>
      <c r="AG11" s="4"/>
      <c r="AH11" s="4"/>
      <c r="AI11" s="4"/>
      <c r="AJ11" s="4"/>
      <c r="AK11" s="4"/>
      <c r="AL11" s="4"/>
      <c r="AM11" s="37"/>
      <c r="AN11" s="37"/>
      <c r="AO11" s="37"/>
      <c r="AP11" s="37"/>
      <c r="AQ11" s="4"/>
      <c r="AR11" s="4"/>
      <c r="AS11" s="4"/>
      <c r="AT11" s="4"/>
      <c r="AU11" s="4"/>
      <c r="AV11" s="4"/>
      <c r="AW11" s="4"/>
      <c r="AX11" s="4"/>
      <c r="AY11" s="4"/>
      <c r="AZ11" s="4"/>
      <c r="BA11" s="4"/>
      <c r="BB11" s="4"/>
      <c r="BC11" s="4"/>
    </row>
    <row r="12" spans="1:100" ht="18.75" customHeight="1">
      <c r="A12" s="1538" t="s">
        <v>155</v>
      </c>
      <c r="B12" s="1376"/>
      <c r="C12" s="1376"/>
      <c r="D12" s="1376"/>
      <c r="E12" s="1376"/>
      <c r="F12" s="1376"/>
      <c r="G12" s="1343" t="s">
        <v>86</v>
      </c>
      <c r="H12" s="1376"/>
      <c r="I12" s="1376"/>
      <c r="J12" s="1379" t="s">
        <v>14</v>
      </c>
      <c r="K12" s="1380"/>
      <c r="L12" s="1380"/>
      <c r="M12" s="1380"/>
      <c r="N12" s="1380"/>
      <c r="O12" s="1380"/>
      <c r="P12" s="1381"/>
      <c r="Q12" s="1341" t="s">
        <v>9</v>
      </c>
      <c r="R12" s="1342"/>
      <c r="S12" s="1342"/>
      <c r="T12" s="1342"/>
      <c r="U12" s="1342"/>
      <c r="V12" s="1342"/>
      <c r="W12" s="1342"/>
      <c r="X12" s="1343"/>
      <c r="Y12" s="1341" t="s">
        <v>109</v>
      </c>
      <c r="Z12" s="1342"/>
      <c r="AA12" s="1342"/>
      <c r="AB12" s="1342"/>
      <c r="AC12" s="1342"/>
      <c r="AD12" s="1342"/>
      <c r="AE12" s="1342"/>
      <c r="AF12" s="1342"/>
      <c r="AG12" s="1342"/>
      <c r="AH12" s="1342"/>
      <c r="AI12" s="1343"/>
      <c r="AJ12" s="1332" t="s">
        <v>31</v>
      </c>
      <c r="AK12" s="1333"/>
      <c r="AL12" s="1333"/>
      <c r="AM12" s="1333"/>
      <c r="AN12" s="1333"/>
      <c r="AO12" s="1333"/>
      <c r="AP12" s="1333"/>
      <c r="AQ12" s="1333"/>
      <c r="AR12" s="1334"/>
      <c r="AS12" s="1335" t="s">
        <v>249</v>
      </c>
      <c r="AT12" s="1336"/>
      <c r="AU12" s="1336"/>
      <c r="AV12" s="1337"/>
      <c r="AW12" s="1344" t="s">
        <v>238</v>
      </c>
      <c r="AX12" s="1345"/>
      <c r="AY12" s="1345"/>
      <c r="AZ12" s="1345"/>
      <c r="BA12" s="1341" t="s">
        <v>250</v>
      </c>
      <c r="BB12" s="1342"/>
      <c r="BC12" s="1556"/>
    </row>
    <row r="13" spans="1:100" ht="28.5" customHeight="1" thickBot="1">
      <c r="A13" s="1539"/>
      <c r="B13" s="1378"/>
      <c r="C13" s="1378"/>
      <c r="D13" s="1378"/>
      <c r="E13" s="1378"/>
      <c r="F13" s="1378"/>
      <c r="G13" s="969"/>
      <c r="H13" s="1378"/>
      <c r="I13" s="1378"/>
      <c r="J13" s="1382"/>
      <c r="K13" s="1383"/>
      <c r="L13" s="1383"/>
      <c r="M13" s="1383"/>
      <c r="N13" s="1383"/>
      <c r="O13" s="1383"/>
      <c r="P13" s="1384"/>
      <c r="Q13" s="967"/>
      <c r="R13" s="968"/>
      <c r="S13" s="968"/>
      <c r="T13" s="968"/>
      <c r="U13" s="968"/>
      <c r="V13" s="968"/>
      <c r="W13" s="968"/>
      <c r="X13" s="969"/>
      <c r="Y13" s="967"/>
      <c r="Z13" s="968"/>
      <c r="AA13" s="968"/>
      <c r="AB13" s="968"/>
      <c r="AC13" s="968"/>
      <c r="AD13" s="968"/>
      <c r="AE13" s="968"/>
      <c r="AF13" s="968"/>
      <c r="AG13" s="968"/>
      <c r="AH13" s="968"/>
      <c r="AI13" s="969"/>
      <c r="AJ13" s="1358" t="s">
        <v>18</v>
      </c>
      <c r="AK13" s="1359"/>
      <c r="AL13" s="1359"/>
      <c r="AM13" s="1359"/>
      <c r="AN13" s="159" t="s">
        <v>19</v>
      </c>
      <c r="AO13" s="1359" t="s">
        <v>20</v>
      </c>
      <c r="AP13" s="1359"/>
      <c r="AQ13" s="1359"/>
      <c r="AR13" s="1360"/>
      <c r="AS13" s="1338"/>
      <c r="AT13" s="1339"/>
      <c r="AU13" s="1339"/>
      <c r="AV13" s="1340"/>
      <c r="AW13" s="1347"/>
      <c r="AX13" s="1348"/>
      <c r="AY13" s="1348"/>
      <c r="AZ13" s="1348"/>
      <c r="BA13" s="967"/>
      <c r="BB13" s="968"/>
      <c r="BC13" s="1557"/>
    </row>
    <row r="14" spans="1:100" s="38" customFormat="1" ht="28.5" customHeight="1" thickTop="1">
      <c r="A14" s="1711"/>
      <c r="B14" s="1065"/>
      <c r="C14" s="1065"/>
      <c r="D14" s="1065"/>
      <c r="E14" s="1065"/>
      <c r="F14" s="1065"/>
      <c r="G14" s="1712"/>
      <c r="H14" s="1065"/>
      <c r="I14" s="1065"/>
      <c r="J14" s="1713"/>
      <c r="K14" s="1714"/>
      <c r="L14" s="1714"/>
      <c r="M14" s="1714"/>
      <c r="N14" s="1714"/>
      <c r="O14" s="1714"/>
      <c r="P14" s="1712"/>
      <c r="Q14" s="1603"/>
      <c r="R14" s="1604"/>
      <c r="S14" s="1604"/>
      <c r="T14" s="1604"/>
      <c r="U14" s="1604"/>
      <c r="V14" s="1604"/>
      <c r="W14" s="1604"/>
      <c r="X14" s="1605"/>
      <c r="Y14" s="1603"/>
      <c r="Z14" s="1604"/>
      <c r="AA14" s="1604"/>
      <c r="AB14" s="1604"/>
      <c r="AC14" s="1604"/>
      <c r="AD14" s="1604"/>
      <c r="AE14" s="1604"/>
      <c r="AF14" s="1604"/>
      <c r="AG14" s="1604"/>
      <c r="AH14" s="1604"/>
      <c r="AI14" s="1605"/>
      <c r="AJ14" s="1591"/>
      <c r="AK14" s="1592"/>
      <c r="AL14" s="1592"/>
      <c r="AM14" s="1592"/>
      <c r="AN14" s="154" t="s">
        <v>19</v>
      </c>
      <c r="AO14" s="1592"/>
      <c r="AP14" s="1592"/>
      <c r="AQ14" s="1592"/>
      <c r="AR14" s="1593"/>
      <c r="AS14" s="1546" t="str">
        <f>IF(AND(AJ14&lt;&gt;"",AO14&lt;&gt;""),ROUNDDOWN(AJ14*AO14/1000000,2),"")</f>
        <v/>
      </c>
      <c r="AT14" s="1547"/>
      <c r="AU14" s="1547"/>
      <c r="AV14" s="1548"/>
      <c r="AW14" s="1521" t="str">
        <f>IF(AS14&lt;&gt;"",IF(AS14&lt;0.2,"XS",IF(AS14&lt;1.6,"S",IF(AS14&lt;2.8,"M",IF(AS14&gt;=2.8,"L")))),"")</f>
        <v/>
      </c>
      <c r="AX14" s="1522"/>
      <c r="AY14" s="1522"/>
      <c r="AZ14" s="1522"/>
      <c r="BA14" s="1715"/>
      <c r="BB14" s="1716"/>
      <c r="BC14" s="1717"/>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row>
    <row r="15" spans="1:100" s="38" customFormat="1" ht="28.5" customHeight="1">
      <c r="A15" s="1704"/>
      <c r="B15" s="1041"/>
      <c r="C15" s="1041"/>
      <c r="D15" s="1041"/>
      <c r="E15" s="1041"/>
      <c r="F15" s="1041"/>
      <c r="G15" s="1705"/>
      <c r="H15" s="1041"/>
      <c r="I15" s="1041"/>
      <c r="J15" s="1706"/>
      <c r="K15" s="1707"/>
      <c r="L15" s="1707"/>
      <c r="M15" s="1707"/>
      <c r="N15" s="1707"/>
      <c r="O15" s="1707"/>
      <c r="P15" s="1705"/>
      <c r="Q15" s="1569"/>
      <c r="R15" s="1570"/>
      <c r="S15" s="1570"/>
      <c r="T15" s="1570"/>
      <c r="U15" s="1570"/>
      <c r="V15" s="1570"/>
      <c r="W15" s="1570"/>
      <c r="X15" s="1571"/>
      <c r="Y15" s="1569"/>
      <c r="Z15" s="1570"/>
      <c r="AA15" s="1570"/>
      <c r="AB15" s="1570"/>
      <c r="AC15" s="1570"/>
      <c r="AD15" s="1570"/>
      <c r="AE15" s="1570"/>
      <c r="AF15" s="1570"/>
      <c r="AG15" s="1570"/>
      <c r="AH15" s="1570"/>
      <c r="AI15" s="1571"/>
      <c r="AJ15" s="1582"/>
      <c r="AK15" s="1583"/>
      <c r="AL15" s="1583"/>
      <c r="AM15" s="1583"/>
      <c r="AN15" s="155" t="s">
        <v>19</v>
      </c>
      <c r="AO15" s="1583"/>
      <c r="AP15" s="1583"/>
      <c r="AQ15" s="1583"/>
      <c r="AR15" s="1584"/>
      <c r="AS15" s="1514" t="str">
        <f t="shared" ref="AS15:AS28" si="0">IF(AND(AJ15&lt;&gt;"",AO15&lt;&gt;""),ROUNDDOWN(AJ15*AO15/1000000,2),"")</f>
        <v/>
      </c>
      <c r="AT15" s="1515"/>
      <c r="AU15" s="1515"/>
      <c r="AV15" s="1516"/>
      <c r="AW15" s="1506" t="str">
        <f t="shared" ref="AW15:AW28" si="1">IF(AS15&lt;&gt;"",IF(AS15&lt;0.2,"XS",IF(AS15&lt;1.6,"S",IF(AS15&lt;2.8,"M",IF(AS15&gt;=2.8,"L")))),"")</f>
        <v/>
      </c>
      <c r="AX15" s="1507"/>
      <c r="AY15" s="1507"/>
      <c r="AZ15" s="1507"/>
      <c r="BA15" s="1694"/>
      <c r="BB15" s="1695"/>
      <c r="BC15" s="1696"/>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row>
    <row r="16" spans="1:100" s="38" customFormat="1" ht="28.5" customHeight="1">
      <c r="A16" s="1704"/>
      <c r="B16" s="1041"/>
      <c r="C16" s="1041"/>
      <c r="D16" s="1041"/>
      <c r="E16" s="1041"/>
      <c r="F16" s="1041"/>
      <c r="G16" s="1705"/>
      <c r="H16" s="1041"/>
      <c r="I16" s="1041"/>
      <c r="J16" s="1706"/>
      <c r="K16" s="1707"/>
      <c r="L16" s="1707"/>
      <c r="M16" s="1707"/>
      <c r="N16" s="1707"/>
      <c r="O16" s="1707"/>
      <c r="P16" s="1705"/>
      <c r="Q16" s="1569"/>
      <c r="R16" s="1570"/>
      <c r="S16" s="1570"/>
      <c r="T16" s="1570"/>
      <c r="U16" s="1570"/>
      <c r="V16" s="1570"/>
      <c r="W16" s="1570"/>
      <c r="X16" s="1571"/>
      <c r="Y16" s="1569"/>
      <c r="Z16" s="1570"/>
      <c r="AA16" s="1570"/>
      <c r="AB16" s="1570"/>
      <c r="AC16" s="1570"/>
      <c r="AD16" s="1570"/>
      <c r="AE16" s="1570"/>
      <c r="AF16" s="1570"/>
      <c r="AG16" s="1570"/>
      <c r="AH16" s="1570"/>
      <c r="AI16" s="1571"/>
      <c r="AJ16" s="1582"/>
      <c r="AK16" s="1583"/>
      <c r="AL16" s="1583"/>
      <c r="AM16" s="1583"/>
      <c r="AN16" s="155" t="s">
        <v>19</v>
      </c>
      <c r="AO16" s="1583"/>
      <c r="AP16" s="1583"/>
      <c r="AQ16" s="1583"/>
      <c r="AR16" s="1584"/>
      <c r="AS16" s="1514" t="str">
        <f t="shared" si="0"/>
        <v/>
      </c>
      <c r="AT16" s="1515"/>
      <c r="AU16" s="1515"/>
      <c r="AV16" s="1516"/>
      <c r="AW16" s="1506" t="str">
        <f t="shared" si="1"/>
        <v/>
      </c>
      <c r="AX16" s="1507"/>
      <c r="AY16" s="1507"/>
      <c r="AZ16" s="1507"/>
      <c r="BA16" s="1694"/>
      <c r="BB16" s="1695"/>
      <c r="BC16" s="1696"/>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row>
    <row r="17" spans="1:100" s="38" customFormat="1" ht="28.5" customHeight="1">
      <c r="A17" s="1704"/>
      <c r="B17" s="1041"/>
      <c r="C17" s="1041"/>
      <c r="D17" s="1041"/>
      <c r="E17" s="1041"/>
      <c r="F17" s="1041"/>
      <c r="G17" s="1705"/>
      <c r="H17" s="1041"/>
      <c r="I17" s="1041"/>
      <c r="J17" s="1706"/>
      <c r="K17" s="1707"/>
      <c r="L17" s="1707"/>
      <c r="M17" s="1707"/>
      <c r="N17" s="1707"/>
      <c r="O17" s="1707"/>
      <c r="P17" s="1705"/>
      <c r="Q17" s="1569"/>
      <c r="R17" s="1570"/>
      <c r="S17" s="1570"/>
      <c r="T17" s="1570"/>
      <c r="U17" s="1570"/>
      <c r="V17" s="1570"/>
      <c r="W17" s="1570"/>
      <c r="X17" s="1571"/>
      <c r="Y17" s="1569"/>
      <c r="Z17" s="1570"/>
      <c r="AA17" s="1570"/>
      <c r="AB17" s="1570"/>
      <c r="AC17" s="1570"/>
      <c r="AD17" s="1570"/>
      <c r="AE17" s="1570"/>
      <c r="AF17" s="1570"/>
      <c r="AG17" s="1570"/>
      <c r="AH17" s="1570"/>
      <c r="AI17" s="1571"/>
      <c r="AJ17" s="1582"/>
      <c r="AK17" s="1583"/>
      <c r="AL17" s="1583"/>
      <c r="AM17" s="1583"/>
      <c r="AN17" s="155" t="s">
        <v>19</v>
      </c>
      <c r="AO17" s="1583"/>
      <c r="AP17" s="1583"/>
      <c r="AQ17" s="1583"/>
      <c r="AR17" s="1584"/>
      <c r="AS17" s="1514" t="str">
        <f t="shared" si="0"/>
        <v/>
      </c>
      <c r="AT17" s="1515"/>
      <c r="AU17" s="1515"/>
      <c r="AV17" s="1516"/>
      <c r="AW17" s="1506" t="str">
        <f t="shared" si="1"/>
        <v/>
      </c>
      <c r="AX17" s="1507"/>
      <c r="AY17" s="1507"/>
      <c r="AZ17" s="1507"/>
      <c r="BA17" s="1694"/>
      <c r="BB17" s="1695"/>
      <c r="BC17" s="1696"/>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row>
    <row r="18" spans="1:100" s="38" customFormat="1" ht="28.5" customHeight="1">
      <c r="A18" s="1704"/>
      <c r="B18" s="1041"/>
      <c r="C18" s="1041"/>
      <c r="D18" s="1041"/>
      <c r="E18" s="1041"/>
      <c r="F18" s="1041"/>
      <c r="G18" s="1705"/>
      <c r="H18" s="1041"/>
      <c r="I18" s="1041"/>
      <c r="J18" s="1706"/>
      <c r="K18" s="1707"/>
      <c r="L18" s="1707"/>
      <c r="M18" s="1707"/>
      <c r="N18" s="1707"/>
      <c r="O18" s="1707"/>
      <c r="P18" s="1705"/>
      <c r="Q18" s="1569"/>
      <c r="R18" s="1570"/>
      <c r="S18" s="1570"/>
      <c r="T18" s="1570"/>
      <c r="U18" s="1570"/>
      <c r="V18" s="1570"/>
      <c r="W18" s="1570"/>
      <c r="X18" s="1571"/>
      <c r="Y18" s="1569"/>
      <c r="Z18" s="1570"/>
      <c r="AA18" s="1570"/>
      <c r="AB18" s="1570"/>
      <c r="AC18" s="1570"/>
      <c r="AD18" s="1570"/>
      <c r="AE18" s="1570"/>
      <c r="AF18" s="1570"/>
      <c r="AG18" s="1570"/>
      <c r="AH18" s="1570"/>
      <c r="AI18" s="1571"/>
      <c r="AJ18" s="1582"/>
      <c r="AK18" s="1583"/>
      <c r="AL18" s="1583"/>
      <c r="AM18" s="1583"/>
      <c r="AN18" s="155" t="s">
        <v>19</v>
      </c>
      <c r="AO18" s="1583"/>
      <c r="AP18" s="1583"/>
      <c r="AQ18" s="1583"/>
      <c r="AR18" s="1584"/>
      <c r="AS18" s="1514" t="str">
        <f t="shared" si="0"/>
        <v/>
      </c>
      <c r="AT18" s="1515"/>
      <c r="AU18" s="1515"/>
      <c r="AV18" s="1516"/>
      <c r="AW18" s="1506" t="str">
        <f t="shared" si="1"/>
        <v/>
      </c>
      <c r="AX18" s="1507"/>
      <c r="AY18" s="1507"/>
      <c r="AZ18" s="1507"/>
      <c r="BA18" s="1694"/>
      <c r="BB18" s="1695"/>
      <c r="BC18" s="1696"/>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row>
    <row r="19" spans="1:100" s="38" customFormat="1" ht="28.5" customHeight="1">
      <c r="A19" s="1704"/>
      <c r="B19" s="1041"/>
      <c r="C19" s="1041"/>
      <c r="D19" s="1041"/>
      <c r="E19" s="1041"/>
      <c r="F19" s="1041"/>
      <c r="G19" s="1705"/>
      <c r="H19" s="1041"/>
      <c r="I19" s="1041"/>
      <c r="J19" s="1706"/>
      <c r="K19" s="1707"/>
      <c r="L19" s="1707"/>
      <c r="M19" s="1707"/>
      <c r="N19" s="1707"/>
      <c r="O19" s="1707"/>
      <c r="P19" s="1705"/>
      <c r="Q19" s="1569"/>
      <c r="R19" s="1570"/>
      <c r="S19" s="1570"/>
      <c r="T19" s="1570"/>
      <c r="U19" s="1570"/>
      <c r="V19" s="1570"/>
      <c r="W19" s="1570"/>
      <c r="X19" s="1571"/>
      <c r="Y19" s="1569"/>
      <c r="Z19" s="1570"/>
      <c r="AA19" s="1570"/>
      <c r="AB19" s="1570"/>
      <c r="AC19" s="1570"/>
      <c r="AD19" s="1570"/>
      <c r="AE19" s="1570"/>
      <c r="AF19" s="1570"/>
      <c r="AG19" s="1570"/>
      <c r="AH19" s="1570"/>
      <c r="AI19" s="1571"/>
      <c r="AJ19" s="1582"/>
      <c r="AK19" s="1583"/>
      <c r="AL19" s="1583"/>
      <c r="AM19" s="1583"/>
      <c r="AN19" s="155" t="s">
        <v>19</v>
      </c>
      <c r="AO19" s="1583"/>
      <c r="AP19" s="1583"/>
      <c r="AQ19" s="1583"/>
      <c r="AR19" s="1584"/>
      <c r="AS19" s="1514" t="str">
        <f t="shared" si="0"/>
        <v/>
      </c>
      <c r="AT19" s="1515"/>
      <c r="AU19" s="1515"/>
      <c r="AV19" s="1516"/>
      <c r="AW19" s="1506" t="str">
        <f t="shared" si="1"/>
        <v/>
      </c>
      <c r="AX19" s="1507"/>
      <c r="AY19" s="1507"/>
      <c r="AZ19" s="1507"/>
      <c r="BA19" s="1694"/>
      <c r="BB19" s="1695"/>
      <c r="BC19" s="1696"/>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row>
    <row r="20" spans="1:100" s="38" customFormat="1" ht="28.5" customHeight="1">
      <c r="A20" s="1704"/>
      <c r="B20" s="1041"/>
      <c r="C20" s="1041"/>
      <c r="D20" s="1041"/>
      <c r="E20" s="1041"/>
      <c r="F20" s="1041"/>
      <c r="G20" s="1705"/>
      <c r="H20" s="1041"/>
      <c r="I20" s="1041"/>
      <c r="J20" s="1706"/>
      <c r="K20" s="1707"/>
      <c r="L20" s="1707"/>
      <c r="M20" s="1707"/>
      <c r="N20" s="1707"/>
      <c r="O20" s="1707"/>
      <c r="P20" s="1705"/>
      <c r="Q20" s="1569"/>
      <c r="R20" s="1570"/>
      <c r="S20" s="1570"/>
      <c r="T20" s="1570"/>
      <c r="U20" s="1570"/>
      <c r="V20" s="1570"/>
      <c r="W20" s="1570"/>
      <c r="X20" s="1571"/>
      <c r="Y20" s="1569"/>
      <c r="Z20" s="1570"/>
      <c r="AA20" s="1570"/>
      <c r="AB20" s="1570"/>
      <c r="AC20" s="1570"/>
      <c r="AD20" s="1570"/>
      <c r="AE20" s="1570"/>
      <c r="AF20" s="1570"/>
      <c r="AG20" s="1570"/>
      <c r="AH20" s="1570"/>
      <c r="AI20" s="1571"/>
      <c r="AJ20" s="1582"/>
      <c r="AK20" s="1583"/>
      <c r="AL20" s="1583"/>
      <c r="AM20" s="1583"/>
      <c r="AN20" s="155" t="s">
        <v>19</v>
      </c>
      <c r="AO20" s="1583"/>
      <c r="AP20" s="1583"/>
      <c r="AQ20" s="1583"/>
      <c r="AR20" s="1584"/>
      <c r="AS20" s="1514" t="str">
        <f t="shared" si="0"/>
        <v/>
      </c>
      <c r="AT20" s="1515"/>
      <c r="AU20" s="1515"/>
      <c r="AV20" s="1516"/>
      <c r="AW20" s="1506" t="str">
        <f t="shared" si="1"/>
        <v/>
      </c>
      <c r="AX20" s="1507"/>
      <c r="AY20" s="1507"/>
      <c r="AZ20" s="1507"/>
      <c r="BA20" s="1694"/>
      <c r="BB20" s="1695"/>
      <c r="BC20" s="1696"/>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row>
    <row r="21" spans="1:100" s="38" customFormat="1" ht="28.5" customHeight="1">
      <c r="A21" s="1704"/>
      <c r="B21" s="1041"/>
      <c r="C21" s="1041"/>
      <c r="D21" s="1041"/>
      <c r="E21" s="1041"/>
      <c r="F21" s="1041"/>
      <c r="G21" s="1705"/>
      <c r="H21" s="1041"/>
      <c r="I21" s="1041"/>
      <c r="J21" s="1706"/>
      <c r="K21" s="1707"/>
      <c r="L21" s="1707"/>
      <c r="M21" s="1707"/>
      <c r="N21" s="1707"/>
      <c r="O21" s="1707"/>
      <c r="P21" s="1705"/>
      <c r="Q21" s="1569"/>
      <c r="R21" s="1570"/>
      <c r="S21" s="1570"/>
      <c r="T21" s="1570"/>
      <c r="U21" s="1570"/>
      <c r="V21" s="1570"/>
      <c r="W21" s="1570"/>
      <c r="X21" s="1571"/>
      <c r="Y21" s="1569"/>
      <c r="Z21" s="1570"/>
      <c r="AA21" s="1570"/>
      <c r="AB21" s="1570"/>
      <c r="AC21" s="1570"/>
      <c r="AD21" s="1570"/>
      <c r="AE21" s="1570"/>
      <c r="AF21" s="1570"/>
      <c r="AG21" s="1570"/>
      <c r="AH21" s="1570"/>
      <c r="AI21" s="1571"/>
      <c r="AJ21" s="1582"/>
      <c r="AK21" s="1583"/>
      <c r="AL21" s="1583"/>
      <c r="AM21" s="1583"/>
      <c r="AN21" s="155" t="s">
        <v>19</v>
      </c>
      <c r="AO21" s="1583"/>
      <c r="AP21" s="1583"/>
      <c r="AQ21" s="1583"/>
      <c r="AR21" s="1584"/>
      <c r="AS21" s="1514" t="str">
        <f t="shared" si="0"/>
        <v/>
      </c>
      <c r="AT21" s="1515"/>
      <c r="AU21" s="1515"/>
      <c r="AV21" s="1516"/>
      <c r="AW21" s="1506" t="str">
        <f t="shared" si="1"/>
        <v/>
      </c>
      <c r="AX21" s="1507"/>
      <c r="AY21" s="1507"/>
      <c r="AZ21" s="1507"/>
      <c r="BA21" s="1694"/>
      <c r="BB21" s="1695"/>
      <c r="BC21" s="1696"/>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row>
    <row r="22" spans="1:100" s="38" customFormat="1" ht="28.5" customHeight="1">
      <c r="A22" s="1704"/>
      <c r="B22" s="1041"/>
      <c r="C22" s="1041"/>
      <c r="D22" s="1041"/>
      <c r="E22" s="1041"/>
      <c r="F22" s="1041"/>
      <c r="G22" s="1705"/>
      <c r="H22" s="1041"/>
      <c r="I22" s="1041"/>
      <c r="J22" s="1706"/>
      <c r="K22" s="1707"/>
      <c r="L22" s="1707"/>
      <c r="M22" s="1707"/>
      <c r="N22" s="1707"/>
      <c r="O22" s="1707"/>
      <c r="P22" s="1705"/>
      <c r="Q22" s="1569"/>
      <c r="R22" s="1570"/>
      <c r="S22" s="1570"/>
      <c r="T22" s="1570"/>
      <c r="U22" s="1570"/>
      <c r="V22" s="1570"/>
      <c r="W22" s="1570"/>
      <c r="X22" s="1571"/>
      <c r="Y22" s="1569"/>
      <c r="Z22" s="1570"/>
      <c r="AA22" s="1570"/>
      <c r="AB22" s="1570"/>
      <c r="AC22" s="1570"/>
      <c r="AD22" s="1570"/>
      <c r="AE22" s="1570"/>
      <c r="AF22" s="1570"/>
      <c r="AG22" s="1570"/>
      <c r="AH22" s="1570"/>
      <c r="AI22" s="1571"/>
      <c r="AJ22" s="1582"/>
      <c r="AK22" s="1583"/>
      <c r="AL22" s="1583"/>
      <c r="AM22" s="1583"/>
      <c r="AN22" s="155" t="s">
        <v>19</v>
      </c>
      <c r="AO22" s="1583"/>
      <c r="AP22" s="1583"/>
      <c r="AQ22" s="1583"/>
      <c r="AR22" s="1584"/>
      <c r="AS22" s="1514" t="str">
        <f t="shared" si="0"/>
        <v/>
      </c>
      <c r="AT22" s="1515"/>
      <c r="AU22" s="1515"/>
      <c r="AV22" s="1516"/>
      <c r="AW22" s="1506" t="str">
        <f t="shared" si="1"/>
        <v/>
      </c>
      <c r="AX22" s="1507"/>
      <c r="AY22" s="1507"/>
      <c r="AZ22" s="1507"/>
      <c r="BA22" s="1694"/>
      <c r="BB22" s="1695"/>
      <c r="BC22" s="1696"/>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row>
    <row r="23" spans="1:100" s="38" customFormat="1" ht="28.5" customHeight="1">
      <c r="A23" s="1704"/>
      <c r="B23" s="1041"/>
      <c r="C23" s="1041"/>
      <c r="D23" s="1041"/>
      <c r="E23" s="1041"/>
      <c r="F23" s="1041"/>
      <c r="G23" s="1705"/>
      <c r="H23" s="1041"/>
      <c r="I23" s="1041"/>
      <c r="J23" s="1706"/>
      <c r="K23" s="1707"/>
      <c r="L23" s="1707"/>
      <c r="M23" s="1707"/>
      <c r="N23" s="1707"/>
      <c r="O23" s="1707"/>
      <c r="P23" s="1705"/>
      <c r="Q23" s="1569"/>
      <c r="R23" s="1570"/>
      <c r="S23" s="1570"/>
      <c r="T23" s="1570"/>
      <c r="U23" s="1570"/>
      <c r="V23" s="1570"/>
      <c r="W23" s="1570"/>
      <c r="X23" s="1571"/>
      <c r="Y23" s="1569"/>
      <c r="Z23" s="1570"/>
      <c r="AA23" s="1570"/>
      <c r="AB23" s="1570"/>
      <c r="AC23" s="1570"/>
      <c r="AD23" s="1570"/>
      <c r="AE23" s="1570"/>
      <c r="AF23" s="1570"/>
      <c r="AG23" s="1570"/>
      <c r="AH23" s="1570"/>
      <c r="AI23" s="1571"/>
      <c r="AJ23" s="1582"/>
      <c r="AK23" s="1583"/>
      <c r="AL23" s="1583"/>
      <c r="AM23" s="1583"/>
      <c r="AN23" s="155" t="s">
        <v>19</v>
      </c>
      <c r="AO23" s="1583"/>
      <c r="AP23" s="1583"/>
      <c r="AQ23" s="1583"/>
      <c r="AR23" s="1584"/>
      <c r="AS23" s="1514" t="str">
        <f t="shared" si="0"/>
        <v/>
      </c>
      <c r="AT23" s="1515"/>
      <c r="AU23" s="1515"/>
      <c r="AV23" s="1516"/>
      <c r="AW23" s="1506" t="str">
        <f t="shared" si="1"/>
        <v/>
      </c>
      <c r="AX23" s="1507"/>
      <c r="AY23" s="1507"/>
      <c r="AZ23" s="1507"/>
      <c r="BA23" s="1694"/>
      <c r="BB23" s="1695"/>
      <c r="BC23" s="1696"/>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row>
    <row r="24" spans="1:100" s="38" customFormat="1" ht="28.5" customHeight="1">
      <c r="A24" s="1704"/>
      <c r="B24" s="1041"/>
      <c r="C24" s="1041"/>
      <c r="D24" s="1041"/>
      <c r="E24" s="1041"/>
      <c r="F24" s="1041"/>
      <c r="G24" s="1705"/>
      <c r="H24" s="1041"/>
      <c r="I24" s="1041"/>
      <c r="J24" s="1706"/>
      <c r="K24" s="1707"/>
      <c r="L24" s="1707"/>
      <c r="M24" s="1707"/>
      <c r="N24" s="1707"/>
      <c r="O24" s="1707"/>
      <c r="P24" s="1705"/>
      <c r="Q24" s="1569"/>
      <c r="R24" s="1570"/>
      <c r="S24" s="1570"/>
      <c r="T24" s="1570"/>
      <c r="U24" s="1570"/>
      <c r="V24" s="1570"/>
      <c r="W24" s="1570"/>
      <c r="X24" s="1571"/>
      <c r="Y24" s="1569"/>
      <c r="Z24" s="1570"/>
      <c r="AA24" s="1570"/>
      <c r="AB24" s="1570"/>
      <c r="AC24" s="1570"/>
      <c r="AD24" s="1570"/>
      <c r="AE24" s="1570"/>
      <c r="AF24" s="1570"/>
      <c r="AG24" s="1570"/>
      <c r="AH24" s="1570"/>
      <c r="AI24" s="1571"/>
      <c r="AJ24" s="1582"/>
      <c r="AK24" s="1583"/>
      <c r="AL24" s="1583"/>
      <c r="AM24" s="1583"/>
      <c r="AN24" s="155" t="s">
        <v>19</v>
      </c>
      <c r="AO24" s="1583"/>
      <c r="AP24" s="1583"/>
      <c r="AQ24" s="1583"/>
      <c r="AR24" s="1584"/>
      <c r="AS24" s="1514" t="str">
        <f t="shared" si="0"/>
        <v/>
      </c>
      <c r="AT24" s="1515"/>
      <c r="AU24" s="1515"/>
      <c r="AV24" s="1516"/>
      <c r="AW24" s="1506" t="str">
        <f t="shared" si="1"/>
        <v/>
      </c>
      <c r="AX24" s="1507"/>
      <c r="AY24" s="1507"/>
      <c r="AZ24" s="1507"/>
      <c r="BA24" s="1694"/>
      <c r="BB24" s="1695"/>
      <c r="BC24" s="1696"/>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row>
    <row r="25" spans="1:100" s="38" customFormat="1" ht="28.5" customHeight="1">
      <c r="A25" s="1704"/>
      <c r="B25" s="1041"/>
      <c r="C25" s="1041"/>
      <c r="D25" s="1041"/>
      <c r="E25" s="1041"/>
      <c r="F25" s="1041"/>
      <c r="G25" s="1705"/>
      <c r="H25" s="1041"/>
      <c r="I25" s="1041"/>
      <c r="J25" s="1706"/>
      <c r="K25" s="1707"/>
      <c r="L25" s="1707"/>
      <c r="M25" s="1707"/>
      <c r="N25" s="1707"/>
      <c r="O25" s="1707"/>
      <c r="P25" s="1705"/>
      <c r="Q25" s="1569"/>
      <c r="R25" s="1570"/>
      <c r="S25" s="1570"/>
      <c r="T25" s="1570"/>
      <c r="U25" s="1570"/>
      <c r="V25" s="1570"/>
      <c r="W25" s="1570"/>
      <c r="X25" s="1571"/>
      <c r="Y25" s="1569"/>
      <c r="Z25" s="1570"/>
      <c r="AA25" s="1570"/>
      <c r="AB25" s="1570"/>
      <c r="AC25" s="1570"/>
      <c r="AD25" s="1570"/>
      <c r="AE25" s="1570"/>
      <c r="AF25" s="1570"/>
      <c r="AG25" s="1570"/>
      <c r="AH25" s="1570"/>
      <c r="AI25" s="1571"/>
      <c r="AJ25" s="1582"/>
      <c r="AK25" s="1583"/>
      <c r="AL25" s="1583"/>
      <c r="AM25" s="1583"/>
      <c r="AN25" s="155" t="s">
        <v>19</v>
      </c>
      <c r="AO25" s="1583"/>
      <c r="AP25" s="1583"/>
      <c r="AQ25" s="1583"/>
      <c r="AR25" s="1584"/>
      <c r="AS25" s="1514" t="str">
        <f t="shared" si="0"/>
        <v/>
      </c>
      <c r="AT25" s="1515"/>
      <c r="AU25" s="1515"/>
      <c r="AV25" s="1516"/>
      <c r="AW25" s="1506" t="str">
        <f t="shared" si="1"/>
        <v/>
      </c>
      <c r="AX25" s="1507"/>
      <c r="AY25" s="1507"/>
      <c r="AZ25" s="1507"/>
      <c r="BA25" s="1694"/>
      <c r="BB25" s="1695"/>
      <c r="BC25" s="1696"/>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row>
    <row r="26" spans="1:100" s="38" customFormat="1" ht="28.5" customHeight="1">
      <c r="A26" s="1704"/>
      <c r="B26" s="1041"/>
      <c r="C26" s="1041"/>
      <c r="D26" s="1041"/>
      <c r="E26" s="1041"/>
      <c r="F26" s="1041"/>
      <c r="G26" s="1705"/>
      <c r="H26" s="1041"/>
      <c r="I26" s="1041"/>
      <c r="J26" s="1706"/>
      <c r="K26" s="1707"/>
      <c r="L26" s="1707"/>
      <c r="M26" s="1707"/>
      <c r="N26" s="1707"/>
      <c r="O26" s="1707"/>
      <c r="P26" s="1705"/>
      <c r="Q26" s="1569"/>
      <c r="R26" s="1570"/>
      <c r="S26" s="1570"/>
      <c r="T26" s="1570"/>
      <c r="U26" s="1570"/>
      <c r="V26" s="1570"/>
      <c r="W26" s="1570"/>
      <c r="X26" s="1571"/>
      <c r="Y26" s="1569"/>
      <c r="Z26" s="1570"/>
      <c r="AA26" s="1570"/>
      <c r="AB26" s="1570"/>
      <c r="AC26" s="1570"/>
      <c r="AD26" s="1570"/>
      <c r="AE26" s="1570"/>
      <c r="AF26" s="1570"/>
      <c r="AG26" s="1570"/>
      <c r="AH26" s="1570"/>
      <c r="AI26" s="1571"/>
      <c r="AJ26" s="1582"/>
      <c r="AK26" s="1583"/>
      <c r="AL26" s="1583"/>
      <c r="AM26" s="1583"/>
      <c r="AN26" s="155" t="s">
        <v>19</v>
      </c>
      <c r="AO26" s="1583"/>
      <c r="AP26" s="1583"/>
      <c r="AQ26" s="1583"/>
      <c r="AR26" s="1584"/>
      <c r="AS26" s="1514" t="str">
        <f t="shared" si="0"/>
        <v/>
      </c>
      <c r="AT26" s="1515"/>
      <c r="AU26" s="1515"/>
      <c r="AV26" s="1516"/>
      <c r="AW26" s="1506" t="str">
        <f t="shared" si="1"/>
        <v/>
      </c>
      <c r="AX26" s="1507"/>
      <c r="AY26" s="1507"/>
      <c r="AZ26" s="1507"/>
      <c r="BA26" s="1694"/>
      <c r="BB26" s="1695"/>
      <c r="BC26" s="1696"/>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row>
    <row r="27" spans="1:100" s="38" customFormat="1" ht="28.5" customHeight="1">
      <c r="A27" s="1704"/>
      <c r="B27" s="1041"/>
      <c r="C27" s="1041"/>
      <c r="D27" s="1041"/>
      <c r="E27" s="1041"/>
      <c r="F27" s="1041"/>
      <c r="G27" s="1705"/>
      <c r="H27" s="1041"/>
      <c r="I27" s="1041"/>
      <c r="J27" s="1706"/>
      <c r="K27" s="1707"/>
      <c r="L27" s="1707"/>
      <c r="M27" s="1707"/>
      <c r="N27" s="1707"/>
      <c r="O27" s="1707"/>
      <c r="P27" s="1705"/>
      <c r="Q27" s="1569"/>
      <c r="R27" s="1570"/>
      <c r="S27" s="1570"/>
      <c r="T27" s="1570"/>
      <c r="U27" s="1570"/>
      <c r="V27" s="1570"/>
      <c r="W27" s="1570"/>
      <c r="X27" s="1571"/>
      <c r="Y27" s="1569"/>
      <c r="Z27" s="1570"/>
      <c r="AA27" s="1570"/>
      <c r="AB27" s="1570"/>
      <c r="AC27" s="1570"/>
      <c r="AD27" s="1570"/>
      <c r="AE27" s="1570"/>
      <c r="AF27" s="1570"/>
      <c r="AG27" s="1570"/>
      <c r="AH27" s="1570"/>
      <c r="AI27" s="1571"/>
      <c r="AJ27" s="1582"/>
      <c r="AK27" s="1583"/>
      <c r="AL27" s="1583"/>
      <c r="AM27" s="1583"/>
      <c r="AN27" s="155" t="s">
        <v>19</v>
      </c>
      <c r="AO27" s="1583"/>
      <c r="AP27" s="1583"/>
      <c r="AQ27" s="1583"/>
      <c r="AR27" s="1584"/>
      <c r="AS27" s="1514" t="str">
        <f t="shared" si="0"/>
        <v/>
      </c>
      <c r="AT27" s="1515"/>
      <c r="AU27" s="1515"/>
      <c r="AV27" s="1516"/>
      <c r="AW27" s="1506" t="str">
        <f t="shared" si="1"/>
        <v/>
      </c>
      <c r="AX27" s="1507"/>
      <c r="AY27" s="1507"/>
      <c r="AZ27" s="1507"/>
      <c r="BA27" s="1694"/>
      <c r="BB27" s="1695"/>
      <c r="BC27" s="1696"/>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row>
    <row r="28" spans="1:100" s="38" customFormat="1" ht="28.5" customHeight="1" thickBot="1">
      <c r="A28" s="1697"/>
      <c r="B28" s="1051"/>
      <c r="C28" s="1051"/>
      <c r="D28" s="1051"/>
      <c r="E28" s="1051"/>
      <c r="F28" s="1051"/>
      <c r="G28" s="1698"/>
      <c r="H28" s="1051"/>
      <c r="I28" s="1051"/>
      <c r="J28" s="1699"/>
      <c r="K28" s="1700"/>
      <c r="L28" s="1700"/>
      <c r="M28" s="1700"/>
      <c r="N28" s="1700"/>
      <c r="O28" s="1700"/>
      <c r="P28" s="1698"/>
      <c r="Q28" s="1701"/>
      <c r="R28" s="1702"/>
      <c r="S28" s="1702"/>
      <c r="T28" s="1702"/>
      <c r="U28" s="1702"/>
      <c r="V28" s="1702"/>
      <c r="W28" s="1702"/>
      <c r="X28" s="1703"/>
      <c r="Y28" s="1701"/>
      <c r="Z28" s="1702"/>
      <c r="AA28" s="1702"/>
      <c r="AB28" s="1702"/>
      <c r="AC28" s="1702"/>
      <c r="AD28" s="1702"/>
      <c r="AE28" s="1702"/>
      <c r="AF28" s="1702"/>
      <c r="AG28" s="1702"/>
      <c r="AH28" s="1702"/>
      <c r="AI28" s="1703"/>
      <c r="AJ28" s="1708"/>
      <c r="AK28" s="1709"/>
      <c r="AL28" s="1709"/>
      <c r="AM28" s="1709"/>
      <c r="AN28" s="320" t="s">
        <v>19</v>
      </c>
      <c r="AO28" s="1709"/>
      <c r="AP28" s="1709"/>
      <c r="AQ28" s="1709"/>
      <c r="AR28" s="1710"/>
      <c r="AS28" s="1552" t="str">
        <f t="shared" si="0"/>
        <v/>
      </c>
      <c r="AT28" s="1553"/>
      <c r="AU28" s="1553"/>
      <c r="AV28" s="1554"/>
      <c r="AW28" s="1512" t="str">
        <f t="shared" si="1"/>
        <v/>
      </c>
      <c r="AX28" s="1513"/>
      <c r="AY28" s="1513"/>
      <c r="AZ28" s="1513"/>
      <c r="BA28" s="1691"/>
      <c r="BB28" s="1692"/>
      <c r="BC28" s="1693"/>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row>
    <row r="29" spans="1:100" s="24" customFormat="1" ht="17.25" customHeight="1">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row>
    <row r="30" spans="1:100" s="24" customFormat="1" ht="17.25" customHeight="1" thickBot="1">
      <c r="A30" s="55"/>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row>
    <row r="31" spans="1:100" ht="28.5" customHeight="1" thickBot="1">
      <c r="A31" s="1386" t="s">
        <v>236</v>
      </c>
      <c r="B31" s="1386"/>
      <c r="C31" s="1386"/>
      <c r="D31" s="1386"/>
      <c r="E31" s="1386"/>
      <c r="F31" s="1386"/>
      <c r="G31" s="1386"/>
      <c r="H31" s="1386"/>
      <c r="I31" s="1523"/>
      <c r="J31" s="1387" t="s">
        <v>153</v>
      </c>
      <c r="K31" s="1388"/>
      <c r="L31" s="1388"/>
      <c r="M31" s="1388"/>
      <c r="N31" s="1388"/>
      <c r="O31" s="1388"/>
      <c r="P31" s="1388"/>
      <c r="Q31" s="1388"/>
      <c r="R31" s="1389"/>
      <c r="S31" s="146"/>
      <c r="T31" s="146"/>
      <c r="U31" s="146"/>
      <c r="V31" s="146"/>
      <c r="W31" s="146"/>
      <c r="X31" s="146"/>
      <c r="Y31" s="146"/>
      <c r="Z31" s="146"/>
      <c r="AA31" s="146"/>
      <c r="AB31" s="146"/>
      <c r="AC31" s="146"/>
      <c r="AD31" s="144"/>
      <c r="AE31" s="144"/>
      <c r="AF31" s="144"/>
      <c r="AG31" s="144"/>
      <c r="AH31" s="144"/>
      <c r="AI31" s="144"/>
      <c r="AJ31" s="144"/>
      <c r="AK31" s="144"/>
      <c r="AL31" s="144"/>
      <c r="AM31" s="144"/>
      <c r="AN31" s="22"/>
      <c r="AO31" s="22"/>
      <c r="AP31" s="22"/>
      <c r="AQ31" s="22"/>
      <c r="AR31" s="22"/>
      <c r="AS31" s="22"/>
      <c r="AT31" s="22"/>
      <c r="AU31" s="22"/>
      <c r="AV31" s="22"/>
      <c r="AW31" s="22"/>
      <c r="AX31" s="22"/>
      <c r="AY31" s="22"/>
      <c r="AZ31" s="22"/>
      <c r="BA31" s="22"/>
      <c r="BB31" s="22"/>
      <c r="BC31" s="22"/>
    </row>
    <row r="32" spans="1:100" ht="9.75" customHeight="1">
      <c r="A32" s="36"/>
      <c r="B32" s="36"/>
      <c r="C32" s="36"/>
      <c r="D32" s="36"/>
      <c r="E32" s="36"/>
      <c r="F32" s="36"/>
      <c r="G32" s="36"/>
      <c r="H32" s="36"/>
      <c r="I32" s="36"/>
      <c r="J32" s="36"/>
      <c r="K32" s="36"/>
      <c r="L32" s="36"/>
      <c r="M32" s="36"/>
      <c r="N32" s="36"/>
      <c r="O32" s="37"/>
      <c r="P32" s="37"/>
      <c r="Q32" s="37"/>
      <c r="R32" s="37"/>
      <c r="S32" s="37"/>
      <c r="T32" s="37"/>
      <c r="U32" s="37"/>
      <c r="V32" s="37"/>
      <c r="W32" s="37"/>
      <c r="X32" s="37"/>
      <c r="Y32" s="37"/>
      <c r="Z32" s="37"/>
      <c r="AA32" s="37"/>
      <c r="AB32" s="37"/>
      <c r="AC32" s="37"/>
      <c r="AD32" s="37"/>
      <c r="AE32" s="37"/>
      <c r="AF32" s="37"/>
      <c r="AG32" s="37"/>
      <c r="AH32" s="4"/>
      <c r="AI32" s="4"/>
      <c r="AJ32" s="4"/>
      <c r="AK32" s="4"/>
      <c r="AL32" s="4"/>
      <c r="AM32" s="4"/>
      <c r="AN32" s="4"/>
      <c r="AO32" s="4"/>
      <c r="AP32" s="4"/>
      <c r="AQ32" s="4"/>
      <c r="AR32" s="4"/>
      <c r="AS32" s="4"/>
      <c r="AT32" s="4"/>
      <c r="AU32" s="4"/>
      <c r="AV32" s="4"/>
      <c r="AW32" s="4"/>
      <c r="AX32" s="4"/>
      <c r="AY32" s="4"/>
      <c r="AZ32" s="4"/>
      <c r="BA32" s="4"/>
      <c r="BB32" s="4"/>
      <c r="BC32" s="4"/>
    </row>
    <row r="33" spans="1:100" ht="29.25" customHeight="1">
      <c r="A33" s="1524" t="s">
        <v>154</v>
      </c>
      <c r="B33" s="1525"/>
      <c r="C33" s="1525"/>
      <c r="D33" s="1525"/>
      <c r="E33" s="1525"/>
      <c r="F33" s="1525"/>
      <c r="G33" s="1525"/>
      <c r="H33" s="1525"/>
      <c r="I33" s="1525"/>
      <c r="J33" s="1525"/>
      <c r="K33" s="1525"/>
      <c r="L33" s="1525"/>
      <c r="M33" s="1525"/>
      <c r="N33" s="1525"/>
      <c r="O33" s="1525"/>
      <c r="P33" s="1525"/>
      <c r="Q33" s="1525"/>
      <c r="R33" s="1525"/>
      <c r="S33" s="1525"/>
      <c r="T33" s="1525"/>
      <c r="U33" s="1525"/>
      <c r="V33" s="1525"/>
      <c r="W33" s="1525"/>
      <c r="X33" s="1525"/>
      <c r="Y33" s="1525"/>
      <c r="Z33" s="1525"/>
      <c r="AA33" s="1525"/>
      <c r="AB33" s="1525"/>
      <c r="AC33" s="1525"/>
      <c r="AD33" s="1525"/>
      <c r="AE33" s="1525"/>
      <c r="AF33" s="1525"/>
      <c r="AG33" s="1525"/>
      <c r="AH33" s="1525"/>
      <c r="AI33" s="1525"/>
      <c r="AJ33" s="1606" t="s">
        <v>5</v>
      </c>
      <c r="AK33" s="1607"/>
      <c r="AL33" s="1607"/>
      <c r="AM33" s="1607"/>
      <c r="AN33" s="1607"/>
      <c r="AO33" s="1607"/>
      <c r="AP33" s="1608"/>
      <c r="AQ33" s="4"/>
      <c r="AR33" s="4"/>
      <c r="AS33" s="4"/>
      <c r="AT33" s="4"/>
      <c r="AU33" s="4"/>
      <c r="AV33" s="4"/>
      <c r="AW33" s="4"/>
      <c r="AX33" s="4"/>
      <c r="AY33" s="4"/>
      <c r="AZ33" s="4"/>
      <c r="BA33" s="4"/>
      <c r="BB33" s="4"/>
      <c r="BC33" s="4"/>
    </row>
    <row r="34" spans="1:100" ht="9" customHeight="1" thickBot="1">
      <c r="A34" s="37"/>
      <c r="B34" s="37"/>
      <c r="C34" s="37"/>
      <c r="D34" s="37"/>
      <c r="E34" s="37"/>
      <c r="F34" s="37"/>
      <c r="G34" s="37"/>
      <c r="H34" s="37"/>
      <c r="I34" s="37"/>
      <c r="J34" s="37"/>
      <c r="K34" s="37"/>
      <c r="L34" s="37"/>
      <c r="M34" s="37"/>
      <c r="N34" s="37"/>
      <c r="O34" s="37"/>
      <c r="P34" s="37"/>
      <c r="Q34" s="37"/>
      <c r="R34" s="37"/>
      <c r="S34" s="37"/>
      <c r="T34" s="37"/>
      <c r="U34" s="37"/>
      <c r="V34" s="37"/>
      <c r="W34" s="37"/>
      <c r="X34" s="37"/>
      <c r="Y34" s="4"/>
      <c r="Z34" s="4"/>
      <c r="AA34" s="4"/>
      <c r="AB34" s="4"/>
      <c r="AC34" s="4"/>
      <c r="AD34" s="4"/>
      <c r="AE34" s="4"/>
      <c r="AF34" s="4"/>
      <c r="AG34" s="4"/>
      <c r="AH34" s="4"/>
      <c r="AI34" s="4"/>
      <c r="AJ34" s="4"/>
      <c r="AK34" s="4"/>
      <c r="AL34" s="4"/>
      <c r="AM34" s="37"/>
      <c r="AN34" s="37"/>
      <c r="AO34" s="37"/>
      <c r="AP34" s="37"/>
      <c r="AQ34" s="4"/>
      <c r="AR34" s="4"/>
      <c r="AS34" s="4"/>
      <c r="AT34" s="4"/>
      <c r="AU34" s="4"/>
      <c r="AV34" s="4"/>
      <c r="AW34" s="4"/>
      <c r="AX34" s="4"/>
      <c r="AY34" s="4"/>
      <c r="AZ34" s="4"/>
      <c r="BA34" s="4"/>
      <c r="BB34" s="4"/>
      <c r="BC34" s="4"/>
    </row>
    <row r="35" spans="1:100" ht="18.75" customHeight="1">
      <c r="A35" s="1538" t="s">
        <v>155</v>
      </c>
      <c r="B35" s="1376"/>
      <c r="C35" s="1376"/>
      <c r="D35" s="1376"/>
      <c r="E35" s="1376"/>
      <c r="F35" s="1376"/>
      <c r="G35" s="1343" t="s">
        <v>86</v>
      </c>
      <c r="H35" s="1376"/>
      <c r="I35" s="1376"/>
      <c r="J35" s="1379" t="s">
        <v>14</v>
      </c>
      <c r="K35" s="1380"/>
      <c r="L35" s="1380"/>
      <c r="M35" s="1380"/>
      <c r="N35" s="1380"/>
      <c r="O35" s="1380"/>
      <c r="P35" s="1381"/>
      <c r="Q35" s="1341" t="s">
        <v>9</v>
      </c>
      <c r="R35" s="1342"/>
      <c r="S35" s="1342"/>
      <c r="T35" s="1342"/>
      <c r="U35" s="1342"/>
      <c r="V35" s="1342"/>
      <c r="W35" s="1342"/>
      <c r="X35" s="1343"/>
      <c r="Y35" s="1341" t="s">
        <v>109</v>
      </c>
      <c r="Z35" s="1342"/>
      <c r="AA35" s="1342"/>
      <c r="AB35" s="1342"/>
      <c r="AC35" s="1342"/>
      <c r="AD35" s="1342"/>
      <c r="AE35" s="1342"/>
      <c r="AF35" s="1342"/>
      <c r="AG35" s="1342"/>
      <c r="AH35" s="1342"/>
      <c r="AI35" s="1343"/>
      <c r="AJ35" s="1332" t="s">
        <v>31</v>
      </c>
      <c r="AK35" s="1333"/>
      <c r="AL35" s="1333"/>
      <c r="AM35" s="1333"/>
      <c r="AN35" s="1333"/>
      <c r="AO35" s="1333"/>
      <c r="AP35" s="1333"/>
      <c r="AQ35" s="1333"/>
      <c r="AR35" s="1334"/>
      <c r="AS35" s="1335" t="s">
        <v>27</v>
      </c>
      <c r="AT35" s="1336"/>
      <c r="AU35" s="1336"/>
      <c r="AV35" s="1337"/>
      <c r="AW35" s="1344" t="s">
        <v>238</v>
      </c>
      <c r="AX35" s="1345"/>
      <c r="AY35" s="1345"/>
      <c r="AZ35" s="1345"/>
      <c r="BA35" s="1341" t="s">
        <v>77</v>
      </c>
      <c r="BB35" s="1342"/>
      <c r="BC35" s="1556"/>
    </row>
    <row r="36" spans="1:100" ht="28.5" customHeight="1" thickBot="1">
      <c r="A36" s="1539"/>
      <c r="B36" s="1378"/>
      <c r="C36" s="1378"/>
      <c r="D36" s="1378"/>
      <c r="E36" s="1378"/>
      <c r="F36" s="1378"/>
      <c r="G36" s="969"/>
      <c r="H36" s="1378"/>
      <c r="I36" s="1378"/>
      <c r="J36" s="1382"/>
      <c r="K36" s="1383"/>
      <c r="L36" s="1383"/>
      <c r="M36" s="1383"/>
      <c r="N36" s="1383"/>
      <c r="O36" s="1383"/>
      <c r="P36" s="1384"/>
      <c r="Q36" s="967"/>
      <c r="R36" s="968"/>
      <c r="S36" s="968"/>
      <c r="T36" s="968"/>
      <c r="U36" s="968"/>
      <c r="V36" s="968"/>
      <c r="W36" s="968"/>
      <c r="X36" s="969"/>
      <c r="Y36" s="967"/>
      <c r="Z36" s="968"/>
      <c r="AA36" s="968"/>
      <c r="AB36" s="968"/>
      <c r="AC36" s="968"/>
      <c r="AD36" s="968"/>
      <c r="AE36" s="968"/>
      <c r="AF36" s="968"/>
      <c r="AG36" s="968"/>
      <c r="AH36" s="968"/>
      <c r="AI36" s="969"/>
      <c r="AJ36" s="1358" t="s">
        <v>18</v>
      </c>
      <c r="AK36" s="1359"/>
      <c r="AL36" s="1359"/>
      <c r="AM36" s="1359"/>
      <c r="AN36" s="159" t="s">
        <v>19</v>
      </c>
      <c r="AO36" s="1359" t="s">
        <v>20</v>
      </c>
      <c r="AP36" s="1359"/>
      <c r="AQ36" s="1359"/>
      <c r="AR36" s="1360"/>
      <c r="AS36" s="1338"/>
      <c r="AT36" s="1339"/>
      <c r="AU36" s="1339"/>
      <c r="AV36" s="1340"/>
      <c r="AW36" s="1347"/>
      <c r="AX36" s="1348"/>
      <c r="AY36" s="1348"/>
      <c r="AZ36" s="1348"/>
      <c r="BA36" s="967"/>
      <c r="BB36" s="968"/>
      <c r="BC36" s="1557"/>
    </row>
    <row r="37" spans="1:100" s="38" customFormat="1" ht="28.5" customHeight="1" thickTop="1">
      <c r="A37" s="1711"/>
      <c r="B37" s="1065"/>
      <c r="C37" s="1065"/>
      <c r="D37" s="1065"/>
      <c r="E37" s="1065"/>
      <c r="F37" s="1065"/>
      <c r="G37" s="1712"/>
      <c r="H37" s="1065"/>
      <c r="I37" s="1065"/>
      <c r="J37" s="1713"/>
      <c r="K37" s="1714"/>
      <c r="L37" s="1714"/>
      <c r="M37" s="1714"/>
      <c r="N37" s="1714"/>
      <c r="O37" s="1714"/>
      <c r="P37" s="1712"/>
      <c r="Q37" s="1603"/>
      <c r="R37" s="1604"/>
      <c r="S37" s="1604"/>
      <c r="T37" s="1604"/>
      <c r="U37" s="1604"/>
      <c r="V37" s="1604"/>
      <c r="W37" s="1604"/>
      <c r="X37" s="1605"/>
      <c r="Y37" s="1603"/>
      <c r="Z37" s="1604"/>
      <c r="AA37" s="1604"/>
      <c r="AB37" s="1604"/>
      <c r="AC37" s="1604"/>
      <c r="AD37" s="1604"/>
      <c r="AE37" s="1604"/>
      <c r="AF37" s="1604"/>
      <c r="AG37" s="1604"/>
      <c r="AH37" s="1604"/>
      <c r="AI37" s="1605"/>
      <c r="AJ37" s="1591"/>
      <c r="AK37" s="1592"/>
      <c r="AL37" s="1592"/>
      <c r="AM37" s="1592"/>
      <c r="AN37" s="154" t="s">
        <v>19</v>
      </c>
      <c r="AO37" s="1592"/>
      <c r="AP37" s="1592"/>
      <c r="AQ37" s="1592"/>
      <c r="AR37" s="1593"/>
      <c r="AS37" s="1546" t="str">
        <f>IF(AND(AJ37&lt;&gt;"",AO37&lt;&gt;""),ROUNDDOWN(AJ37*AO37/1000000,2),"")</f>
        <v/>
      </c>
      <c r="AT37" s="1547"/>
      <c r="AU37" s="1547"/>
      <c r="AV37" s="1548"/>
      <c r="AW37" s="1521" t="str">
        <f t="shared" ref="AW37:AW46" si="2">IF(AS37&lt;&gt;"",IF(AS37&lt;0.2,"XS",IF(AS37&lt;1.6,"S",IF(AS37&lt;2.8,"M",IF(AS37&gt;=2.8,"L")))),"")</f>
        <v/>
      </c>
      <c r="AX37" s="1522"/>
      <c r="AY37" s="1522"/>
      <c r="AZ37" s="1522"/>
      <c r="BA37" s="1715"/>
      <c r="BB37" s="1716"/>
      <c r="BC37" s="1717"/>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row>
    <row r="38" spans="1:100" s="38" customFormat="1" ht="28.5" customHeight="1">
      <c r="A38" s="1704"/>
      <c r="B38" s="1041"/>
      <c r="C38" s="1041"/>
      <c r="D38" s="1041"/>
      <c r="E38" s="1041"/>
      <c r="F38" s="1041"/>
      <c r="G38" s="1705"/>
      <c r="H38" s="1041"/>
      <c r="I38" s="1041"/>
      <c r="J38" s="1706"/>
      <c r="K38" s="1707"/>
      <c r="L38" s="1707"/>
      <c r="M38" s="1707"/>
      <c r="N38" s="1707"/>
      <c r="O38" s="1707"/>
      <c r="P38" s="1705"/>
      <c r="Q38" s="1569"/>
      <c r="R38" s="1570"/>
      <c r="S38" s="1570"/>
      <c r="T38" s="1570"/>
      <c r="U38" s="1570"/>
      <c r="V38" s="1570"/>
      <c r="W38" s="1570"/>
      <c r="X38" s="1571"/>
      <c r="Y38" s="1569"/>
      <c r="Z38" s="1570"/>
      <c r="AA38" s="1570"/>
      <c r="AB38" s="1570"/>
      <c r="AC38" s="1570"/>
      <c r="AD38" s="1570"/>
      <c r="AE38" s="1570"/>
      <c r="AF38" s="1570"/>
      <c r="AG38" s="1570"/>
      <c r="AH38" s="1570"/>
      <c r="AI38" s="1571"/>
      <c r="AJ38" s="1582"/>
      <c r="AK38" s="1583"/>
      <c r="AL38" s="1583"/>
      <c r="AM38" s="1583"/>
      <c r="AN38" s="155" t="s">
        <v>19</v>
      </c>
      <c r="AO38" s="1583"/>
      <c r="AP38" s="1583"/>
      <c r="AQ38" s="1583"/>
      <c r="AR38" s="1584"/>
      <c r="AS38" s="1514" t="str">
        <f t="shared" ref="AS38:AS46" si="3">IF(AND(AJ38&lt;&gt;"",AO38&lt;&gt;""),ROUNDDOWN(AJ38*AO38/1000000,2),"")</f>
        <v/>
      </c>
      <c r="AT38" s="1515"/>
      <c r="AU38" s="1515"/>
      <c r="AV38" s="1516"/>
      <c r="AW38" s="1506" t="str">
        <f t="shared" si="2"/>
        <v/>
      </c>
      <c r="AX38" s="1507"/>
      <c r="AY38" s="1507"/>
      <c r="AZ38" s="1507"/>
      <c r="BA38" s="1694"/>
      <c r="BB38" s="1695"/>
      <c r="BC38" s="1696"/>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row>
    <row r="39" spans="1:100" s="38" customFormat="1" ht="28.5" customHeight="1">
      <c r="A39" s="1704"/>
      <c r="B39" s="1041"/>
      <c r="C39" s="1041"/>
      <c r="D39" s="1041"/>
      <c r="E39" s="1041"/>
      <c r="F39" s="1041"/>
      <c r="G39" s="1705"/>
      <c r="H39" s="1041"/>
      <c r="I39" s="1041"/>
      <c r="J39" s="1706"/>
      <c r="K39" s="1707"/>
      <c r="L39" s="1707"/>
      <c r="M39" s="1707"/>
      <c r="N39" s="1707"/>
      <c r="O39" s="1707"/>
      <c r="P39" s="1705"/>
      <c r="Q39" s="1569"/>
      <c r="R39" s="1570"/>
      <c r="S39" s="1570"/>
      <c r="T39" s="1570"/>
      <c r="U39" s="1570"/>
      <c r="V39" s="1570"/>
      <c r="W39" s="1570"/>
      <c r="X39" s="1571"/>
      <c r="Y39" s="1569"/>
      <c r="Z39" s="1570"/>
      <c r="AA39" s="1570"/>
      <c r="AB39" s="1570"/>
      <c r="AC39" s="1570"/>
      <c r="AD39" s="1570"/>
      <c r="AE39" s="1570"/>
      <c r="AF39" s="1570"/>
      <c r="AG39" s="1570"/>
      <c r="AH39" s="1570"/>
      <c r="AI39" s="1571"/>
      <c r="AJ39" s="1582"/>
      <c r="AK39" s="1583"/>
      <c r="AL39" s="1583"/>
      <c r="AM39" s="1583"/>
      <c r="AN39" s="155" t="s">
        <v>19</v>
      </c>
      <c r="AO39" s="1583"/>
      <c r="AP39" s="1583"/>
      <c r="AQ39" s="1583"/>
      <c r="AR39" s="1584"/>
      <c r="AS39" s="1514" t="str">
        <f t="shared" si="3"/>
        <v/>
      </c>
      <c r="AT39" s="1515"/>
      <c r="AU39" s="1515"/>
      <c r="AV39" s="1516"/>
      <c r="AW39" s="1506" t="str">
        <f t="shared" si="2"/>
        <v/>
      </c>
      <c r="AX39" s="1507"/>
      <c r="AY39" s="1507"/>
      <c r="AZ39" s="1507"/>
      <c r="BA39" s="1694"/>
      <c r="BB39" s="1695"/>
      <c r="BC39" s="1696"/>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row>
    <row r="40" spans="1:100" s="38" customFormat="1" ht="28.5" customHeight="1">
      <c r="A40" s="1704"/>
      <c r="B40" s="1041"/>
      <c r="C40" s="1041"/>
      <c r="D40" s="1041"/>
      <c r="E40" s="1041"/>
      <c r="F40" s="1041"/>
      <c r="G40" s="1705"/>
      <c r="H40" s="1041"/>
      <c r="I40" s="1041"/>
      <c r="J40" s="1706"/>
      <c r="K40" s="1707"/>
      <c r="L40" s="1707"/>
      <c r="M40" s="1707"/>
      <c r="N40" s="1707"/>
      <c r="O40" s="1707"/>
      <c r="P40" s="1705"/>
      <c r="Q40" s="1569"/>
      <c r="R40" s="1570"/>
      <c r="S40" s="1570"/>
      <c r="T40" s="1570"/>
      <c r="U40" s="1570"/>
      <c r="V40" s="1570"/>
      <c r="W40" s="1570"/>
      <c r="X40" s="1571"/>
      <c r="Y40" s="1569"/>
      <c r="Z40" s="1570"/>
      <c r="AA40" s="1570"/>
      <c r="AB40" s="1570"/>
      <c r="AC40" s="1570"/>
      <c r="AD40" s="1570"/>
      <c r="AE40" s="1570"/>
      <c r="AF40" s="1570"/>
      <c r="AG40" s="1570"/>
      <c r="AH40" s="1570"/>
      <c r="AI40" s="1571"/>
      <c r="AJ40" s="1582"/>
      <c r="AK40" s="1583"/>
      <c r="AL40" s="1583"/>
      <c r="AM40" s="1583"/>
      <c r="AN40" s="155" t="s">
        <v>19</v>
      </c>
      <c r="AO40" s="1583"/>
      <c r="AP40" s="1583"/>
      <c r="AQ40" s="1583"/>
      <c r="AR40" s="1584"/>
      <c r="AS40" s="1514" t="str">
        <f t="shared" si="3"/>
        <v/>
      </c>
      <c r="AT40" s="1515"/>
      <c r="AU40" s="1515"/>
      <c r="AV40" s="1516"/>
      <c r="AW40" s="1506" t="str">
        <f t="shared" si="2"/>
        <v/>
      </c>
      <c r="AX40" s="1507"/>
      <c r="AY40" s="1507"/>
      <c r="AZ40" s="1507"/>
      <c r="BA40" s="1694"/>
      <c r="BB40" s="1695"/>
      <c r="BC40" s="1696"/>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row>
    <row r="41" spans="1:100" s="38" customFormat="1" ht="28.5" customHeight="1">
      <c r="A41" s="1704"/>
      <c r="B41" s="1041"/>
      <c r="C41" s="1041"/>
      <c r="D41" s="1041"/>
      <c r="E41" s="1041"/>
      <c r="F41" s="1041"/>
      <c r="G41" s="1705"/>
      <c r="H41" s="1041"/>
      <c r="I41" s="1041"/>
      <c r="J41" s="1706"/>
      <c r="K41" s="1707"/>
      <c r="L41" s="1707"/>
      <c r="M41" s="1707"/>
      <c r="N41" s="1707"/>
      <c r="O41" s="1707"/>
      <c r="P41" s="1705"/>
      <c r="Q41" s="1569"/>
      <c r="R41" s="1570"/>
      <c r="S41" s="1570"/>
      <c r="T41" s="1570"/>
      <c r="U41" s="1570"/>
      <c r="V41" s="1570"/>
      <c r="W41" s="1570"/>
      <c r="X41" s="1571"/>
      <c r="Y41" s="1569"/>
      <c r="Z41" s="1570"/>
      <c r="AA41" s="1570"/>
      <c r="AB41" s="1570"/>
      <c r="AC41" s="1570"/>
      <c r="AD41" s="1570"/>
      <c r="AE41" s="1570"/>
      <c r="AF41" s="1570"/>
      <c r="AG41" s="1570"/>
      <c r="AH41" s="1570"/>
      <c r="AI41" s="1571"/>
      <c r="AJ41" s="1582"/>
      <c r="AK41" s="1583"/>
      <c r="AL41" s="1583"/>
      <c r="AM41" s="1583"/>
      <c r="AN41" s="155" t="s">
        <v>19</v>
      </c>
      <c r="AO41" s="1583"/>
      <c r="AP41" s="1583"/>
      <c r="AQ41" s="1583"/>
      <c r="AR41" s="1584"/>
      <c r="AS41" s="1514" t="str">
        <f t="shared" si="3"/>
        <v/>
      </c>
      <c r="AT41" s="1515"/>
      <c r="AU41" s="1515"/>
      <c r="AV41" s="1516"/>
      <c r="AW41" s="1506" t="str">
        <f t="shared" si="2"/>
        <v/>
      </c>
      <c r="AX41" s="1507"/>
      <c r="AY41" s="1507"/>
      <c r="AZ41" s="1507"/>
      <c r="BA41" s="1694"/>
      <c r="BB41" s="1695"/>
      <c r="BC41" s="1696"/>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row>
    <row r="42" spans="1:100" s="38" customFormat="1" ht="28.5" customHeight="1">
      <c r="A42" s="1704"/>
      <c r="B42" s="1041"/>
      <c r="C42" s="1041"/>
      <c r="D42" s="1041"/>
      <c r="E42" s="1041"/>
      <c r="F42" s="1041"/>
      <c r="G42" s="1705"/>
      <c r="H42" s="1041"/>
      <c r="I42" s="1041"/>
      <c r="J42" s="1706"/>
      <c r="K42" s="1707"/>
      <c r="L42" s="1707"/>
      <c r="M42" s="1707"/>
      <c r="N42" s="1707"/>
      <c r="O42" s="1707"/>
      <c r="P42" s="1705"/>
      <c r="Q42" s="1569"/>
      <c r="R42" s="1570"/>
      <c r="S42" s="1570"/>
      <c r="T42" s="1570"/>
      <c r="U42" s="1570"/>
      <c r="V42" s="1570"/>
      <c r="W42" s="1570"/>
      <c r="X42" s="1571"/>
      <c r="Y42" s="1569"/>
      <c r="Z42" s="1570"/>
      <c r="AA42" s="1570"/>
      <c r="AB42" s="1570"/>
      <c r="AC42" s="1570"/>
      <c r="AD42" s="1570"/>
      <c r="AE42" s="1570"/>
      <c r="AF42" s="1570"/>
      <c r="AG42" s="1570"/>
      <c r="AH42" s="1570"/>
      <c r="AI42" s="1571"/>
      <c r="AJ42" s="1582"/>
      <c r="AK42" s="1583"/>
      <c r="AL42" s="1583"/>
      <c r="AM42" s="1583"/>
      <c r="AN42" s="155" t="s">
        <v>19</v>
      </c>
      <c r="AO42" s="1583"/>
      <c r="AP42" s="1583"/>
      <c r="AQ42" s="1583"/>
      <c r="AR42" s="1584"/>
      <c r="AS42" s="1514" t="str">
        <f t="shared" si="3"/>
        <v/>
      </c>
      <c r="AT42" s="1515"/>
      <c r="AU42" s="1515"/>
      <c r="AV42" s="1516"/>
      <c r="AW42" s="1506" t="str">
        <f t="shared" si="2"/>
        <v/>
      </c>
      <c r="AX42" s="1507"/>
      <c r="AY42" s="1507"/>
      <c r="AZ42" s="1507"/>
      <c r="BA42" s="1694"/>
      <c r="BB42" s="1695"/>
      <c r="BC42" s="1696"/>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row>
    <row r="43" spans="1:100" s="38" customFormat="1" ht="28.5" customHeight="1">
      <c r="A43" s="1704"/>
      <c r="B43" s="1041"/>
      <c r="C43" s="1041"/>
      <c r="D43" s="1041"/>
      <c r="E43" s="1041"/>
      <c r="F43" s="1041"/>
      <c r="G43" s="1705"/>
      <c r="H43" s="1041"/>
      <c r="I43" s="1041"/>
      <c r="J43" s="1706"/>
      <c r="K43" s="1707"/>
      <c r="L43" s="1707"/>
      <c r="M43" s="1707"/>
      <c r="N43" s="1707"/>
      <c r="O43" s="1707"/>
      <c r="P43" s="1705"/>
      <c r="Q43" s="1569"/>
      <c r="R43" s="1570"/>
      <c r="S43" s="1570"/>
      <c r="T43" s="1570"/>
      <c r="U43" s="1570"/>
      <c r="V43" s="1570"/>
      <c r="W43" s="1570"/>
      <c r="X43" s="1571"/>
      <c r="Y43" s="1569"/>
      <c r="Z43" s="1570"/>
      <c r="AA43" s="1570"/>
      <c r="AB43" s="1570"/>
      <c r="AC43" s="1570"/>
      <c r="AD43" s="1570"/>
      <c r="AE43" s="1570"/>
      <c r="AF43" s="1570"/>
      <c r="AG43" s="1570"/>
      <c r="AH43" s="1570"/>
      <c r="AI43" s="1571"/>
      <c r="AJ43" s="1582"/>
      <c r="AK43" s="1583"/>
      <c r="AL43" s="1583"/>
      <c r="AM43" s="1583"/>
      <c r="AN43" s="155" t="s">
        <v>19</v>
      </c>
      <c r="AO43" s="1583"/>
      <c r="AP43" s="1583"/>
      <c r="AQ43" s="1583"/>
      <c r="AR43" s="1584"/>
      <c r="AS43" s="1514" t="str">
        <f t="shared" si="3"/>
        <v/>
      </c>
      <c r="AT43" s="1515"/>
      <c r="AU43" s="1515"/>
      <c r="AV43" s="1516"/>
      <c r="AW43" s="1506" t="str">
        <f t="shared" si="2"/>
        <v/>
      </c>
      <c r="AX43" s="1507"/>
      <c r="AY43" s="1507"/>
      <c r="AZ43" s="1507"/>
      <c r="BA43" s="1694"/>
      <c r="BB43" s="1695"/>
      <c r="BC43" s="1696"/>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row>
    <row r="44" spans="1:100" s="38" customFormat="1" ht="28.5" customHeight="1">
      <c r="A44" s="1704"/>
      <c r="B44" s="1041"/>
      <c r="C44" s="1041"/>
      <c r="D44" s="1041"/>
      <c r="E44" s="1041"/>
      <c r="F44" s="1041"/>
      <c r="G44" s="1705"/>
      <c r="H44" s="1041"/>
      <c r="I44" s="1041"/>
      <c r="J44" s="1706"/>
      <c r="K44" s="1707"/>
      <c r="L44" s="1707"/>
      <c r="M44" s="1707"/>
      <c r="N44" s="1707"/>
      <c r="O44" s="1707"/>
      <c r="P44" s="1705"/>
      <c r="Q44" s="1569"/>
      <c r="R44" s="1570"/>
      <c r="S44" s="1570"/>
      <c r="T44" s="1570"/>
      <c r="U44" s="1570"/>
      <c r="V44" s="1570"/>
      <c r="W44" s="1570"/>
      <c r="X44" s="1571"/>
      <c r="Y44" s="1569"/>
      <c r="Z44" s="1570"/>
      <c r="AA44" s="1570"/>
      <c r="AB44" s="1570"/>
      <c r="AC44" s="1570"/>
      <c r="AD44" s="1570"/>
      <c r="AE44" s="1570"/>
      <c r="AF44" s="1570"/>
      <c r="AG44" s="1570"/>
      <c r="AH44" s="1570"/>
      <c r="AI44" s="1571"/>
      <c r="AJ44" s="1582"/>
      <c r="AK44" s="1583"/>
      <c r="AL44" s="1583"/>
      <c r="AM44" s="1583"/>
      <c r="AN44" s="155" t="s">
        <v>19</v>
      </c>
      <c r="AO44" s="1583"/>
      <c r="AP44" s="1583"/>
      <c r="AQ44" s="1583"/>
      <c r="AR44" s="1584"/>
      <c r="AS44" s="1514" t="str">
        <f t="shared" si="3"/>
        <v/>
      </c>
      <c r="AT44" s="1515"/>
      <c r="AU44" s="1515"/>
      <c r="AV44" s="1516"/>
      <c r="AW44" s="1506" t="str">
        <f t="shared" si="2"/>
        <v/>
      </c>
      <c r="AX44" s="1507"/>
      <c r="AY44" s="1507"/>
      <c r="AZ44" s="1507"/>
      <c r="BA44" s="1694"/>
      <c r="BB44" s="1695"/>
      <c r="BC44" s="1696"/>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row>
    <row r="45" spans="1:100" s="38" customFormat="1" ht="28.5" customHeight="1">
      <c r="A45" s="1704"/>
      <c r="B45" s="1041"/>
      <c r="C45" s="1041"/>
      <c r="D45" s="1041"/>
      <c r="E45" s="1041"/>
      <c r="F45" s="1041"/>
      <c r="G45" s="1705"/>
      <c r="H45" s="1041"/>
      <c r="I45" s="1041"/>
      <c r="J45" s="1706"/>
      <c r="K45" s="1707"/>
      <c r="L45" s="1707"/>
      <c r="M45" s="1707"/>
      <c r="N45" s="1707"/>
      <c r="O45" s="1707"/>
      <c r="P45" s="1705"/>
      <c r="Q45" s="1569"/>
      <c r="R45" s="1570"/>
      <c r="S45" s="1570"/>
      <c r="T45" s="1570"/>
      <c r="U45" s="1570"/>
      <c r="V45" s="1570"/>
      <c r="W45" s="1570"/>
      <c r="X45" s="1571"/>
      <c r="Y45" s="1569"/>
      <c r="Z45" s="1570"/>
      <c r="AA45" s="1570"/>
      <c r="AB45" s="1570"/>
      <c r="AC45" s="1570"/>
      <c r="AD45" s="1570"/>
      <c r="AE45" s="1570"/>
      <c r="AF45" s="1570"/>
      <c r="AG45" s="1570"/>
      <c r="AH45" s="1570"/>
      <c r="AI45" s="1571"/>
      <c r="AJ45" s="1582"/>
      <c r="AK45" s="1583"/>
      <c r="AL45" s="1583"/>
      <c r="AM45" s="1583"/>
      <c r="AN45" s="155" t="s">
        <v>19</v>
      </c>
      <c r="AO45" s="1583"/>
      <c r="AP45" s="1583"/>
      <c r="AQ45" s="1583"/>
      <c r="AR45" s="1584"/>
      <c r="AS45" s="1514" t="str">
        <f t="shared" si="3"/>
        <v/>
      </c>
      <c r="AT45" s="1515"/>
      <c r="AU45" s="1515"/>
      <c r="AV45" s="1516"/>
      <c r="AW45" s="1506" t="str">
        <f t="shared" si="2"/>
        <v/>
      </c>
      <c r="AX45" s="1507"/>
      <c r="AY45" s="1507"/>
      <c r="AZ45" s="1507"/>
      <c r="BA45" s="1694"/>
      <c r="BB45" s="1695"/>
      <c r="BC45" s="1696"/>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row>
    <row r="46" spans="1:100" s="38" customFormat="1" ht="28.5" customHeight="1" thickBot="1">
      <c r="A46" s="1697"/>
      <c r="B46" s="1051"/>
      <c r="C46" s="1051"/>
      <c r="D46" s="1051"/>
      <c r="E46" s="1051"/>
      <c r="F46" s="1051"/>
      <c r="G46" s="1698"/>
      <c r="H46" s="1051"/>
      <c r="I46" s="1051"/>
      <c r="J46" s="1699"/>
      <c r="K46" s="1700"/>
      <c r="L46" s="1700"/>
      <c r="M46" s="1700"/>
      <c r="N46" s="1700"/>
      <c r="O46" s="1700"/>
      <c r="P46" s="1698"/>
      <c r="Q46" s="1701"/>
      <c r="R46" s="1702"/>
      <c r="S46" s="1702"/>
      <c r="T46" s="1702"/>
      <c r="U46" s="1702"/>
      <c r="V46" s="1702"/>
      <c r="W46" s="1702"/>
      <c r="X46" s="1703"/>
      <c r="Y46" s="1701"/>
      <c r="Z46" s="1702"/>
      <c r="AA46" s="1702"/>
      <c r="AB46" s="1702"/>
      <c r="AC46" s="1702"/>
      <c r="AD46" s="1702"/>
      <c r="AE46" s="1702"/>
      <c r="AF46" s="1702"/>
      <c r="AG46" s="1702"/>
      <c r="AH46" s="1702"/>
      <c r="AI46" s="1703"/>
      <c r="AJ46" s="1708"/>
      <c r="AK46" s="1709"/>
      <c r="AL46" s="1709"/>
      <c r="AM46" s="1709"/>
      <c r="AN46" s="320" t="s">
        <v>19</v>
      </c>
      <c r="AO46" s="1709"/>
      <c r="AP46" s="1709"/>
      <c r="AQ46" s="1709"/>
      <c r="AR46" s="1710"/>
      <c r="AS46" s="1552" t="str">
        <f t="shared" si="3"/>
        <v/>
      </c>
      <c r="AT46" s="1553"/>
      <c r="AU46" s="1553"/>
      <c r="AV46" s="1554"/>
      <c r="AW46" s="1512" t="str">
        <f t="shared" si="2"/>
        <v/>
      </c>
      <c r="AX46" s="1513"/>
      <c r="AY46" s="1513"/>
      <c r="AZ46" s="1513"/>
      <c r="BA46" s="1691"/>
      <c r="BB46" s="1692"/>
      <c r="BC46" s="1693"/>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row>
    <row r="47" spans="1:100" ht="16.5" customHeight="1">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row>
    <row r="48" spans="1:100" s="24" customFormat="1" ht="16.5" customHeight="1" thickBot="1">
      <c r="A48" s="1535"/>
      <c r="B48" s="1535"/>
      <c r="C48" s="1535"/>
      <c r="D48" s="1535"/>
      <c r="E48" s="1535"/>
      <c r="F48" s="1535"/>
      <c r="G48" s="1535"/>
      <c r="H48" s="1535"/>
      <c r="I48" s="1535"/>
      <c r="J48" s="1535"/>
      <c r="K48" s="1535"/>
      <c r="L48" s="1535"/>
      <c r="M48" s="1535"/>
      <c r="N48" s="1535"/>
      <c r="O48" s="1535"/>
      <c r="P48" s="1535"/>
      <c r="Q48" s="1535"/>
      <c r="R48" s="1535"/>
      <c r="S48" s="1535"/>
      <c r="T48" s="1535"/>
      <c r="U48" s="1535"/>
      <c r="V48" s="1535"/>
      <c r="W48" s="1535"/>
      <c r="X48" s="1535"/>
      <c r="Y48" s="1535"/>
      <c r="Z48" s="1535"/>
      <c r="AA48" s="1535"/>
      <c r="AB48" s="1535"/>
      <c r="AC48" s="1535"/>
      <c r="AD48" s="1535"/>
      <c r="AE48" s="1535"/>
      <c r="AF48" s="1535"/>
      <c r="AG48" s="1535"/>
      <c r="AH48" s="1535"/>
      <c r="AI48" s="1535"/>
      <c r="AJ48" s="1535"/>
      <c r="AK48" s="1535"/>
      <c r="AL48" s="1535"/>
      <c r="AM48" s="1535"/>
      <c r="AN48" s="1535"/>
      <c r="AO48" s="1535"/>
      <c r="AP48" s="1535"/>
      <c r="AQ48" s="1535"/>
      <c r="AR48" s="1535"/>
      <c r="AS48" s="1535"/>
      <c r="AT48" s="1535"/>
      <c r="AU48" s="1535"/>
      <c r="AV48" s="1535"/>
      <c r="AW48" s="1535"/>
      <c r="AX48" s="1535"/>
      <c r="AY48" s="1535"/>
      <c r="AZ48" s="1535"/>
      <c r="BA48" s="1535"/>
      <c r="BB48" s="1535"/>
      <c r="BC48" s="1535"/>
    </row>
    <row r="49" spans="1:100" ht="28.5" customHeight="1" thickBot="1">
      <c r="A49" s="1386" t="s">
        <v>236</v>
      </c>
      <c r="B49" s="1386"/>
      <c r="C49" s="1386"/>
      <c r="D49" s="1386"/>
      <c r="E49" s="1386"/>
      <c r="F49" s="1386"/>
      <c r="G49" s="1386"/>
      <c r="H49" s="1386"/>
      <c r="I49" s="1523"/>
      <c r="J49" s="1387" t="s">
        <v>239</v>
      </c>
      <c r="K49" s="1388"/>
      <c r="L49" s="1388"/>
      <c r="M49" s="1388"/>
      <c r="N49" s="1388"/>
      <c r="O49" s="1388"/>
      <c r="P49" s="1388"/>
      <c r="Q49" s="1388"/>
      <c r="R49" s="1389"/>
      <c r="S49" s="146"/>
      <c r="T49" s="146"/>
      <c r="U49" s="146"/>
      <c r="V49" s="146"/>
      <c r="W49" s="146"/>
      <c r="X49" s="146"/>
      <c r="Y49" s="146"/>
      <c r="Z49" s="146"/>
      <c r="AA49" s="146"/>
      <c r="AB49" s="146"/>
      <c r="AC49" s="146"/>
      <c r="AD49" s="144"/>
      <c r="AE49" s="144"/>
      <c r="AF49" s="144"/>
      <c r="AG49" s="144"/>
      <c r="AH49" s="144"/>
      <c r="AI49" s="144"/>
      <c r="AJ49" s="144"/>
      <c r="AK49" s="144"/>
      <c r="AL49" s="144"/>
      <c r="AM49" s="144"/>
      <c r="AN49" s="22"/>
      <c r="AO49" s="22"/>
      <c r="AP49" s="22"/>
      <c r="AQ49" s="22"/>
      <c r="AR49" s="22"/>
      <c r="AS49" s="22"/>
      <c r="AT49" s="22"/>
      <c r="AU49" s="22"/>
      <c r="AV49" s="22"/>
      <c r="AW49" s="22"/>
      <c r="AX49" s="22"/>
      <c r="AY49" s="22"/>
      <c r="AZ49" s="22"/>
      <c r="BA49" s="22"/>
      <c r="BB49" s="22"/>
      <c r="BC49" s="22"/>
    </row>
    <row r="50" spans="1:100" ht="9.75" customHeight="1">
      <c r="A50" s="36"/>
      <c r="B50" s="36"/>
      <c r="C50" s="36"/>
      <c r="D50" s="36"/>
      <c r="E50" s="36"/>
      <c r="F50" s="36"/>
      <c r="G50" s="36"/>
      <c r="H50" s="36"/>
      <c r="I50" s="36"/>
      <c r="J50" s="36"/>
      <c r="K50" s="36"/>
      <c r="L50" s="36"/>
      <c r="M50" s="36"/>
      <c r="N50" s="36"/>
      <c r="O50" s="37"/>
      <c r="P50" s="37"/>
      <c r="Q50" s="37"/>
      <c r="R50" s="37"/>
      <c r="S50" s="37"/>
      <c r="T50" s="37"/>
      <c r="U50" s="37"/>
      <c r="V50" s="37"/>
      <c r="W50" s="37"/>
      <c r="X50" s="37"/>
      <c r="Y50" s="37"/>
      <c r="Z50" s="37"/>
      <c r="AA50" s="37"/>
      <c r="AB50" s="37"/>
      <c r="AC50" s="37"/>
      <c r="AD50" s="37"/>
      <c r="AE50" s="37"/>
      <c r="AF50" s="37"/>
      <c r="AG50" s="37"/>
      <c r="AH50" s="4"/>
      <c r="AI50" s="4"/>
      <c r="AJ50" s="4"/>
      <c r="AK50" s="4"/>
      <c r="AL50" s="4"/>
      <c r="AM50" s="4"/>
      <c r="AN50" s="4"/>
      <c r="AO50" s="4"/>
      <c r="AP50" s="4"/>
      <c r="AQ50" s="4"/>
      <c r="AR50" s="4"/>
      <c r="AS50" s="4"/>
      <c r="AT50" s="4"/>
      <c r="AU50" s="4"/>
      <c r="AV50" s="4"/>
      <c r="AW50" s="4"/>
      <c r="AX50" s="4"/>
      <c r="AY50" s="4"/>
      <c r="AZ50" s="4"/>
      <c r="BA50" s="4"/>
      <c r="BB50" s="4"/>
      <c r="BC50" s="4"/>
    </row>
    <row r="51" spans="1:100" ht="29.25" customHeight="1">
      <c r="A51" s="1524" t="s">
        <v>154</v>
      </c>
      <c r="B51" s="1525"/>
      <c r="C51" s="1525"/>
      <c r="D51" s="1525"/>
      <c r="E51" s="1525"/>
      <c r="F51" s="1525"/>
      <c r="G51" s="1525"/>
      <c r="H51" s="1525"/>
      <c r="I51" s="1525"/>
      <c r="J51" s="1525"/>
      <c r="K51" s="1525"/>
      <c r="L51" s="1525"/>
      <c r="M51" s="1525"/>
      <c r="N51" s="1525"/>
      <c r="O51" s="1525"/>
      <c r="P51" s="1525"/>
      <c r="Q51" s="1525"/>
      <c r="R51" s="1525"/>
      <c r="S51" s="1525"/>
      <c r="T51" s="1525"/>
      <c r="U51" s="1525"/>
      <c r="V51" s="1525"/>
      <c r="W51" s="1525"/>
      <c r="X51" s="1525"/>
      <c r="Y51" s="1525"/>
      <c r="Z51" s="1525"/>
      <c r="AA51" s="1525"/>
      <c r="AB51" s="1525"/>
      <c r="AC51" s="1525"/>
      <c r="AD51" s="1525"/>
      <c r="AE51" s="1525"/>
      <c r="AF51" s="1525"/>
      <c r="AG51" s="1525"/>
      <c r="AH51" s="1525"/>
      <c r="AI51" s="1525"/>
      <c r="AJ51" s="1606" t="s">
        <v>5</v>
      </c>
      <c r="AK51" s="1607"/>
      <c r="AL51" s="1607"/>
      <c r="AM51" s="1607"/>
      <c r="AN51" s="1607"/>
      <c r="AO51" s="1607"/>
      <c r="AP51" s="1608"/>
      <c r="AQ51" s="4"/>
      <c r="AR51" s="4"/>
      <c r="AS51" s="4"/>
      <c r="AT51" s="4"/>
      <c r="AU51" s="4"/>
      <c r="AV51" s="4"/>
      <c r="AW51" s="4"/>
      <c r="AX51" s="4"/>
      <c r="AY51" s="4"/>
      <c r="AZ51" s="4"/>
      <c r="BA51" s="4"/>
      <c r="BB51" s="4"/>
      <c r="BC51" s="4"/>
    </row>
    <row r="52" spans="1:100" ht="9" customHeight="1" thickBot="1">
      <c r="A52" s="37"/>
      <c r="B52" s="37"/>
      <c r="C52" s="37"/>
      <c r="D52" s="37"/>
      <c r="E52" s="37"/>
      <c r="F52" s="37"/>
      <c r="G52" s="37"/>
      <c r="H52" s="37"/>
      <c r="I52" s="37"/>
      <c r="J52" s="37"/>
      <c r="K52" s="37"/>
      <c r="L52" s="37"/>
      <c r="M52" s="37"/>
      <c r="N52" s="37"/>
      <c r="O52" s="37"/>
      <c r="P52" s="37"/>
      <c r="Q52" s="37"/>
      <c r="R52" s="37"/>
      <c r="S52" s="37"/>
      <c r="T52" s="37"/>
      <c r="U52" s="37"/>
      <c r="V52" s="37"/>
      <c r="W52" s="37"/>
      <c r="X52" s="37"/>
      <c r="Y52" s="4"/>
      <c r="Z52" s="4"/>
      <c r="AA52" s="4"/>
      <c r="AB52" s="4"/>
      <c r="AC52" s="4"/>
      <c r="AD52" s="4"/>
      <c r="AE52" s="4"/>
      <c r="AF52" s="4"/>
      <c r="AG52" s="4"/>
      <c r="AH52" s="4"/>
      <c r="AI52" s="4"/>
      <c r="AJ52" s="4"/>
      <c r="AK52" s="4"/>
      <c r="AL52" s="4"/>
      <c r="AM52" s="37"/>
      <c r="AN52" s="37"/>
      <c r="AO52" s="37"/>
      <c r="AP52" s="37"/>
      <c r="AQ52" s="4"/>
      <c r="AR52" s="4"/>
      <c r="AS52" s="4"/>
      <c r="AT52" s="4"/>
      <c r="AU52" s="4"/>
      <c r="AV52" s="4"/>
      <c r="AW52" s="4"/>
      <c r="AX52" s="4"/>
      <c r="AY52" s="4"/>
      <c r="AZ52" s="4"/>
      <c r="BA52" s="4"/>
      <c r="BB52" s="4"/>
      <c r="BC52" s="4"/>
    </row>
    <row r="53" spans="1:100" ht="18.75" customHeight="1">
      <c r="A53" s="1538" t="s">
        <v>155</v>
      </c>
      <c r="B53" s="1376"/>
      <c r="C53" s="1376"/>
      <c r="D53" s="1376"/>
      <c r="E53" s="1376"/>
      <c r="F53" s="1376"/>
      <c r="G53" s="1343" t="s">
        <v>86</v>
      </c>
      <c r="H53" s="1376"/>
      <c r="I53" s="1376"/>
      <c r="J53" s="1379" t="s">
        <v>14</v>
      </c>
      <c r="K53" s="1380"/>
      <c r="L53" s="1380"/>
      <c r="M53" s="1380"/>
      <c r="N53" s="1380"/>
      <c r="O53" s="1380"/>
      <c r="P53" s="1381"/>
      <c r="Q53" s="1341" t="s">
        <v>9</v>
      </c>
      <c r="R53" s="1342"/>
      <c r="S53" s="1342"/>
      <c r="T53" s="1342"/>
      <c r="U53" s="1342"/>
      <c r="V53" s="1342"/>
      <c r="W53" s="1342"/>
      <c r="X53" s="1343"/>
      <c r="Y53" s="1341" t="s">
        <v>109</v>
      </c>
      <c r="Z53" s="1342"/>
      <c r="AA53" s="1342"/>
      <c r="AB53" s="1342"/>
      <c r="AC53" s="1342"/>
      <c r="AD53" s="1342"/>
      <c r="AE53" s="1342"/>
      <c r="AF53" s="1342"/>
      <c r="AG53" s="1342"/>
      <c r="AH53" s="1342"/>
      <c r="AI53" s="1343"/>
      <c r="AJ53" s="1332" t="s">
        <v>31</v>
      </c>
      <c r="AK53" s="1333"/>
      <c r="AL53" s="1333"/>
      <c r="AM53" s="1333"/>
      <c r="AN53" s="1333"/>
      <c r="AO53" s="1333"/>
      <c r="AP53" s="1333"/>
      <c r="AQ53" s="1333"/>
      <c r="AR53" s="1334"/>
      <c r="AS53" s="1335" t="s">
        <v>27</v>
      </c>
      <c r="AT53" s="1336"/>
      <c r="AU53" s="1336"/>
      <c r="AV53" s="1337"/>
      <c r="AW53" s="1344" t="s">
        <v>238</v>
      </c>
      <c r="AX53" s="1345"/>
      <c r="AY53" s="1345"/>
      <c r="AZ53" s="1345"/>
      <c r="BA53" s="1341" t="s">
        <v>77</v>
      </c>
      <c r="BB53" s="1342"/>
      <c r="BC53" s="1556"/>
    </row>
    <row r="54" spans="1:100" ht="28.5" customHeight="1" thickBot="1">
      <c r="A54" s="1539"/>
      <c r="B54" s="1378"/>
      <c r="C54" s="1378"/>
      <c r="D54" s="1378"/>
      <c r="E54" s="1378"/>
      <c r="F54" s="1378"/>
      <c r="G54" s="969"/>
      <c r="H54" s="1378"/>
      <c r="I54" s="1378"/>
      <c r="J54" s="1382"/>
      <c r="K54" s="1383"/>
      <c r="L54" s="1383"/>
      <c r="M54" s="1383"/>
      <c r="N54" s="1383"/>
      <c r="O54" s="1383"/>
      <c r="P54" s="1384"/>
      <c r="Q54" s="967"/>
      <c r="R54" s="968"/>
      <c r="S54" s="968"/>
      <c r="T54" s="968"/>
      <c r="U54" s="968"/>
      <c r="V54" s="968"/>
      <c r="W54" s="968"/>
      <c r="X54" s="969"/>
      <c r="Y54" s="967"/>
      <c r="Z54" s="968"/>
      <c r="AA54" s="968"/>
      <c r="AB54" s="968"/>
      <c r="AC54" s="968"/>
      <c r="AD54" s="968"/>
      <c r="AE54" s="968"/>
      <c r="AF54" s="968"/>
      <c r="AG54" s="968"/>
      <c r="AH54" s="968"/>
      <c r="AI54" s="969"/>
      <c r="AJ54" s="1358" t="s">
        <v>18</v>
      </c>
      <c r="AK54" s="1359"/>
      <c r="AL54" s="1359"/>
      <c r="AM54" s="1359"/>
      <c r="AN54" s="159" t="s">
        <v>19</v>
      </c>
      <c r="AO54" s="1359" t="s">
        <v>20</v>
      </c>
      <c r="AP54" s="1359"/>
      <c r="AQ54" s="1359"/>
      <c r="AR54" s="1360"/>
      <c r="AS54" s="1338"/>
      <c r="AT54" s="1339"/>
      <c r="AU54" s="1339"/>
      <c r="AV54" s="1340"/>
      <c r="AW54" s="1347"/>
      <c r="AX54" s="1348"/>
      <c r="AY54" s="1348"/>
      <c r="AZ54" s="1348"/>
      <c r="BA54" s="967"/>
      <c r="BB54" s="968"/>
      <c r="BC54" s="1557"/>
    </row>
    <row r="55" spans="1:100" s="38" customFormat="1" ht="28.5" customHeight="1" thickTop="1">
      <c r="A55" s="1711"/>
      <c r="B55" s="1065"/>
      <c r="C55" s="1065"/>
      <c r="D55" s="1065"/>
      <c r="E55" s="1065"/>
      <c r="F55" s="1065"/>
      <c r="G55" s="1712"/>
      <c r="H55" s="1065"/>
      <c r="I55" s="1065"/>
      <c r="J55" s="1713"/>
      <c r="K55" s="1714"/>
      <c r="L55" s="1714"/>
      <c r="M55" s="1714"/>
      <c r="N55" s="1714"/>
      <c r="O55" s="1714"/>
      <c r="P55" s="1712"/>
      <c r="Q55" s="1603"/>
      <c r="R55" s="1604"/>
      <c r="S55" s="1604"/>
      <c r="T55" s="1604"/>
      <c r="U55" s="1604"/>
      <c r="V55" s="1604"/>
      <c r="W55" s="1604"/>
      <c r="X55" s="1605"/>
      <c r="Y55" s="1603"/>
      <c r="Z55" s="1604"/>
      <c r="AA55" s="1604"/>
      <c r="AB55" s="1604"/>
      <c r="AC55" s="1604"/>
      <c r="AD55" s="1604"/>
      <c r="AE55" s="1604"/>
      <c r="AF55" s="1604"/>
      <c r="AG55" s="1604"/>
      <c r="AH55" s="1604"/>
      <c r="AI55" s="1605"/>
      <c r="AJ55" s="1591"/>
      <c r="AK55" s="1592"/>
      <c r="AL55" s="1592"/>
      <c r="AM55" s="1592"/>
      <c r="AN55" s="154" t="s">
        <v>19</v>
      </c>
      <c r="AO55" s="1592"/>
      <c r="AP55" s="1592"/>
      <c r="AQ55" s="1592"/>
      <c r="AR55" s="1593"/>
      <c r="AS55" s="1546" t="str">
        <f>IF(AND(AJ55&lt;&gt;"",AO55&lt;&gt;""),ROUNDDOWN(AJ55*AO55/1000000,2),"")</f>
        <v/>
      </c>
      <c r="AT55" s="1547"/>
      <c r="AU55" s="1547"/>
      <c r="AV55" s="1548"/>
      <c r="AW55" s="1521" t="str">
        <f t="shared" ref="AW55:AW69" si="4">IF(AS55&lt;&gt;"",IF(AS55&lt;0.2,"XS",IF(AS55&lt;1.6,"S",IF(AS55&lt;2.8,"M",IF(AS55&gt;=2.8,"L")))),"")</f>
        <v/>
      </c>
      <c r="AX55" s="1522"/>
      <c r="AY55" s="1522"/>
      <c r="AZ55" s="1522"/>
      <c r="BA55" s="1715"/>
      <c r="BB55" s="1716"/>
      <c r="BC55" s="1717"/>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row>
    <row r="56" spans="1:100" s="38" customFormat="1" ht="28.5" customHeight="1">
      <c r="A56" s="1704"/>
      <c r="B56" s="1041"/>
      <c r="C56" s="1041"/>
      <c r="D56" s="1041"/>
      <c r="E56" s="1041"/>
      <c r="F56" s="1041"/>
      <c r="G56" s="1705"/>
      <c r="H56" s="1041"/>
      <c r="I56" s="1041"/>
      <c r="J56" s="1706"/>
      <c r="K56" s="1707"/>
      <c r="L56" s="1707"/>
      <c r="M56" s="1707"/>
      <c r="N56" s="1707"/>
      <c r="O56" s="1707"/>
      <c r="P56" s="1705"/>
      <c r="Q56" s="1569"/>
      <c r="R56" s="1570"/>
      <c r="S56" s="1570"/>
      <c r="T56" s="1570"/>
      <c r="U56" s="1570"/>
      <c r="V56" s="1570"/>
      <c r="W56" s="1570"/>
      <c r="X56" s="1571"/>
      <c r="Y56" s="1569"/>
      <c r="Z56" s="1570"/>
      <c r="AA56" s="1570"/>
      <c r="AB56" s="1570"/>
      <c r="AC56" s="1570"/>
      <c r="AD56" s="1570"/>
      <c r="AE56" s="1570"/>
      <c r="AF56" s="1570"/>
      <c r="AG56" s="1570"/>
      <c r="AH56" s="1570"/>
      <c r="AI56" s="1571"/>
      <c r="AJ56" s="1582"/>
      <c r="AK56" s="1583"/>
      <c r="AL56" s="1583"/>
      <c r="AM56" s="1583"/>
      <c r="AN56" s="155" t="s">
        <v>19</v>
      </c>
      <c r="AO56" s="1583"/>
      <c r="AP56" s="1583"/>
      <c r="AQ56" s="1583"/>
      <c r="AR56" s="1584"/>
      <c r="AS56" s="1514" t="str">
        <f t="shared" ref="AS56:AS69" si="5">IF(AND(AJ56&lt;&gt;"",AO56&lt;&gt;""),ROUNDDOWN(AJ56*AO56/1000000,2),"")</f>
        <v/>
      </c>
      <c r="AT56" s="1515"/>
      <c r="AU56" s="1515"/>
      <c r="AV56" s="1516"/>
      <c r="AW56" s="1506" t="str">
        <f t="shared" si="4"/>
        <v/>
      </c>
      <c r="AX56" s="1507"/>
      <c r="AY56" s="1507"/>
      <c r="AZ56" s="1507"/>
      <c r="BA56" s="1694"/>
      <c r="BB56" s="1695"/>
      <c r="BC56" s="1696"/>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row>
    <row r="57" spans="1:100" s="38" customFormat="1" ht="28.5" customHeight="1">
      <c r="A57" s="1704"/>
      <c r="B57" s="1041"/>
      <c r="C57" s="1041"/>
      <c r="D57" s="1041"/>
      <c r="E57" s="1041"/>
      <c r="F57" s="1041"/>
      <c r="G57" s="1705"/>
      <c r="H57" s="1041"/>
      <c r="I57" s="1041"/>
      <c r="J57" s="1706"/>
      <c r="K57" s="1707"/>
      <c r="L57" s="1707"/>
      <c r="M57" s="1707"/>
      <c r="N57" s="1707"/>
      <c r="O57" s="1707"/>
      <c r="P57" s="1705"/>
      <c r="Q57" s="1569"/>
      <c r="R57" s="1570"/>
      <c r="S57" s="1570"/>
      <c r="T57" s="1570"/>
      <c r="U57" s="1570"/>
      <c r="V57" s="1570"/>
      <c r="W57" s="1570"/>
      <c r="X57" s="1571"/>
      <c r="Y57" s="1569"/>
      <c r="Z57" s="1570"/>
      <c r="AA57" s="1570"/>
      <c r="AB57" s="1570"/>
      <c r="AC57" s="1570"/>
      <c r="AD57" s="1570"/>
      <c r="AE57" s="1570"/>
      <c r="AF57" s="1570"/>
      <c r="AG57" s="1570"/>
      <c r="AH57" s="1570"/>
      <c r="AI57" s="1571"/>
      <c r="AJ57" s="1582"/>
      <c r="AK57" s="1583"/>
      <c r="AL57" s="1583"/>
      <c r="AM57" s="1583"/>
      <c r="AN57" s="155" t="s">
        <v>19</v>
      </c>
      <c r="AO57" s="1583"/>
      <c r="AP57" s="1583"/>
      <c r="AQ57" s="1583"/>
      <c r="AR57" s="1584"/>
      <c r="AS57" s="1514" t="str">
        <f t="shared" si="5"/>
        <v/>
      </c>
      <c r="AT57" s="1515"/>
      <c r="AU57" s="1515"/>
      <c r="AV57" s="1516"/>
      <c r="AW57" s="1506" t="str">
        <f t="shared" si="4"/>
        <v/>
      </c>
      <c r="AX57" s="1507"/>
      <c r="AY57" s="1507"/>
      <c r="AZ57" s="1507"/>
      <c r="BA57" s="1694"/>
      <c r="BB57" s="1695"/>
      <c r="BC57" s="1696"/>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row>
    <row r="58" spans="1:100" s="38" customFormat="1" ht="28.5" customHeight="1">
      <c r="A58" s="1704"/>
      <c r="B58" s="1041"/>
      <c r="C58" s="1041"/>
      <c r="D58" s="1041"/>
      <c r="E58" s="1041"/>
      <c r="F58" s="1041"/>
      <c r="G58" s="1705"/>
      <c r="H58" s="1041"/>
      <c r="I58" s="1041"/>
      <c r="J58" s="1706"/>
      <c r="K58" s="1707"/>
      <c r="L58" s="1707"/>
      <c r="M58" s="1707"/>
      <c r="N58" s="1707"/>
      <c r="O58" s="1707"/>
      <c r="P58" s="1705"/>
      <c r="Q58" s="1569"/>
      <c r="R58" s="1570"/>
      <c r="S58" s="1570"/>
      <c r="T58" s="1570"/>
      <c r="U58" s="1570"/>
      <c r="V58" s="1570"/>
      <c r="W58" s="1570"/>
      <c r="X58" s="1571"/>
      <c r="Y58" s="1569"/>
      <c r="Z58" s="1570"/>
      <c r="AA58" s="1570"/>
      <c r="AB58" s="1570"/>
      <c r="AC58" s="1570"/>
      <c r="AD58" s="1570"/>
      <c r="AE58" s="1570"/>
      <c r="AF58" s="1570"/>
      <c r="AG58" s="1570"/>
      <c r="AH58" s="1570"/>
      <c r="AI58" s="1571"/>
      <c r="AJ58" s="1582"/>
      <c r="AK58" s="1583"/>
      <c r="AL58" s="1583"/>
      <c r="AM58" s="1583"/>
      <c r="AN58" s="155" t="s">
        <v>19</v>
      </c>
      <c r="AO58" s="1583"/>
      <c r="AP58" s="1583"/>
      <c r="AQ58" s="1583"/>
      <c r="AR58" s="1584"/>
      <c r="AS58" s="1514" t="str">
        <f t="shared" si="5"/>
        <v/>
      </c>
      <c r="AT58" s="1515"/>
      <c r="AU58" s="1515"/>
      <c r="AV58" s="1516"/>
      <c r="AW58" s="1506" t="str">
        <f t="shared" si="4"/>
        <v/>
      </c>
      <c r="AX58" s="1507"/>
      <c r="AY58" s="1507"/>
      <c r="AZ58" s="1507"/>
      <c r="BA58" s="1694"/>
      <c r="BB58" s="1695"/>
      <c r="BC58" s="1696"/>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row>
    <row r="59" spans="1:100" s="38" customFormat="1" ht="28.5" customHeight="1">
      <c r="A59" s="1704"/>
      <c r="B59" s="1041"/>
      <c r="C59" s="1041"/>
      <c r="D59" s="1041"/>
      <c r="E59" s="1041"/>
      <c r="F59" s="1041"/>
      <c r="G59" s="1705"/>
      <c r="H59" s="1041"/>
      <c r="I59" s="1041"/>
      <c r="J59" s="1706"/>
      <c r="K59" s="1707"/>
      <c r="L59" s="1707"/>
      <c r="M59" s="1707"/>
      <c r="N59" s="1707"/>
      <c r="O59" s="1707"/>
      <c r="P59" s="1705"/>
      <c r="Q59" s="1569"/>
      <c r="R59" s="1570"/>
      <c r="S59" s="1570"/>
      <c r="T59" s="1570"/>
      <c r="U59" s="1570"/>
      <c r="V59" s="1570"/>
      <c r="W59" s="1570"/>
      <c r="X59" s="1571"/>
      <c r="Y59" s="1569"/>
      <c r="Z59" s="1570"/>
      <c r="AA59" s="1570"/>
      <c r="AB59" s="1570"/>
      <c r="AC59" s="1570"/>
      <c r="AD59" s="1570"/>
      <c r="AE59" s="1570"/>
      <c r="AF59" s="1570"/>
      <c r="AG59" s="1570"/>
      <c r="AH59" s="1570"/>
      <c r="AI59" s="1571"/>
      <c r="AJ59" s="1582"/>
      <c r="AK59" s="1583"/>
      <c r="AL59" s="1583"/>
      <c r="AM59" s="1583"/>
      <c r="AN59" s="155" t="s">
        <v>19</v>
      </c>
      <c r="AO59" s="1583"/>
      <c r="AP59" s="1583"/>
      <c r="AQ59" s="1583"/>
      <c r="AR59" s="1584"/>
      <c r="AS59" s="1514" t="str">
        <f t="shared" si="5"/>
        <v/>
      </c>
      <c r="AT59" s="1515"/>
      <c r="AU59" s="1515"/>
      <c r="AV59" s="1516"/>
      <c r="AW59" s="1506" t="str">
        <f t="shared" si="4"/>
        <v/>
      </c>
      <c r="AX59" s="1507"/>
      <c r="AY59" s="1507"/>
      <c r="AZ59" s="1507"/>
      <c r="BA59" s="1694"/>
      <c r="BB59" s="1695"/>
      <c r="BC59" s="1696"/>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row>
    <row r="60" spans="1:100" s="38" customFormat="1" ht="28.5" customHeight="1">
      <c r="A60" s="1704"/>
      <c r="B60" s="1041"/>
      <c r="C60" s="1041"/>
      <c r="D60" s="1041"/>
      <c r="E60" s="1041"/>
      <c r="F60" s="1041"/>
      <c r="G60" s="1705"/>
      <c r="H60" s="1041"/>
      <c r="I60" s="1041"/>
      <c r="J60" s="1706"/>
      <c r="K60" s="1707"/>
      <c r="L60" s="1707"/>
      <c r="M60" s="1707"/>
      <c r="N60" s="1707"/>
      <c r="O60" s="1707"/>
      <c r="P60" s="1705"/>
      <c r="Q60" s="1569"/>
      <c r="R60" s="1570"/>
      <c r="S60" s="1570"/>
      <c r="T60" s="1570"/>
      <c r="U60" s="1570"/>
      <c r="V60" s="1570"/>
      <c r="W60" s="1570"/>
      <c r="X60" s="1571"/>
      <c r="Y60" s="1569"/>
      <c r="Z60" s="1570"/>
      <c r="AA60" s="1570"/>
      <c r="AB60" s="1570"/>
      <c r="AC60" s="1570"/>
      <c r="AD60" s="1570"/>
      <c r="AE60" s="1570"/>
      <c r="AF60" s="1570"/>
      <c r="AG60" s="1570"/>
      <c r="AH60" s="1570"/>
      <c r="AI60" s="1571"/>
      <c r="AJ60" s="1582"/>
      <c r="AK60" s="1583"/>
      <c r="AL60" s="1583"/>
      <c r="AM60" s="1583"/>
      <c r="AN60" s="155" t="s">
        <v>19</v>
      </c>
      <c r="AO60" s="1583"/>
      <c r="AP60" s="1583"/>
      <c r="AQ60" s="1583"/>
      <c r="AR60" s="1584"/>
      <c r="AS60" s="1514" t="str">
        <f t="shared" si="5"/>
        <v/>
      </c>
      <c r="AT60" s="1515"/>
      <c r="AU60" s="1515"/>
      <c r="AV60" s="1516"/>
      <c r="AW60" s="1506" t="str">
        <f t="shared" si="4"/>
        <v/>
      </c>
      <c r="AX60" s="1507"/>
      <c r="AY60" s="1507"/>
      <c r="AZ60" s="1507"/>
      <c r="BA60" s="1694"/>
      <c r="BB60" s="1695"/>
      <c r="BC60" s="1696"/>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row>
    <row r="61" spans="1:100" s="38" customFormat="1" ht="28.5" customHeight="1">
      <c r="A61" s="1704"/>
      <c r="B61" s="1041"/>
      <c r="C61" s="1041"/>
      <c r="D61" s="1041"/>
      <c r="E61" s="1041"/>
      <c r="F61" s="1041"/>
      <c r="G61" s="1705"/>
      <c r="H61" s="1041"/>
      <c r="I61" s="1041"/>
      <c r="J61" s="1706"/>
      <c r="K61" s="1707"/>
      <c r="L61" s="1707"/>
      <c r="M61" s="1707"/>
      <c r="N61" s="1707"/>
      <c r="O61" s="1707"/>
      <c r="P61" s="1705"/>
      <c r="Q61" s="1569"/>
      <c r="R61" s="1570"/>
      <c r="S61" s="1570"/>
      <c r="T61" s="1570"/>
      <c r="U61" s="1570"/>
      <c r="V61" s="1570"/>
      <c r="W61" s="1570"/>
      <c r="X61" s="1571"/>
      <c r="Y61" s="1569"/>
      <c r="Z61" s="1570"/>
      <c r="AA61" s="1570"/>
      <c r="AB61" s="1570"/>
      <c r="AC61" s="1570"/>
      <c r="AD61" s="1570"/>
      <c r="AE61" s="1570"/>
      <c r="AF61" s="1570"/>
      <c r="AG61" s="1570"/>
      <c r="AH61" s="1570"/>
      <c r="AI61" s="1571"/>
      <c r="AJ61" s="1582"/>
      <c r="AK61" s="1583"/>
      <c r="AL61" s="1583"/>
      <c r="AM61" s="1583"/>
      <c r="AN61" s="155" t="s">
        <v>19</v>
      </c>
      <c r="AO61" s="1583"/>
      <c r="AP61" s="1583"/>
      <c r="AQ61" s="1583"/>
      <c r="AR61" s="1584"/>
      <c r="AS61" s="1514" t="str">
        <f t="shared" si="5"/>
        <v/>
      </c>
      <c r="AT61" s="1515"/>
      <c r="AU61" s="1515"/>
      <c r="AV61" s="1516"/>
      <c r="AW61" s="1506" t="str">
        <f t="shared" si="4"/>
        <v/>
      </c>
      <c r="AX61" s="1507"/>
      <c r="AY61" s="1507"/>
      <c r="AZ61" s="1507"/>
      <c r="BA61" s="1694"/>
      <c r="BB61" s="1695"/>
      <c r="BC61" s="1696"/>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row>
    <row r="62" spans="1:100" s="38" customFormat="1" ht="28.5" customHeight="1">
      <c r="A62" s="1704"/>
      <c r="B62" s="1041"/>
      <c r="C62" s="1041"/>
      <c r="D62" s="1041"/>
      <c r="E62" s="1041"/>
      <c r="F62" s="1041"/>
      <c r="G62" s="1705"/>
      <c r="H62" s="1041"/>
      <c r="I62" s="1041"/>
      <c r="J62" s="1706"/>
      <c r="K62" s="1707"/>
      <c r="L62" s="1707"/>
      <c r="M62" s="1707"/>
      <c r="N62" s="1707"/>
      <c r="O62" s="1707"/>
      <c r="P62" s="1705"/>
      <c r="Q62" s="1569"/>
      <c r="R62" s="1570"/>
      <c r="S62" s="1570"/>
      <c r="T62" s="1570"/>
      <c r="U62" s="1570"/>
      <c r="V62" s="1570"/>
      <c r="W62" s="1570"/>
      <c r="X62" s="1571"/>
      <c r="Y62" s="1569"/>
      <c r="Z62" s="1570"/>
      <c r="AA62" s="1570"/>
      <c r="AB62" s="1570"/>
      <c r="AC62" s="1570"/>
      <c r="AD62" s="1570"/>
      <c r="AE62" s="1570"/>
      <c r="AF62" s="1570"/>
      <c r="AG62" s="1570"/>
      <c r="AH62" s="1570"/>
      <c r="AI62" s="1571"/>
      <c r="AJ62" s="1582"/>
      <c r="AK62" s="1583"/>
      <c r="AL62" s="1583"/>
      <c r="AM62" s="1583"/>
      <c r="AN62" s="155" t="s">
        <v>19</v>
      </c>
      <c r="AO62" s="1583"/>
      <c r="AP62" s="1583"/>
      <c r="AQ62" s="1583"/>
      <c r="AR62" s="1584"/>
      <c r="AS62" s="1514" t="str">
        <f t="shared" si="5"/>
        <v/>
      </c>
      <c r="AT62" s="1515"/>
      <c r="AU62" s="1515"/>
      <c r="AV62" s="1516"/>
      <c r="AW62" s="1506" t="str">
        <f t="shared" si="4"/>
        <v/>
      </c>
      <c r="AX62" s="1507"/>
      <c r="AY62" s="1507"/>
      <c r="AZ62" s="1507"/>
      <c r="BA62" s="1694"/>
      <c r="BB62" s="1695"/>
      <c r="BC62" s="1696"/>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row>
    <row r="63" spans="1:100" s="38" customFormat="1" ht="28.5" customHeight="1">
      <c r="A63" s="1704"/>
      <c r="B63" s="1041"/>
      <c r="C63" s="1041"/>
      <c r="D63" s="1041"/>
      <c r="E63" s="1041"/>
      <c r="F63" s="1041"/>
      <c r="G63" s="1705"/>
      <c r="H63" s="1041"/>
      <c r="I63" s="1041"/>
      <c r="J63" s="1706"/>
      <c r="K63" s="1707"/>
      <c r="L63" s="1707"/>
      <c r="M63" s="1707"/>
      <c r="N63" s="1707"/>
      <c r="O63" s="1707"/>
      <c r="P63" s="1705"/>
      <c r="Q63" s="1569"/>
      <c r="R63" s="1570"/>
      <c r="S63" s="1570"/>
      <c r="T63" s="1570"/>
      <c r="U63" s="1570"/>
      <c r="V63" s="1570"/>
      <c r="W63" s="1570"/>
      <c r="X63" s="1571"/>
      <c r="Y63" s="1569"/>
      <c r="Z63" s="1570"/>
      <c r="AA63" s="1570"/>
      <c r="AB63" s="1570"/>
      <c r="AC63" s="1570"/>
      <c r="AD63" s="1570"/>
      <c r="AE63" s="1570"/>
      <c r="AF63" s="1570"/>
      <c r="AG63" s="1570"/>
      <c r="AH63" s="1570"/>
      <c r="AI63" s="1571"/>
      <c r="AJ63" s="1582"/>
      <c r="AK63" s="1583"/>
      <c r="AL63" s="1583"/>
      <c r="AM63" s="1583"/>
      <c r="AN63" s="155" t="s">
        <v>19</v>
      </c>
      <c r="AO63" s="1583"/>
      <c r="AP63" s="1583"/>
      <c r="AQ63" s="1583"/>
      <c r="AR63" s="1584"/>
      <c r="AS63" s="1514" t="str">
        <f t="shared" si="5"/>
        <v/>
      </c>
      <c r="AT63" s="1515"/>
      <c r="AU63" s="1515"/>
      <c r="AV63" s="1516"/>
      <c r="AW63" s="1506" t="str">
        <f t="shared" si="4"/>
        <v/>
      </c>
      <c r="AX63" s="1507"/>
      <c r="AY63" s="1507"/>
      <c r="AZ63" s="1507"/>
      <c r="BA63" s="1694"/>
      <c r="BB63" s="1695"/>
      <c r="BC63" s="1696"/>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row>
    <row r="64" spans="1:100" s="38" customFormat="1" ht="28.5" customHeight="1">
      <c r="A64" s="1704"/>
      <c r="B64" s="1041"/>
      <c r="C64" s="1041"/>
      <c r="D64" s="1041"/>
      <c r="E64" s="1041"/>
      <c r="F64" s="1041"/>
      <c r="G64" s="1705"/>
      <c r="H64" s="1041"/>
      <c r="I64" s="1041"/>
      <c r="J64" s="1706"/>
      <c r="K64" s="1707"/>
      <c r="L64" s="1707"/>
      <c r="M64" s="1707"/>
      <c r="N64" s="1707"/>
      <c r="O64" s="1707"/>
      <c r="P64" s="1705"/>
      <c r="Q64" s="1569"/>
      <c r="R64" s="1570"/>
      <c r="S64" s="1570"/>
      <c r="T64" s="1570"/>
      <c r="U64" s="1570"/>
      <c r="V64" s="1570"/>
      <c r="W64" s="1570"/>
      <c r="X64" s="1571"/>
      <c r="Y64" s="1569"/>
      <c r="Z64" s="1570"/>
      <c r="AA64" s="1570"/>
      <c r="AB64" s="1570"/>
      <c r="AC64" s="1570"/>
      <c r="AD64" s="1570"/>
      <c r="AE64" s="1570"/>
      <c r="AF64" s="1570"/>
      <c r="AG64" s="1570"/>
      <c r="AH64" s="1570"/>
      <c r="AI64" s="1571"/>
      <c r="AJ64" s="1582"/>
      <c r="AK64" s="1583"/>
      <c r="AL64" s="1583"/>
      <c r="AM64" s="1583"/>
      <c r="AN64" s="155" t="s">
        <v>19</v>
      </c>
      <c r="AO64" s="1583"/>
      <c r="AP64" s="1583"/>
      <c r="AQ64" s="1583"/>
      <c r="AR64" s="1584"/>
      <c r="AS64" s="1514" t="str">
        <f t="shared" si="5"/>
        <v/>
      </c>
      <c r="AT64" s="1515"/>
      <c r="AU64" s="1515"/>
      <c r="AV64" s="1516"/>
      <c r="AW64" s="1506" t="str">
        <f t="shared" si="4"/>
        <v/>
      </c>
      <c r="AX64" s="1507"/>
      <c r="AY64" s="1507"/>
      <c r="AZ64" s="1507"/>
      <c r="BA64" s="1694"/>
      <c r="BB64" s="1695"/>
      <c r="BC64" s="1696"/>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row>
    <row r="65" spans="1:100" s="38" customFormat="1" ht="28.5" customHeight="1">
      <c r="A65" s="1704"/>
      <c r="B65" s="1041"/>
      <c r="C65" s="1041"/>
      <c r="D65" s="1041"/>
      <c r="E65" s="1041"/>
      <c r="F65" s="1041"/>
      <c r="G65" s="1705"/>
      <c r="H65" s="1041"/>
      <c r="I65" s="1041"/>
      <c r="J65" s="1706"/>
      <c r="K65" s="1707"/>
      <c r="L65" s="1707"/>
      <c r="M65" s="1707"/>
      <c r="N65" s="1707"/>
      <c r="O65" s="1707"/>
      <c r="P65" s="1705"/>
      <c r="Q65" s="1569"/>
      <c r="R65" s="1570"/>
      <c r="S65" s="1570"/>
      <c r="T65" s="1570"/>
      <c r="U65" s="1570"/>
      <c r="V65" s="1570"/>
      <c r="W65" s="1570"/>
      <c r="X65" s="1571"/>
      <c r="Y65" s="1569"/>
      <c r="Z65" s="1570"/>
      <c r="AA65" s="1570"/>
      <c r="AB65" s="1570"/>
      <c r="AC65" s="1570"/>
      <c r="AD65" s="1570"/>
      <c r="AE65" s="1570"/>
      <c r="AF65" s="1570"/>
      <c r="AG65" s="1570"/>
      <c r="AH65" s="1570"/>
      <c r="AI65" s="1571"/>
      <c r="AJ65" s="1582"/>
      <c r="AK65" s="1583"/>
      <c r="AL65" s="1583"/>
      <c r="AM65" s="1583"/>
      <c r="AN65" s="155" t="s">
        <v>19</v>
      </c>
      <c r="AO65" s="1583"/>
      <c r="AP65" s="1583"/>
      <c r="AQ65" s="1583"/>
      <c r="AR65" s="1584"/>
      <c r="AS65" s="1514" t="str">
        <f t="shared" si="5"/>
        <v/>
      </c>
      <c r="AT65" s="1515"/>
      <c r="AU65" s="1515"/>
      <c r="AV65" s="1516"/>
      <c r="AW65" s="1506" t="str">
        <f t="shared" si="4"/>
        <v/>
      </c>
      <c r="AX65" s="1507"/>
      <c r="AY65" s="1507"/>
      <c r="AZ65" s="1507"/>
      <c r="BA65" s="1694"/>
      <c r="BB65" s="1695"/>
      <c r="BC65" s="1696"/>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row>
    <row r="66" spans="1:100" s="38" customFormat="1" ht="28.5" customHeight="1">
      <c r="A66" s="1704"/>
      <c r="B66" s="1041"/>
      <c r="C66" s="1041"/>
      <c r="D66" s="1041"/>
      <c r="E66" s="1041"/>
      <c r="F66" s="1041"/>
      <c r="G66" s="1705"/>
      <c r="H66" s="1041"/>
      <c r="I66" s="1041"/>
      <c r="J66" s="1706"/>
      <c r="K66" s="1707"/>
      <c r="L66" s="1707"/>
      <c r="M66" s="1707"/>
      <c r="N66" s="1707"/>
      <c r="O66" s="1707"/>
      <c r="P66" s="1705"/>
      <c r="Q66" s="1569"/>
      <c r="R66" s="1570"/>
      <c r="S66" s="1570"/>
      <c r="T66" s="1570"/>
      <c r="U66" s="1570"/>
      <c r="V66" s="1570"/>
      <c r="W66" s="1570"/>
      <c r="X66" s="1571"/>
      <c r="Y66" s="1569"/>
      <c r="Z66" s="1570"/>
      <c r="AA66" s="1570"/>
      <c r="AB66" s="1570"/>
      <c r="AC66" s="1570"/>
      <c r="AD66" s="1570"/>
      <c r="AE66" s="1570"/>
      <c r="AF66" s="1570"/>
      <c r="AG66" s="1570"/>
      <c r="AH66" s="1570"/>
      <c r="AI66" s="1571"/>
      <c r="AJ66" s="1582"/>
      <c r="AK66" s="1583"/>
      <c r="AL66" s="1583"/>
      <c r="AM66" s="1583"/>
      <c r="AN66" s="155" t="s">
        <v>19</v>
      </c>
      <c r="AO66" s="1583"/>
      <c r="AP66" s="1583"/>
      <c r="AQ66" s="1583"/>
      <c r="AR66" s="1584"/>
      <c r="AS66" s="1514" t="str">
        <f t="shared" si="5"/>
        <v/>
      </c>
      <c r="AT66" s="1515"/>
      <c r="AU66" s="1515"/>
      <c r="AV66" s="1516"/>
      <c r="AW66" s="1506" t="str">
        <f t="shared" si="4"/>
        <v/>
      </c>
      <c r="AX66" s="1507"/>
      <c r="AY66" s="1507"/>
      <c r="AZ66" s="1507"/>
      <c r="BA66" s="1694"/>
      <c r="BB66" s="1695"/>
      <c r="BC66" s="1696"/>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row>
    <row r="67" spans="1:100" s="38" customFormat="1" ht="28.5" customHeight="1">
      <c r="A67" s="1704"/>
      <c r="B67" s="1041"/>
      <c r="C67" s="1041"/>
      <c r="D67" s="1041"/>
      <c r="E67" s="1041"/>
      <c r="F67" s="1041"/>
      <c r="G67" s="1705"/>
      <c r="H67" s="1041"/>
      <c r="I67" s="1041"/>
      <c r="J67" s="1706"/>
      <c r="K67" s="1707"/>
      <c r="L67" s="1707"/>
      <c r="M67" s="1707"/>
      <c r="N67" s="1707"/>
      <c r="O67" s="1707"/>
      <c r="P67" s="1705"/>
      <c r="Q67" s="1569"/>
      <c r="R67" s="1570"/>
      <c r="S67" s="1570"/>
      <c r="T67" s="1570"/>
      <c r="U67" s="1570"/>
      <c r="V67" s="1570"/>
      <c r="W67" s="1570"/>
      <c r="X67" s="1571"/>
      <c r="Y67" s="1569"/>
      <c r="Z67" s="1570"/>
      <c r="AA67" s="1570"/>
      <c r="AB67" s="1570"/>
      <c r="AC67" s="1570"/>
      <c r="AD67" s="1570"/>
      <c r="AE67" s="1570"/>
      <c r="AF67" s="1570"/>
      <c r="AG67" s="1570"/>
      <c r="AH67" s="1570"/>
      <c r="AI67" s="1571"/>
      <c r="AJ67" s="1582"/>
      <c r="AK67" s="1583"/>
      <c r="AL67" s="1583"/>
      <c r="AM67" s="1583"/>
      <c r="AN67" s="155" t="s">
        <v>19</v>
      </c>
      <c r="AO67" s="1583"/>
      <c r="AP67" s="1583"/>
      <c r="AQ67" s="1583"/>
      <c r="AR67" s="1584"/>
      <c r="AS67" s="1514" t="str">
        <f t="shared" si="5"/>
        <v/>
      </c>
      <c r="AT67" s="1515"/>
      <c r="AU67" s="1515"/>
      <c r="AV67" s="1516"/>
      <c r="AW67" s="1506" t="str">
        <f t="shared" si="4"/>
        <v/>
      </c>
      <c r="AX67" s="1507"/>
      <c r="AY67" s="1507"/>
      <c r="AZ67" s="1507"/>
      <c r="BA67" s="1694"/>
      <c r="BB67" s="1695"/>
      <c r="BC67" s="1696"/>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row>
    <row r="68" spans="1:100" s="38" customFormat="1" ht="28.5" customHeight="1">
      <c r="A68" s="1704"/>
      <c r="B68" s="1041"/>
      <c r="C68" s="1041"/>
      <c r="D68" s="1041"/>
      <c r="E68" s="1041"/>
      <c r="F68" s="1041"/>
      <c r="G68" s="1705"/>
      <c r="H68" s="1041"/>
      <c r="I68" s="1041"/>
      <c r="J68" s="1706"/>
      <c r="K68" s="1707"/>
      <c r="L68" s="1707"/>
      <c r="M68" s="1707"/>
      <c r="N68" s="1707"/>
      <c r="O68" s="1707"/>
      <c r="P68" s="1705"/>
      <c r="Q68" s="1569"/>
      <c r="R68" s="1570"/>
      <c r="S68" s="1570"/>
      <c r="T68" s="1570"/>
      <c r="U68" s="1570"/>
      <c r="V68" s="1570"/>
      <c r="W68" s="1570"/>
      <c r="X68" s="1571"/>
      <c r="Y68" s="1569"/>
      <c r="Z68" s="1570"/>
      <c r="AA68" s="1570"/>
      <c r="AB68" s="1570"/>
      <c r="AC68" s="1570"/>
      <c r="AD68" s="1570"/>
      <c r="AE68" s="1570"/>
      <c r="AF68" s="1570"/>
      <c r="AG68" s="1570"/>
      <c r="AH68" s="1570"/>
      <c r="AI68" s="1571"/>
      <c r="AJ68" s="1582"/>
      <c r="AK68" s="1583"/>
      <c r="AL68" s="1583"/>
      <c r="AM68" s="1583"/>
      <c r="AN68" s="155" t="s">
        <v>19</v>
      </c>
      <c r="AO68" s="1583"/>
      <c r="AP68" s="1583"/>
      <c r="AQ68" s="1583"/>
      <c r="AR68" s="1584"/>
      <c r="AS68" s="1514" t="str">
        <f t="shared" si="5"/>
        <v/>
      </c>
      <c r="AT68" s="1515"/>
      <c r="AU68" s="1515"/>
      <c r="AV68" s="1516"/>
      <c r="AW68" s="1506" t="str">
        <f t="shared" si="4"/>
        <v/>
      </c>
      <c r="AX68" s="1507"/>
      <c r="AY68" s="1507"/>
      <c r="AZ68" s="1507"/>
      <c r="BA68" s="1694"/>
      <c r="BB68" s="1695"/>
      <c r="BC68" s="1696"/>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row>
    <row r="69" spans="1:100" s="38" customFormat="1" ht="28.5" customHeight="1" thickBot="1">
      <c r="A69" s="1697"/>
      <c r="B69" s="1051"/>
      <c r="C69" s="1051"/>
      <c r="D69" s="1051"/>
      <c r="E69" s="1051"/>
      <c r="F69" s="1051"/>
      <c r="G69" s="1698"/>
      <c r="H69" s="1051"/>
      <c r="I69" s="1051"/>
      <c r="J69" s="1699"/>
      <c r="K69" s="1700"/>
      <c r="L69" s="1700"/>
      <c r="M69" s="1700"/>
      <c r="N69" s="1700"/>
      <c r="O69" s="1700"/>
      <c r="P69" s="1698"/>
      <c r="Q69" s="1701"/>
      <c r="R69" s="1702"/>
      <c r="S69" s="1702"/>
      <c r="T69" s="1702"/>
      <c r="U69" s="1702"/>
      <c r="V69" s="1702"/>
      <c r="W69" s="1702"/>
      <c r="X69" s="1703"/>
      <c r="Y69" s="1701"/>
      <c r="Z69" s="1702"/>
      <c r="AA69" s="1702"/>
      <c r="AB69" s="1702"/>
      <c r="AC69" s="1702"/>
      <c r="AD69" s="1702"/>
      <c r="AE69" s="1702"/>
      <c r="AF69" s="1702"/>
      <c r="AG69" s="1702"/>
      <c r="AH69" s="1702"/>
      <c r="AI69" s="1703"/>
      <c r="AJ69" s="1708"/>
      <c r="AK69" s="1709"/>
      <c r="AL69" s="1709"/>
      <c r="AM69" s="1709"/>
      <c r="AN69" s="320" t="s">
        <v>19</v>
      </c>
      <c r="AO69" s="1709"/>
      <c r="AP69" s="1709"/>
      <c r="AQ69" s="1709"/>
      <c r="AR69" s="1710"/>
      <c r="AS69" s="1552" t="str">
        <f t="shared" si="5"/>
        <v/>
      </c>
      <c r="AT69" s="1553"/>
      <c r="AU69" s="1553"/>
      <c r="AV69" s="1554"/>
      <c r="AW69" s="1512" t="str">
        <f t="shared" si="4"/>
        <v/>
      </c>
      <c r="AX69" s="1513"/>
      <c r="AY69" s="1513"/>
      <c r="AZ69" s="1513"/>
      <c r="BA69" s="1691"/>
      <c r="BB69" s="1692"/>
      <c r="BC69" s="1693"/>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row>
    <row r="70" spans="1:100" ht="16.5" customHeight="1">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row>
    <row r="71" spans="1:100" s="24" customFormat="1" ht="16.5" customHeight="1">
      <c r="A71" s="1535"/>
      <c r="B71" s="1535"/>
      <c r="C71" s="1535"/>
      <c r="D71" s="1535"/>
      <c r="E71" s="1535"/>
      <c r="F71" s="1535"/>
      <c r="G71" s="1535"/>
      <c r="H71" s="1535"/>
      <c r="I71" s="1535"/>
      <c r="J71" s="1535"/>
      <c r="K71" s="1535"/>
      <c r="L71" s="1535"/>
      <c r="M71" s="1535"/>
      <c r="N71" s="1535"/>
      <c r="O71" s="1535"/>
      <c r="P71" s="1535"/>
      <c r="Q71" s="1535"/>
      <c r="R71" s="1535"/>
      <c r="S71" s="1535"/>
      <c r="T71" s="1535"/>
      <c r="U71" s="1535"/>
      <c r="V71" s="1535"/>
      <c r="W71" s="1535"/>
      <c r="X71" s="1535"/>
      <c r="Y71" s="1535"/>
      <c r="Z71" s="1535"/>
      <c r="AA71" s="1535"/>
      <c r="AB71" s="1535"/>
      <c r="AC71" s="1535"/>
      <c r="AD71" s="1535"/>
      <c r="AE71" s="1535"/>
      <c r="AF71" s="1535"/>
      <c r="AG71" s="1535"/>
      <c r="AH71" s="1535"/>
      <c r="AI71" s="1535"/>
      <c r="AJ71" s="1535"/>
      <c r="AK71" s="1535"/>
      <c r="AL71" s="1535"/>
      <c r="AM71" s="1535"/>
      <c r="AN71" s="1535"/>
      <c r="AO71" s="1535"/>
      <c r="AP71" s="1535"/>
      <c r="AQ71" s="1535"/>
      <c r="AR71" s="1535"/>
      <c r="AS71" s="1535"/>
      <c r="AT71" s="1535"/>
      <c r="AU71" s="1535"/>
      <c r="AV71" s="1535"/>
      <c r="AW71" s="1535"/>
      <c r="AX71" s="1535"/>
      <c r="AY71" s="1535"/>
      <c r="AZ71" s="1535"/>
      <c r="BA71" s="1535"/>
      <c r="BB71" s="1535"/>
      <c r="BC71" s="1535"/>
    </row>
    <row r="72" spans="1:100" ht="31.5" customHeight="1" thickBot="1">
      <c r="A72" s="54" t="s">
        <v>218</v>
      </c>
      <c r="B72" s="375"/>
      <c r="C72" s="375"/>
      <c r="D72" s="375"/>
      <c r="E72" s="375"/>
      <c r="F72" s="375"/>
      <c r="G72" s="375"/>
      <c r="H72" s="375"/>
      <c r="I72" s="375"/>
      <c r="J72" s="375"/>
      <c r="K72" s="375"/>
      <c r="L72" s="375"/>
      <c r="M72" s="375"/>
      <c r="N72" s="375"/>
      <c r="O72" s="375"/>
      <c r="P72" s="375"/>
      <c r="Q72" s="301"/>
      <c r="R72" s="301"/>
      <c r="S72" s="301"/>
      <c r="T72" s="301"/>
      <c r="U72" s="301"/>
      <c r="V72" s="301"/>
      <c r="W72" s="301"/>
      <c r="X72" s="301"/>
      <c r="Y72" s="301"/>
      <c r="Z72" s="301"/>
      <c r="AA72" s="301"/>
      <c r="AB72" s="301"/>
      <c r="AC72" s="301"/>
      <c r="AD72" s="301"/>
      <c r="AE72" s="301"/>
      <c r="AF72" s="301"/>
      <c r="AG72" s="301"/>
      <c r="AH72" s="301"/>
      <c r="AI72" s="301"/>
      <c r="AJ72" s="301"/>
      <c r="AK72" s="301"/>
      <c r="AL72" s="301"/>
      <c r="AM72" s="301"/>
      <c r="AN72" s="301"/>
      <c r="AO72" s="301"/>
      <c r="AP72" s="301"/>
      <c r="AQ72" s="301"/>
      <c r="AR72" s="301"/>
      <c r="AS72" s="301"/>
      <c r="AT72" s="301"/>
      <c r="AU72" s="375"/>
      <c r="AV72" s="375"/>
      <c r="AW72" s="375"/>
      <c r="AX72" s="375"/>
      <c r="AY72" s="375"/>
      <c r="AZ72" s="375"/>
      <c r="BA72" s="375"/>
      <c r="BB72" s="375"/>
      <c r="BC72" s="375"/>
    </row>
    <row r="73" spans="1:100" ht="57.75" customHeight="1" thickBot="1">
      <c r="A73" s="1489" t="s">
        <v>17</v>
      </c>
      <c r="B73" s="1490"/>
      <c r="C73" s="1490"/>
      <c r="D73" s="1490"/>
      <c r="E73" s="1490"/>
      <c r="F73" s="1490"/>
      <c r="G73" s="1490"/>
      <c r="H73" s="1490"/>
      <c r="I73" s="1491"/>
      <c r="J73" s="1517" t="s">
        <v>238</v>
      </c>
      <c r="K73" s="1518"/>
      <c r="L73" s="1518"/>
      <c r="M73" s="1518"/>
      <c r="N73" s="1518"/>
      <c r="O73" s="1518"/>
      <c r="P73" s="1518"/>
      <c r="Q73" s="1518"/>
      <c r="R73" s="1518"/>
      <c r="S73" s="1519"/>
      <c r="T73" s="874" t="s">
        <v>240</v>
      </c>
      <c r="U73" s="875"/>
      <c r="V73" s="876"/>
      <c r="W73" s="877" t="s">
        <v>220</v>
      </c>
      <c r="X73" s="878"/>
      <c r="Y73" s="1492" t="s">
        <v>221</v>
      </c>
      <c r="Z73" s="763"/>
      <c r="AA73" s="763"/>
      <c r="AB73" s="763"/>
      <c r="AC73" s="763"/>
      <c r="AD73" s="763"/>
      <c r="AE73" s="763"/>
      <c r="AF73" s="763"/>
      <c r="AG73" s="790"/>
      <c r="AH73" s="762" t="s">
        <v>222</v>
      </c>
      <c r="AI73" s="763"/>
      <c r="AJ73" s="763"/>
      <c r="AK73" s="763"/>
      <c r="AL73" s="763"/>
      <c r="AM73" s="763"/>
      <c r="AN73" s="763"/>
      <c r="AO73" s="763"/>
      <c r="AP73" s="763"/>
      <c r="AQ73" s="763"/>
      <c r="AR73" s="790"/>
      <c r="AS73" s="762" t="s">
        <v>223</v>
      </c>
      <c r="AT73" s="763"/>
      <c r="AU73" s="763"/>
      <c r="AV73" s="763"/>
      <c r="AW73" s="763"/>
      <c r="AX73" s="763"/>
      <c r="AY73" s="763"/>
      <c r="AZ73" s="763"/>
      <c r="BA73" s="763"/>
      <c r="BB73" s="763"/>
      <c r="BC73" s="764"/>
    </row>
    <row r="74" spans="1:100" ht="33.75" customHeight="1" thickTop="1">
      <c r="A74" s="1493" t="s">
        <v>235</v>
      </c>
      <c r="B74" s="1494"/>
      <c r="C74" s="1494"/>
      <c r="D74" s="1494"/>
      <c r="E74" s="1494"/>
      <c r="F74" s="1494"/>
      <c r="G74" s="1494"/>
      <c r="H74" s="1494"/>
      <c r="I74" s="1495"/>
      <c r="J74" s="797" t="s">
        <v>241</v>
      </c>
      <c r="K74" s="1499"/>
      <c r="L74" s="1520" t="s">
        <v>242</v>
      </c>
      <c r="M74" s="1520"/>
      <c r="N74" s="1520"/>
      <c r="O74" s="1520"/>
      <c r="P74" s="1520"/>
      <c r="Q74" s="1520"/>
      <c r="R74" s="1520"/>
      <c r="S74" s="1520"/>
      <c r="T74" s="797" t="str">
        <f>IF($BA$14&lt;&gt;"",SUMIF($BA$14:$BC$28,J74,$AW$14:$AZ$28),"")</f>
        <v/>
      </c>
      <c r="U74" s="798"/>
      <c r="V74" s="1499"/>
      <c r="W74" s="879" t="s">
        <v>220</v>
      </c>
      <c r="X74" s="880"/>
      <c r="Y74" s="887">
        <v>125000</v>
      </c>
      <c r="Z74" s="887"/>
      <c r="AA74" s="887"/>
      <c r="AB74" s="887"/>
      <c r="AC74" s="887"/>
      <c r="AD74" s="887"/>
      <c r="AE74" s="887"/>
      <c r="AF74" s="887"/>
      <c r="AG74" s="302" t="s">
        <v>0</v>
      </c>
      <c r="AH74" s="1500" t="str">
        <f>IF(T74="","",(T74*Y74))</f>
        <v/>
      </c>
      <c r="AI74" s="1500"/>
      <c r="AJ74" s="1500"/>
      <c r="AK74" s="1500"/>
      <c r="AL74" s="1500"/>
      <c r="AM74" s="1500"/>
      <c r="AN74" s="1500"/>
      <c r="AO74" s="1500"/>
      <c r="AP74" s="1500"/>
      <c r="AQ74" s="1500"/>
      <c r="AR74" s="323" t="s">
        <v>0</v>
      </c>
      <c r="AS74" s="1485">
        <f>SUM(AH74:AQ77)</f>
        <v>0</v>
      </c>
      <c r="AT74" s="766"/>
      <c r="AU74" s="766"/>
      <c r="AV74" s="766"/>
      <c r="AW74" s="766"/>
      <c r="AX74" s="766"/>
      <c r="AY74" s="766"/>
      <c r="AZ74" s="766"/>
      <c r="BA74" s="766"/>
      <c r="BB74" s="766"/>
      <c r="BC74" s="796" t="s">
        <v>0</v>
      </c>
    </row>
    <row r="75" spans="1:100" ht="33.75" customHeight="1">
      <c r="A75" s="1496"/>
      <c r="B75" s="1497"/>
      <c r="C75" s="1497"/>
      <c r="D75" s="1497"/>
      <c r="E75" s="1497"/>
      <c r="F75" s="1497"/>
      <c r="G75" s="1497"/>
      <c r="H75" s="1497"/>
      <c r="I75" s="1498"/>
      <c r="J75" s="1473" t="s">
        <v>243</v>
      </c>
      <c r="K75" s="1474"/>
      <c r="L75" s="1475" t="s">
        <v>244</v>
      </c>
      <c r="M75" s="1475"/>
      <c r="N75" s="1475"/>
      <c r="O75" s="1475"/>
      <c r="P75" s="1475"/>
      <c r="Q75" s="1475"/>
      <c r="R75" s="1475"/>
      <c r="S75" s="1475"/>
      <c r="T75" s="1473" t="str">
        <f t="shared" ref="T75:T77" si="6">IF($BA$14&lt;&gt;"",SUMIF($BA$14:$BC$28,J75,$AW$14:$AZ$28),"")</f>
        <v/>
      </c>
      <c r="U75" s="1476"/>
      <c r="V75" s="1474"/>
      <c r="W75" s="1477" t="s">
        <v>220</v>
      </c>
      <c r="X75" s="1478"/>
      <c r="Y75" s="1456">
        <v>140000</v>
      </c>
      <c r="Z75" s="1457"/>
      <c r="AA75" s="1457"/>
      <c r="AB75" s="1457"/>
      <c r="AC75" s="1457"/>
      <c r="AD75" s="1457"/>
      <c r="AE75" s="1457"/>
      <c r="AF75" s="1457"/>
      <c r="AG75" s="322" t="s">
        <v>0</v>
      </c>
      <c r="AH75" s="1458" t="str">
        <f t="shared" ref="AH75:AH77" si="7">IF(T75="","",(T75*Y75))</f>
        <v/>
      </c>
      <c r="AI75" s="1459"/>
      <c r="AJ75" s="1459"/>
      <c r="AK75" s="1459"/>
      <c r="AL75" s="1459"/>
      <c r="AM75" s="1459"/>
      <c r="AN75" s="1459"/>
      <c r="AO75" s="1459"/>
      <c r="AP75" s="1459"/>
      <c r="AQ75" s="1459"/>
      <c r="AR75" s="322" t="s">
        <v>0</v>
      </c>
      <c r="AS75" s="1472"/>
      <c r="AT75" s="767"/>
      <c r="AU75" s="767"/>
      <c r="AV75" s="767"/>
      <c r="AW75" s="767"/>
      <c r="AX75" s="767"/>
      <c r="AY75" s="767"/>
      <c r="AZ75" s="767"/>
      <c r="BA75" s="767"/>
      <c r="BB75" s="767"/>
      <c r="BC75" s="791"/>
    </row>
    <row r="76" spans="1:100" ht="33.75" customHeight="1">
      <c r="A76" s="1496"/>
      <c r="B76" s="1497"/>
      <c r="C76" s="1497"/>
      <c r="D76" s="1497"/>
      <c r="E76" s="1497"/>
      <c r="F76" s="1497"/>
      <c r="G76" s="1497"/>
      <c r="H76" s="1497"/>
      <c r="I76" s="1498"/>
      <c r="J76" s="1473" t="s">
        <v>245</v>
      </c>
      <c r="K76" s="1474"/>
      <c r="L76" s="1475" t="s">
        <v>247</v>
      </c>
      <c r="M76" s="1475"/>
      <c r="N76" s="1475"/>
      <c r="O76" s="1475"/>
      <c r="P76" s="1475"/>
      <c r="Q76" s="1475"/>
      <c r="R76" s="1475"/>
      <c r="S76" s="1475"/>
      <c r="T76" s="1473" t="str">
        <f t="shared" si="6"/>
        <v/>
      </c>
      <c r="U76" s="1476"/>
      <c r="V76" s="1474"/>
      <c r="W76" s="1477" t="s">
        <v>220</v>
      </c>
      <c r="X76" s="1478"/>
      <c r="Y76" s="1456">
        <v>185000</v>
      </c>
      <c r="Z76" s="1457"/>
      <c r="AA76" s="1457"/>
      <c r="AB76" s="1457"/>
      <c r="AC76" s="1457"/>
      <c r="AD76" s="1457"/>
      <c r="AE76" s="1457"/>
      <c r="AF76" s="1457"/>
      <c r="AG76" s="322" t="s">
        <v>0</v>
      </c>
      <c r="AH76" s="1458" t="str">
        <f t="shared" si="7"/>
        <v/>
      </c>
      <c r="AI76" s="1459"/>
      <c r="AJ76" s="1459"/>
      <c r="AK76" s="1459"/>
      <c r="AL76" s="1459"/>
      <c r="AM76" s="1459"/>
      <c r="AN76" s="1459"/>
      <c r="AO76" s="1459"/>
      <c r="AP76" s="1459"/>
      <c r="AQ76" s="1459"/>
      <c r="AR76" s="322" t="s">
        <v>0</v>
      </c>
      <c r="AS76" s="1472"/>
      <c r="AT76" s="767"/>
      <c r="AU76" s="767"/>
      <c r="AV76" s="767"/>
      <c r="AW76" s="767"/>
      <c r="AX76" s="767"/>
      <c r="AY76" s="767"/>
      <c r="AZ76" s="767"/>
      <c r="BA76" s="767"/>
      <c r="BB76" s="767"/>
      <c r="BC76" s="791"/>
    </row>
    <row r="77" spans="1:100" ht="33.75" customHeight="1">
      <c r="A77" s="1496"/>
      <c r="B77" s="1497"/>
      <c r="C77" s="1497"/>
      <c r="D77" s="1497"/>
      <c r="E77" s="1497"/>
      <c r="F77" s="1497"/>
      <c r="G77" s="1497"/>
      <c r="H77" s="1497"/>
      <c r="I77" s="1498"/>
      <c r="J77" s="1480" t="s">
        <v>246</v>
      </c>
      <c r="K77" s="1481"/>
      <c r="L77" s="1482" t="s">
        <v>248</v>
      </c>
      <c r="M77" s="1482"/>
      <c r="N77" s="1482"/>
      <c r="O77" s="1482"/>
      <c r="P77" s="1482"/>
      <c r="Q77" s="1482"/>
      <c r="R77" s="1482"/>
      <c r="S77" s="1482"/>
      <c r="T77" s="1480" t="str">
        <f t="shared" si="6"/>
        <v/>
      </c>
      <c r="U77" s="1483"/>
      <c r="V77" s="1481"/>
      <c r="W77" s="1182" t="s">
        <v>220</v>
      </c>
      <c r="X77" s="1183"/>
      <c r="Y77" s="1508">
        <v>265000</v>
      </c>
      <c r="Z77" s="1509"/>
      <c r="AA77" s="1509"/>
      <c r="AB77" s="1509"/>
      <c r="AC77" s="1509"/>
      <c r="AD77" s="1509"/>
      <c r="AE77" s="1509"/>
      <c r="AF77" s="1509"/>
      <c r="AG77" s="303" t="s">
        <v>0</v>
      </c>
      <c r="AH77" s="1510" t="str">
        <f t="shared" si="7"/>
        <v/>
      </c>
      <c r="AI77" s="1511"/>
      <c r="AJ77" s="1511"/>
      <c r="AK77" s="1511"/>
      <c r="AL77" s="1511"/>
      <c r="AM77" s="1511"/>
      <c r="AN77" s="1511"/>
      <c r="AO77" s="1511"/>
      <c r="AP77" s="1511"/>
      <c r="AQ77" s="1511"/>
      <c r="AR77" s="303" t="s">
        <v>0</v>
      </c>
      <c r="AS77" s="1472"/>
      <c r="AT77" s="767"/>
      <c r="AU77" s="767"/>
      <c r="AV77" s="767"/>
      <c r="AW77" s="767"/>
      <c r="AX77" s="767"/>
      <c r="AY77" s="767"/>
      <c r="AZ77" s="767"/>
      <c r="BA77" s="767"/>
      <c r="BB77" s="767"/>
      <c r="BC77" s="791"/>
    </row>
    <row r="78" spans="1:100" ht="33.75" customHeight="1">
      <c r="A78" s="1505" t="s">
        <v>252</v>
      </c>
      <c r="B78" s="1194"/>
      <c r="C78" s="1194"/>
      <c r="D78" s="1194"/>
      <c r="E78" s="1194"/>
      <c r="F78" s="1194"/>
      <c r="G78" s="1194"/>
      <c r="H78" s="1194"/>
      <c r="I78" s="1195"/>
      <c r="J78" s="800" t="s">
        <v>241</v>
      </c>
      <c r="K78" s="1487"/>
      <c r="L78" s="1486" t="s">
        <v>242</v>
      </c>
      <c r="M78" s="1486"/>
      <c r="N78" s="1486"/>
      <c r="O78" s="1486"/>
      <c r="P78" s="1486"/>
      <c r="Q78" s="1486"/>
      <c r="R78" s="1486"/>
      <c r="S78" s="1486"/>
      <c r="T78" s="800" t="str">
        <f>IF($BA$37&lt;&gt;"",SUMIF($BA$37:$BC$46,J78,$AW$37:$AZ$46),"")</f>
        <v/>
      </c>
      <c r="U78" s="801"/>
      <c r="V78" s="1487"/>
      <c r="W78" s="883" t="s">
        <v>220</v>
      </c>
      <c r="X78" s="884"/>
      <c r="Y78" s="889">
        <v>130000</v>
      </c>
      <c r="Z78" s="889"/>
      <c r="AA78" s="889"/>
      <c r="AB78" s="889"/>
      <c r="AC78" s="889"/>
      <c r="AD78" s="889"/>
      <c r="AE78" s="889"/>
      <c r="AF78" s="889"/>
      <c r="AG78" s="304" t="s">
        <v>0</v>
      </c>
      <c r="AH78" s="1488" t="str">
        <f>IF(T78="","",(T78*Y78))</f>
        <v/>
      </c>
      <c r="AI78" s="1488"/>
      <c r="AJ78" s="1488"/>
      <c r="AK78" s="1488"/>
      <c r="AL78" s="1488"/>
      <c r="AM78" s="1488"/>
      <c r="AN78" s="1488"/>
      <c r="AO78" s="1488"/>
      <c r="AP78" s="1488"/>
      <c r="AQ78" s="1488"/>
      <c r="AR78" s="324" t="s">
        <v>0</v>
      </c>
      <c r="AS78" s="770">
        <f>SUM(AH78:AQ81)</f>
        <v>0</v>
      </c>
      <c r="AT78" s="771"/>
      <c r="AU78" s="771"/>
      <c r="AV78" s="771"/>
      <c r="AW78" s="771"/>
      <c r="AX78" s="771"/>
      <c r="AY78" s="771"/>
      <c r="AZ78" s="771"/>
      <c r="BA78" s="771"/>
      <c r="BB78" s="771"/>
      <c r="BC78" s="795" t="s">
        <v>0</v>
      </c>
    </row>
    <row r="79" spans="1:100" ht="33.75" customHeight="1">
      <c r="A79" s="1462"/>
      <c r="B79" s="1463"/>
      <c r="C79" s="1463"/>
      <c r="D79" s="1463"/>
      <c r="E79" s="1463"/>
      <c r="F79" s="1463"/>
      <c r="G79" s="1463"/>
      <c r="H79" s="1463"/>
      <c r="I79" s="1464"/>
      <c r="J79" s="1473" t="s">
        <v>243</v>
      </c>
      <c r="K79" s="1474"/>
      <c r="L79" s="1475" t="s">
        <v>244</v>
      </c>
      <c r="M79" s="1475"/>
      <c r="N79" s="1475"/>
      <c r="O79" s="1475"/>
      <c r="P79" s="1475"/>
      <c r="Q79" s="1475"/>
      <c r="R79" s="1475"/>
      <c r="S79" s="1475"/>
      <c r="T79" s="1473" t="str">
        <f t="shared" ref="T79:T81" si="8">IF($BA$37&lt;&gt;"",SUMIF($BA$37:$BC$46,J79,$AW$37:$AZ$46),"")</f>
        <v/>
      </c>
      <c r="U79" s="1476"/>
      <c r="V79" s="1474"/>
      <c r="W79" s="1477" t="s">
        <v>220</v>
      </c>
      <c r="X79" s="1478"/>
      <c r="Y79" s="1456">
        <v>150000</v>
      </c>
      <c r="Z79" s="1457"/>
      <c r="AA79" s="1457"/>
      <c r="AB79" s="1457"/>
      <c r="AC79" s="1457"/>
      <c r="AD79" s="1457"/>
      <c r="AE79" s="1457"/>
      <c r="AF79" s="1457"/>
      <c r="AG79" s="322" t="s">
        <v>0</v>
      </c>
      <c r="AH79" s="1458" t="str">
        <f t="shared" ref="AH79:AH81" si="9">IF(T79="","",(T79*Y79))</f>
        <v/>
      </c>
      <c r="AI79" s="1459"/>
      <c r="AJ79" s="1459"/>
      <c r="AK79" s="1459"/>
      <c r="AL79" s="1459"/>
      <c r="AM79" s="1459"/>
      <c r="AN79" s="1459"/>
      <c r="AO79" s="1459"/>
      <c r="AP79" s="1459"/>
      <c r="AQ79" s="1459"/>
      <c r="AR79" s="322" t="s">
        <v>0</v>
      </c>
      <c r="AS79" s="1472"/>
      <c r="AT79" s="767"/>
      <c r="AU79" s="767"/>
      <c r="AV79" s="767"/>
      <c r="AW79" s="767"/>
      <c r="AX79" s="767"/>
      <c r="AY79" s="767"/>
      <c r="AZ79" s="767"/>
      <c r="BA79" s="767"/>
      <c r="BB79" s="767"/>
      <c r="BC79" s="791"/>
    </row>
    <row r="80" spans="1:100" ht="33.75" customHeight="1">
      <c r="A80" s="1462"/>
      <c r="B80" s="1463"/>
      <c r="C80" s="1463"/>
      <c r="D80" s="1463"/>
      <c r="E80" s="1463"/>
      <c r="F80" s="1463"/>
      <c r="G80" s="1463"/>
      <c r="H80" s="1463"/>
      <c r="I80" s="1464"/>
      <c r="J80" s="1473" t="s">
        <v>245</v>
      </c>
      <c r="K80" s="1474"/>
      <c r="L80" s="1475" t="s">
        <v>247</v>
      </c>
      <c r="M80" s="1475"/>
      <c r="N80" s="1475"/>
      <c r="O80" s="1475"/>
      <c r="P80" s="1475"/>
      <c r="Q80" s="1475"/>
      <c r="R80" s="1475"/>
      <c r="S80" s="1475"/>
      <c r="T80" s="1473" t="str">
        <f t="shared" si="8"/>
        <v/>
      </c>
      <c r="U80" s="1476"/>
      <c r="V80" s="1474"/>
      <c r="W80" s="1477" t="s">
        <v>220</v>
      </c>
      <c r="X80" s="1478"/>
      <c r="Y80" s="1456">
        <v>210000</v>
      </c>
      <c r="Z80" s="1457"/>
      <c r="AA80" s="1457"/>
      <c r="AB80" s="1457"/>
      <c r="AC80" s="1457"/>
      <c r="AD80" s="1457"/>
      <c r="AE80" s="1457"/>
      <c r="AF80" s="1457"/>
      <c r="AG80" s="322" t="s">
        <v>0</v>
      </c>
      <c r="AH80" s="1458" t="str">
        <f t="shared" si="9"/>
        <v/>
      </c>
      <c r="AI80" s="1459"/>
      <c r="AJ80" s="1459"/>
      <c r="AK80" s="1459"/>
      <c r="AL80" s="1459"/>
      <c r="AM80" s="1459"/>
      <c r="AN80" s="1459"/>
      <c r="AO80" s="1459"/>
      <c r="AP80" s="1459"/>
      <c r="AQ80" s="1459"/>
      <c r="AR80" s="322" t="s">
        <v>0</v>
      </c>
      <c r="AS80" s="1472"/>
      <c r="AT80" s="767"/>
      <c r="AU80" s="767"/>
      <c r="AV80" s="767"/>
      <c r="AW80" s="767"/>
      <c r="AX80" s="767"/>
      <c r="AY80" s="767"/>
      <c r="AZ80" s="767"/>
      <c r="BA80" s="767"/>
      <c r="BB80" s="767"/>
      <c r="BC80" s="791"/>
    </row>
    <row r="81" spans="1:55" ht="33.75" customHeight="1">
      <c r="A81" s="1465"/>
      <c r="B81" s="1466"/>
      <c r="C81" s="1466"/>
      <c r="D81" s="1466"/>
      <c r="E81" s="1466"/>
      <c r="F81" s="1466"/>
      <c r="G81" s="1466"/>
      <c r="H81" s="1466"/>
      <c r="I81" s="1467"/>
      <c r="J81" s="746" t="s">
        <v>246</v>
      </c>
      <c r="K81" s="1460"/>
      <c r="L81" s="1461" t="s">
        <v>248</v>
      </c>
      <c r="M81" s="1461"/>
      <c r="N81" s="1461"/>
      <c r="O81" s="1461"/>
      <c r="P81" s="1461"/>
      <c r="Q81" s="1461"/>
      <c r="R81" s="1461"/>
      <c r="S81" s="1461"/>
      <c r="T81" s="746" t="str">
        <f t="shared" si="8"/>
        <v/>
      </c>
      <c r="U81" s="747"/>
      <c r="V81" s="1460"/>
      <c r="W81" s="881" t="s">
        <v>220</v>
      </c>
      <c r="X81" s="882"/>
      <c r="Y81" s="1484">
        <v>240000</v>
      </c>
      <c r="Z81" s="888"/>
      <c r="AA81" s="888"/>
      <c r="AB81" s="888"/>
      <c r="AC81" s="888"/>
      <c r="AD81" s="888"/>
      <c r="AE81" s="888"/>
      <c r="AF81" s="888"/>
      <c r="AG81" s="305" t="s">
        <v>0</v>
      </c>
      <c r="AH81" s="1479" t="str">
        <f t="shared" si="9"/>
        <v/>
      </c>
      <c r="AI81" s="768"/>
      <c r="AJ81" s="768"/>
      <c r="AK81" s="768"/>
      <c r="AL81" s="768"/>
      <c r="AM81" s="768"/>
      <c r="AN81" s="768"/>
      <c r="AO81" s="768"/>
      <c r="AP81" s="768"/>
      <c r="AQ81" s="768"/>
      <c r="AR81" s="305" t="s">
        <v>0</v>
      </c>
      <c r="AS81" s="772"/>
      <c r="AT81" s="773"/>
      <c r="AU81" s="773"/>
      <c r="AV81" s="773"/>
      <c r="AW81" s="773"/>
      <c r="AX81" s="773"/>
      <c r="AY81" s="773"/>
      <c r="AZ81" s="773"/>
      <c r="BA81" s="773"/>
      <c r="BB81" s="773"/>
      <c r="BC81" s="792"/>
    </row>
    <row r="82" spans="1:55" ht="33.75" customHeight="1">
      <c r="A82" s="1462" t="s">
        <v>251</v>
      </c>
      <c r="B82" s="1463"/>
      <c r="C82" s="1463"/>
      <c r="D82" s="1463"/>
      <c r="E82" s="1463"/>
      <c r="F82" s="1463"/>
      <c r="G82" s="1463"/>
      <c r="H82" s="1463"/>
      <c r="I82" s="1464"/>
      <c r="J82" s="1468" t="s">
        <v>241</v>
      </c>
      <c r="K82" s="1469"/>
      <c r="L82" s="1470" t="s">
        <v>242</v>
      </c>
      <c r="M82" s="1470"/>
      <c r="N82" s="1470"/>
      <c r="O82" s="1470"/>
      <c r="P82" s="1470"/>
      <c r="Q82" s="1470"/>
      <c r="R82" s="1470"/>
      <c r="S82" s="1470"/>
      <c r="T82" s="1468" t="str">
        <f>IF($BA$55&lt;&gt;"",SUMIF($BA$55:$BC$69,J82,$AW$55:$AZ$69),"")</f>
        <v/>
      </c>
      <c r="U82" s="1471"/>
      <c r="V82" s="1469"/>
      <c r="W82" s="1501" t="s">
        <v>220</v>
      </c>
      <c r="X82" s="1502"/>
      <c r="Y82" s="1503">
        <v>35000</v>
      </c>
      <c r="Z82" s="1503"/>
      <c r="AA82" s="1503"/>
      <c r="AB82" s="1503"/>
      <c r="AC82" s="1503"/>
      <c r="AD82" s="1503"/>
      <c r="AE82" s="1503"/>
      <c r="AF82" s="1503"/>
      <c r="AG82" s="306" t="s">
        <v>0</v>
      </c>
      <c r="AH82" s="1504" t="str">
        <f>IF(T82="","",(T82*Y82))</f>
        <v/>
      </c>
      <c r="AI82" s="1504"/>
      <c r="AJ82" s="1504"/>
      <c r="AK82" s="1504"/>
      <c r="AL82" s="1504"/>
      <c r="AM82" s="1504"/>
      <c r="AN82" s="1504"/>
      <c r="AO82" s="1504"/>
      <c r="AP82" s="1504"/>
      <c r="AQ82" s="1504"/>
      <c r="AR82" s="321" t="s">
        <v>0</v>
      </c>
      <c r="AS82" s="1472">
        <f>SUM(AH82:AQ85)</f>
        <v>0</v>
      </c>
      <c r="AT82" s="767"/>
      <c r="AU82" s="767"/>
      <c r="AV82" s="767"/>
      <c r="AW82" s="767"/>
      <c r="AX82" s="767"/>
      <c r="AY82" s="767"/>
      <c r="AZ82" s="767"/>
      <c r="BA82" s="767"/>
      <c r="BB82" s="767"/>
      <c r="BC82" s="791" t="s">
        <v>0</v>
      </c>
    </row>
    <row r="83" spans="1:55" ht="33.75" customHeight="1">
      <c r="A83" s="1462"/>
      <c r="B83" s="1463"/>
      <c r="C83" s="1463"/>
      <c r="D83" s="1463"/>
      <c r="E83" s="1463"/>
      <c r="F83" s="1463"/>
      <c r="G83" s="1463"/>
      <c r="H83" s="1463"/>
      <c r="I83" s="1464"/>
      <c r="J83" s="1473" t="s">
        <v>243</v>
      </c>
      <c r="K83" s="1474"/>
      <c r="L83" s="1475" t="s">
        <v>244</v>
      </c>
      <c r="M83" s="1475"/>
      <c r="N83" s="1475"/>
      <c r="O83" s="1475"/>
      <c r="P83" s="1475"/>
      <c r="Q83" s="1475"/>
      <c r="R83" s="1475"/>
      <c r="S83" s="1475"/>
      <c r="T83" s="1473" t="str">
        <f t="shared" ref="T83:T85" si="10">IF($BA$55&lt;&gt;"",SUMIF($BA$55:$BC$69,J83,$AW$55:$AZ$69),"")</f>
        <v/>
      </c>
      <c r="U83" s="1476"/>
      <c r="V83" s="1474"/>
      <c r="W83" s="1477" t="s">
        <v>220</v>
      </c>
      <c r="X83" s="1478"/>
      <c r="Y83" s="1456">
        <v>50000</v>
      </c>
      <c r="Z83" s="1457"/>
      <c r="AA83" s="1457"/>
      <c r="AB83" s="1457"/>
      <c r="AC83" s="1457"/>
      <c r="AD83" s="1457"/>
      <c r="AE83" s="1457"/>
      <c r="AF83" s="1457"/>
      <c r="AG83" s="322" t="s">
        <v>0</v>
      </c>
      <c r="AH83" s="1458" t="str">
        <f t="shared" ref="AH83:AH85" si="11">IF(T83="","",(T83*Y83))</f>
        <v/>
      </c>
      <c r="AI83" s="1459"/>
      <c r="AJ83" s="1459"/>
      <c r="AK83" s="1459"/>
      <c r="AL83" s="1459"/>
      <c r="AM83" s="1459"/>
      <c r="AN83" s="1459"/>
      <c r="AO83" s="1459"/>
      <c r="AP83" s="1459"/>
      <c r="AQ83" s="1459"/>
      <c r="AR83" s="322" t="s">
        <v>0</v>
      </c>
      <c r="AS83" s="1472"/>
      <c r="AT83" s="767"/>
      <c r="AU83" s="767"/>
      <c r="AV83" s="767"/>
      <c r="AW83" s="767"/>
      <c r="AX83" s="767"/>
      <c r="AY83" s="767"/>
      <c r="AZ83" s="767"/>
      <c r="BA83" s="767"/>
      <c r="BB83" s="767"/>
      <c r="BC83" s="791"/>
    </row>
    <row r="84" spans="1:55" ht="33.75" customHeight="1">
      <c r="A84" s="1462"/>
      <c r="B84" s="1463"/>
      <c r="C84" s="1463"/>
      <c r="D84" s="1463"/>
      <c r="E84" s="1463"/>
      <c r="F84" s="1463"/>
      <c r="G84" s="1463"/>
      <c r="H84" s="1463"/>
      <c r="I84" s="1464"/>
      <c r="J84" s="1473" t="s">
        <v>245</v>
      </c>
      <c r="K84" s="1474"/>
      <c r="L84" s="1475" t="s">
        <v>247</v>
      </c>
      <c r="M84" s="1475"/>
      <c r="N84" s="1475"/>
      <c r="O84" s="1475"/>
      <c r="P84" s="1475"/>
      <c r="Q84" s="1475"/>
      <c r="R84" s="1475"/>
      <c r="S84" s="1475"/>
      <c r="T84" s="1473" t="str">
        <f t="shared" si="10"/>
        <v/>
      </c>
      <c r="U84" s="1476"/>
      <c r="V84" s="1474"/>
      <c r="W84" s="1477" t="s">
        <v>220</v>
      </c>
      <c r="X84" s="1478"/>
      <c r="Y84" s="1456">
        <v>65000</v>
      </c>
      <c r="Z84" s="1457"/>
      <c r="AA84" s="1457"/>
      <c r="AB84" s="1457"/>
      <c r="AC84" s="1457"/>
      <c r="AD84" s="1457"/>
      <c r="AE84" s="1457"/>
      <c r="AF84" s="1457"/>
      <c r="AG84" s="322" t="s">
        <v>0</v>
      </c>
      <c r="AH84" s="1458" t="str">
        <f t="shared" si="11"/>
        <v/>
      </c>
      <c r="AI84" s="1459"/>
      <c r="AJ84" s="1459"/>
      <c r="AK84" s="1459"/>
      <c r="AL84" s="1459"/>
      <c r="AM84" s="1459"/>
      <c r="AN84" s="1459"/>
      <c r="AO84" s="1459"/>
      <c r="AP84" s="1459"/>
      <c r="AQ84" s="1459"/>
      <c r="AR84" s="322" t="s">
        <v>0</v>
      </c>
      <c r="AS84" s="1472"/>
      <c r="AT84" s="767"/>
      <c r="AU84" s="767"/>
      <c r="AV84" s="767"/>
      <c r="AW84" s="767"/>
      <c r="AX84" s="767"/>
      <c r="AY84" s="767"/>
      <c r="AZ84" s="767"/>
      <c r="BA84" s="767"/>
      <c r="BB84" s="767"/>
      <c r="BC84" s="791"/>
    </row>
    <row r="85" spans="1:55" ht="33.75" customHeight="1" thickBot="1">
      <c r="A85" s="1465"/>
      <c r="B85" s="1466"/>
      <c r="C85" s="1466"/>
      <c r="D85" s="1466"/>
      <c r="E85" s="1466"/>
      <c r="F85" s="1466"/>
      <c r="G85" s="1466"/>
      <c r="H85" s="1466"/>
      <c r="I85" s="1467"/>
      <c r="J85" s="746" t="s">
        <v>246</v>
      </c>
      <c r="K85" s="1460"/>
      <c r="L85" s="1461" t="s">
        <v>248</v>
      </c>
      <c r="M85" s="1461"/>
      <c r="N85" s="1461"/>
      <c r="O85" s="1461"/>
      <c r="P85" s="1461"/>
      <c r="Q85" s="1461"/>
      <c r="R85" s="1461"/>
      <c r="S85" s="1461"/>
      <c r="T85" s="746" t="str">
        <f t="shared" si="10"/>
        <v/>
      </c>
      <c r="U85" s="747"/>
      <c r="V85" s="1460"/>
      <c r="W85" s="881" t="s">
        <v>220</v>
      </c>
      <c r="X85" s="882"/>
      <c r="Y85" s="1456">
        <v>120000</v>
      </c>
      <c r="Z85" s="1457"/>
      <c r="AA85" s="1457"/>
      <c r="AB85" s="1457"/>
      <c r="AC85" s="1457"/>
      <c r="AD85" s="1457"/>
      <c r="AE85" s="1457"/>
      <c r="AF85" s="1457"/>
      <c r="AG85" s="305" t="s">
        <v>0</v>
      </c>
      <c r="AH85" s="1479" t="str">
        <f t="shared" si="11"/>
        <v/>
      </c>
      <c r="AI85" s="768"/>
      <c r="AJ85" s="768"/>
      <c r="AK85" s="768"/>
      <c r="AL85" s="768"/>
      <c r="AM85" s="768"/>
      <c r="AN85" s="768"/>
      <c r="AO85" s="768"/>
      <c r="AP85" s="768"/>
      <c r="AQ85" s="768"/>
      <c r="AR85" s="305" t="s">
        <v>0</v>
      </c>
      <c r="AS85" s="772"/>
      <c r="AT85" s="773"/>
      <c r="AU85" s="773"/>
      <c r="AV85" s="773"/>
      <c r="AW85" s="773"/>
      <c r="AX85" s="773"/>
      <c r="AY85" s="773"/>
      <c r="AZ85" s="773"/>
      <c r="BA85" s="773"/>
      <c r="BB85" s="773"/>
      <c r="BC85" s="792"/>
    </row>
    <row r="86" spans="1:55" ht="38.25" customHeight="1" thickTop="1" thickBot="1">
      <c r="A86" s="758" t="s">
        <v>253</v>
      </c>
      <c r="B86" s="759"/>
      <c r="C86" s="759"/>
      <c r="D86" s="759"/>
      <c r="E86" s="759"/>
      <c r="F86" s="759"/>
      <c r="G86" s="759"/>
      <c r="H86" s="759"/>
      <c r="I86" s="759"/>
      <c r="J86" s="759"/>
      <c r="K86" s="759"/>
      <c r="L86" s="759"/>
      <c r="M86" s="759"/>
      <c r="N86" s="759"/>
      <c r="O86" s="759"/>
      <c r="P86" s="759"/>
      <c r="Q86" s="759"/>
      <c r="R86" s="759"/>
      <c r="S86" s="759"/>
      <c r="T86" s="759"/>
      <c r="U86" s="759"/>
      <c r="V86" s="759"/>
      <c r="W86" s="759"/>
      <c r="X86" s="759"/>
      <c r="Y86" s="759"/>
      <c r="Z86" s="759"/>
      <c r="AA86" s="759"/>
      <c r="AB86" s="759"/>
      <c r="AC86" s="759"/>
      <c r="AD86" s="759"/>
      <c r="AE86" s="759"/>
      <c r="AF86" s="759"/>
      <c r="AG86" s="759"/>
      <c r="AH86" s="759"/>
      <c r="AI86" s="759"/>
      <c r="AJ86" s="759"/>
      <c r="AK86" s="759"/>
      <c r="AL86" s="759"/>
      <c r="AM86" s="759"/>
      <c r="AN86" s="759"/>
      <c r="AO86" s="759"/>
      <c r="AP86" s="759"/>
      <c r="AQ86" s="759"/>
      <c r="AR86" s="760"/>
      <c r="AS86" s="761">
        <f>SUM(AS74:BB85)</f>
        <v>0</v>
      </c>
      <c r="AT86" s="761"/>
      <c r="AU86" s="761"/>
      <c r="AV86" s="761"/>
      <c r="AW86" s="761"/>
      <c r="AX86" s="761"/>
      <c r="AY86" s="761"/>
      <c r="AZ86" s="761"/>
      <c r="BA86" s="761"/>
      <c r="BB86" s="761"/>
      <c r="BC86" s="307" t="s">
        <v>0</v>
      </c>
    </row>
    <row r="87" spans="1:55" s="24" customFormat="1" ht="17.25" customHeight="1">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row>
  </sheetData>
  <sheetProtection algorithmName="SHA-512" hashValue="CqSkkwoBvR+cms+jCmOwNXOZxNZcUKH1BhGs+b65yzMgoP95TSZWbAYtRUqm1uVy9Anu4JyaofuQpNkhgkespA==" saltValue="qB5jFYNry/hL8PY7vHeZYA==" spinCount="100000" sheet="1" objects="1" scenarios="1"/>
  <mergeCells count="539">
    <mergeCell ref="A12:F13"/>
    <mergeCell ref="G12:I13"/>
    <mergeCell ref="J12:P13"/>
    <mergeCell ref="Q12:X13"/>
    <mergeCell ref="Y12:AI13"/>
    <mergeCell ref="A3:BC3"/>
    <mergeCell ref="BA6:BB6"/>
    <mergeCell ref="A8:I8"/>
    <mergeCell ref="J8:R8"/>
    <mergeCell ref="A10:AI10"/>
    <mergeCell ref="AJ10:AP10"/>
    <mergeCell ref="AS12:AV13"/>
    <mergeCell ref="AW12:AZ13"/>
    <mergeCell ref="BA12:BC13"/>
    <mergeCell ref="AJ13:AM13"/>
    <mergeCell ref="AO13:AR13"/>
    <mergeCell ref="AJ12:AR12"/>
    <mergeCell ref="AJ14:AM14"/>
    <mergeCell ref="AO14:AR14"/>
    <mergeCell ref="AS14:AV14"/>
    <mergeCell ref="AW14:AZ14"/>
    <mergeCell ref="BA14:BC14"/>
    <mergeCell ref="A15:F15"/>
    <mergeCell ref="G15:I15"/>
    <mergeCell ref="J15:P15"/>
    <mergeCell ref="Q15:X15"/>
    <mergeCell ref="Y15:AI15"/>
    <mergeCell ref="AJ15:AM15"/>
    <mergeCell ref="AO15:AR15"/>
    <mergeCell ref="AS15:AV15"/>
    <mergeCell ref="AW15:AZ15"/>
    <mergeCell ref="BA15:BC15"/>
    <mergeCell ref="A14:F14"/>
    <mergeCell ref="G14:I14"/>
    <mergeCell ref="J14:P14"/>
    <mergeCell ref="Q14:X14"/>
    <mergeCell ref="Y14:AI14"/>
    <mergeCell ref="BA16:BC16"/>
    <mergeCell ref="A17:F17"/>
    <mergeCell ref="G17:I17"/>
    <mergeCell ref="J17:P17"/>
    <mergeCell ref="Q17:X17"/>
    <mergeCell ref="Y17:AI17"/>
    <mergeCell ref="AJ17:AM17"/>
    <mergeCell ref="AO17:AR17"/>
    <mergeCell ref="AS17:AV17"/>
    <mergeCell ref="AW17:AZ17"/>
    <mergeCell ref="BA17:BC17"/>
    <mergeCell ref="A16:F16"/>
    <mergeCell ref="G16:I16"/>
    <mergeCell ref="J16:P16"/>
    <mergeCell ref="Q16:X16"/>
    <mergeCell ref="Y16:AI16"/>
    <mergeCell ref="AJ16:AM16"/>
    <mergeCell ref="AO16:AR16"/>
    <mergeCell ref="AS16:AV16"/>
    <mergeCell ref="AW16:AZ16"/>
    <mergeCell ref="BA18:BC18"/>
    <mergeCell ref="A19:F19"/>
    <mergeCell ref="G19:I19"/>
    <mergeCell ref="J19:P19"/>
    <mergeCell ref="Q19:X19"/>
    <mergeCell ref="Y19:AI19"/>
    <mergeCell ref="AJ19:AM19"/>
    <mergeCell ref="AO19:AR19"/>
    <mergeCell ref="AS19:AV19"/>
    <mergeCell ref="AW19:AZ19"/>
    <mergeCell ref="BA19:BC19"/>
    <mergeCell ref="A18:F18"/>
    <mergeCell ref="G18:I18"/>
    <mergeCell ref="J18:P18"/>
    <mergeCell ref="Q18:X18"/>
    <mergeCell ref="Y18:AI18"/>
    <mergeCell ref="AJ18:AM18"/>
    <mergeCell ref="AO18:AR18"/>
    <mergeCell ref="AS18:AV18"/>
    <mergeCell ref="AW18:AZ18"/>
    <mergeCell ref="BA20:BC20"/>
    <mergeCell ref="A21:F21"/>
    <mergeCell ref="G21:I21"/>
    <mergeCell ref="J21:P21"/>
    <mergeCell ref="Q21:X21"/>
    <mergeCell ref="Y21:AI21"/>
    <mergeCell ref="AJ21:AM21"/>
    <mergeCell ref="AO21:AR21"/>
    <mergeCell ref="AS21:AV21"/>
    <mergeCell ref="AW21:AZ21"/>
    <mergeCell ref="BA21:BC21"/>
    <mergeCell ref="A20:F20"/>
    <mergeCell ref="G20:I20"/>
    <mergeCell ref="J20:P20"/>
    <mergeCell ref="Q20:X20"/>
    <mergeCell ref="Y20:AI20"/>
    <mergeCell ref="AJ20:AM20"/>
    <mergeCell ref="AO20:AR20"/>
    <mergeCell ref="AS20:AV20"/>
    <mergeCell ref="AW20:AZ20"/>
    <mergeCell ref="BA22:BC22"/>
    <mergeCell ref="A23:F23"/>
    <mergeCell ref="G23:I23"/>
    <mergeCell ref="J23:P23"/>
    <mergeCell ref="Q23:X23"/>
    <mergeCell ref="Y23:AI23"/>
    <mergeCell ref="AJ23:AM23"/>
    <mergeCell ref="AO23:AR23"/>
    <mergeCell ref="AS23:AV23"/>
    <mergeCell ref="AW23:AZ23"/>
    <mergeCell ref="BA23:BC23"/>
    <mergeCell ref="A22:F22"/>
    <mergeCell ref="G22:I22"/>
    <mergeCell ref="J22:P22"/>
    <mergeCell ref="Q22:X22"/>
    <mergeCell ref="Y22:AI22"/>
    <mergeCell ref="AJ22:AM22"/>
    <mergeCell ref="AO22:AR22"/>
    <mergeCell ref="AS22:AV22"/>
    <mergeCell ref="AW22:AZ22"/>
    <mergeCell ref="BA24:BC24"/>
    <mergeCell ref="A25:F25"/>
    <mergeCell ref="G25:I25"/>
    <mergeCell ref="J25:P25"/>
    <mergeCell ref="Q25:X25"/>
    <mergeCell ref="Y25:AI25"/>
    <mergeCell ref="AJ25:AM25"/>
    <mergeCell ref="AO25:AR25"/>
    <mergeCell ref="AS25:AV25"/>
    <mergeCell ref="AW25:AZ25"/>
    <mergeCell ref="BA25:BC25"/>
    <mergeCell ref="A24:F24"/>
    <mergeCell ref="G24:I24"/>
    <mergeCell ref="J24:P24"/>
    <mergeCell ref="Q24:X24"/>
    <mergeCell ref="Y24:AI24"/>
    <mergeCell ref="AJ24:AM24"/>
    <mergeCell ref="AO24:AR24"/>
    <mergeCell ref="AS24:AV24"/>
    <mergeCell ref="AW24:AZ24"/>
    <mergeCell ref="BA26:BC26"/>
    <mergeCell ref="A27:F27"/>
    <mergeCell ref="G27:I27"/>
    <mergeCell ref="J27:P27"/>
    <mergeCell ref="Q27:X27"/>
    <mergeCell ref="Y27:AI27"/>
    <mergeCell ref="AS28:AV28"/>
    <mergeCell ref="AW28:AZ28"/>
    <mergeCell ref="BA28:BC28"/>
    <mergeCell ref="A26:F26"/>
    <mergeCell ref="G26:I26"/>
    <mergeCell ref="J26:P26"/>
    <mergeCell ref="Q26:X26"/>
    <mergeCell ref="Y26:AI26"/>
    <mergeCell ref="AJ26:AM26"/>
    <mergeCell ref="AO26:AR26"/>
    <mergeCell ref="AS26:AV26"/>
    <mergeCell ref="AW26:AZ26"/>
    <mergeCell ref="AJ27:AM27"/>
    <mergeCell ref="AO27:AR27"/>
    <mergeCell ref="AS27:AV27"/>
    <mergeCell ref="AW27:AZ27"/>
    <mergeCell ref="BA27:BC27"/>
    <mergeCell ref="A28:F28"/>
    <mergeCell ref="G28:I28"/>
    <mergeCell ref="J28:P28"/>
    <mergeCell ref="Q28:X28"/>
    <mergeCell ref="Y28:AI28"/>
    <mergeCell ref="A33:AI33"/>
    <mergeCell ref="AJ33:AP33"/>
    <mergeCell ref="A35:F36"/>
    <mergeCell ref="G35:I36"/>
    <mergeCell ref="J35:P36"/>
    <mergeCell ref="Q35:X36"/>
    <mergeCell ref="Y35:AI36"/>
    <mergeCell ref="AJ35:AR35"/>
    <mergeCell ref="AJ28:AM28"/>
    <mergeCell ref="AO28:AR28"/>
    <mergeCell ref="A31:I31"/>
    <mergeCell ref="J31:R31"/>
    <mergeCell ref="AS35:AV36"/>
    <mergeCell ref="AW35:AZ36"/>
    <mergeCell ref="BA35:BC36"/>
    <mergeCell ref="AJ36:AM36"/>
    <mergeCell ref="AO36:AR36"/>
    <mergeCell ref="A37:F37"/>
    <mergeCell ref="G37:I37"/>
    <mergeCell ref="J37:P37"/>
    <mergeCell ref="Q37:X37"/>
    <mergeCell ref="Y37:AI37"/>
    <mergeCell ref="AJ37:AM37"/>
    <mergeCell ref="AO37:AR37"/>
    <mergeCell ref="AS37:AV37"/>
    <mergeCell ref="AW37:AZ37"/>
    <mergeCell ref="BA37:BC37"/>
    <mergeCell ref="BA38:BC38"/>
    <mergeCell ref="A39:F39"/>
    <mergeCell ref="G39:I39"/>
    <mergeCell ref="J39:P39"/>
    <mergeCell ref="Q39:X39"/>
    <mergeCell ref="Y39:AI39"/>
    <mergeCell ref="AJ39:AM39"/>
    <mergeCell ref="AO39:AR39"/>
    <mergeCell ref="AS39:AV39"/>
    <mergeCell ref="AW39:AZ39"/>
    <mergeCell ref="BA39:BC39"/>
    <mergeCell ref="A38:F38"/>
    <mergeCell ref="G38:I38"/>
    <mergeCell ref="J38:P38"/>
    <mergeCell ref="Q38:X38"/>
    <mergeCell ref="Y38:AI38"/>
    <mergeCell ref="AJ38:AM38"/>
    <mergeCell ref="AO38:AR38"/>
    <mergeCell ref="AS38:AV38"/>
    <mergeCell ref="AW38:AZ38"/>
    <mergeCell ref="BA40:BC40"/>
    <mergeCell ref="A41:F41"/>
    <mergeCell ref="G41:I41"/>
    <mergeCell ref="J41:P41"/>
    <mergeCell ref="Q41:X41"/>
    <mergeCell ref="Y41:AI41"/>
    <mergeCell ref="AJ41:AM41"/>
    <mergeCell ref="AO41:AR41"/>
    <mergeCell ref="AS41:AV41"/>
    <mergeCell ref="AW41:AZ41"/>
    <mergeCell ref="BA41:BC41"/>
    <mergeCell ref="A40:F40"/>
    <mergeCell ref="G40:I40"/>
    <mergeCell ref="J40:P40"/>
    <mergeCell ref="Q40:X40"/>
    <mergeCell ref="Y40:AI40"/>
    <mergeCell ref="AJ40:AM40"/>
    <mergeCell ref="AO40:AR40"/>
    <mergeCell ref="AS40:AV40"/>
    <mergeCell ref="AW40:AZ40"/>
    <mergeCell ref="BA42:BC42"/>
    <mergeCell ref="A43:F43"/>
    <mergeCell ref="G43:I43"/>
    <mergeCell ref="J43:P43"/>
    <mergeCell ref="Q43:X43"/>
    <mergeCell ref="Y43:AI43"/>
    <mergeCell ref="AJ43:AM43"/>
    <mergeCell ref="AO43:AR43"/>
    <mergeCell ref="AS43:AV43"/>
    <mergeCell ref="AW43:AZ43"/>
    <mergeCell ref="BA43:BC43"/>
    <mergeCell ref="A42:F42"/>
    <mergeCell ref="G42:I42"/>
    <mergeCell ref="J42:P42"/>
    <mergeCell ref="Q42:X42"/>
    <mergeCell ref="Y42:AI42"/>
    <mergeCell ref="AJ42:AM42"/>
    <mergeCell ref="AO42:AR42"/>
    <mergeCell ref="AS42:AV42"/>
    <mergeCell ref="AW42:AZ42"/>
    <mergeCell ref="BA44:BC44"/>
    <mergeCell ref="A45:F45"/>
    <mergeCell ref="G45:I45"/>
    <mergeCell ref="J45:P45"/>
    <mergeCell ref="Q45:X45"/>
    <mergeCell ref="Y45:AI45"/>
    <mergeCell ref="AJ46:AM46"/>
    <mergeCell ref="AO46:AR46"/>
    <mergeCell ref="AS46:AV46"/>
    <mergeCell ref="AW46:AZ46"/>
    <mergeCell ref="BA46:BC46"/>
    <mergeCell ref="A44:F44"/>
    <mergeCell ref="G44:I44"/>
    <mergeCell ref="J44:P44"/>
    <mergeCell ref="Q44:X44"/>
    <mergeCell ref="Y44:AI44"/>
    <mergeCell ref="AJ44:AM44"/>
    <mergeCell ref="AO44:AR44"/>
    <mergeCell ref="AS44:AV44"/>
    <mergeCell ref="AW44:AZ44"/>
    <mergeCell ref="A48:BC48"/>
    <mergeCell ref="AJ45:AM45"/>
    <mergeCell ref="AO45:AR45"/>
    <mergeCell ref="AS45:AV45"/>
    <mergeCell ref="AW45:AZ45"/>
    <mergeCell ref="BA45:BC45"/>
    <mergeCell ref="A46:F46"/>
    <mergeCell ref="G46:I46"/>
    <mergeCell ref="J46:P46"/>
    <mergeCell ref="Q46:X46"/>
    <mergeCell ref="Y46:AI46"/>
    <mergeCell ref="A49:I49"/>
    <mergeCell ref="J49:R49"/>
    <mergeCell ref="A51:AI51"/>
    <mergeCell ref="AJ51:AP51"/>
    <mergeCell ref="A53:F54"/>
    <mergeCell ref="G53:I54"/>
    <mergeCell ref="J53:P54"/>
    <mergeCell ref="Q53:X54"/>
    <mergeCell ref="Y53:AI54"/>
    <mergeCell ref="AJ53:AR53"/>
    <mergeCell ref="AS53:AV54"/>
    <mergeCell ref="AW53:AZ54"/>
    <mergeCell ref="BA53:BC54"/>
    <mergeCell ref="AJ54:AM54"/>
    <mergeCell ref="AO54:AR54"/>
    <mergeCell ref="A55:F55"/>
    <mergeCell ref="G55:I55"/>
    <mergeCell ref="J55:P55"/>
    <mergeCell ref="Q55:X55"/>
    <mergeCell ref="Y55:AI55"/>
    <mergeCell ref="AJ55:AM55"/>
    <mergeCell ref="AO55:AR55"/>
    <mergeCell ref="AS55:AV55"/>
    <mergeCell ref="AW55:AZ55"/>
    <mergeCell ref="BA55:BC55"/>
    <mergeCell ref="BA56:BC56"/>
    <mergeCell ref="A57:F57"/>
    <mergeCell ref="G57:I57"/>
    <mergeCell ref="J57:P57"/>
    <mergeCell ref="Q57:X57"/>
    <mergeCell ref="Y57:AI57"/>
    <mergeCell ref="AJ57:AM57"/>
    <mergeCell ref="AO57:AR57"/>
    <mergeCell ref="AS57:AV57"/>
    <mergeCell ref="AW57:AZ57"/>
    <mergeCell ref="BA57:BC57"/>
    <mergeCell ref="A56:F56"/>
    <mergeCell ref="G56:I56"/>
    <mergeCell ref="J56:P56"/>
    <mergeCell ref="Q56:X56"/>
    <mergeCell ref="Y56:AI56"/>
    <mergeCell ref="AJ56:AM56"/>
    <mergeCell ref="AO56:AR56"/>
    <mergeCell ref="AS56:AV56"/>
    <mergeCell ref="AW56:AZ56"/>
    <mergeCell ref="BA58:BC58"/>
    <mergeCell ref="A59:F59"/>
    <mergeCell ref="G59:I59"/>
    <mergeCell ref="J59:P59"/>
    <mergeCell ref="Q59:X59"/>
    <mergeCell ref="Y59:AI59"/>
    <mergeCell ref="AJ59:AM59"/>
    <mergeCell ref="AO59:AR59"/>
    <mergeCell ref="AS59:AV59"/>
    <mergeCell ref="AW59:AZ59"/>
    <mergeCell ref="BA59:BC59"/>
    <mergeCell ref="A58:F58"/>
    <mergeCell ref="G58:I58"/>
    <mergeCell ref="J58:P58"/>
    <mergeCell ref="Q58:X58"/>
    <mergeCell ref="Y58:AI58"/>
    <mergeCell ref="AJ58:AM58"/>
    <mergeCell ref="AO58:AR58"/>
    <mergeCell ref="AS58:AV58"/>
    <mergeCell ref="AW58:AZ58"/>
    <mergeCell ref="BA60:BC60"/>
    <mergeCell ref="A61:F61"/>
    <mergeCell ref="G61:I61"/>
    <mergeCell ref="J61:P61"/>
    <mergeCell ref="Q61:X61"/>
    <mergeCell ref="Y61:AI61"/>
    <mergeCell ref="AJ61:AM61"/>
    <mergeCell ref="AO61:AR61"/>
    <mergeCell ref="AS61:AV61"/>
    <mergeCell ref="AW61:AZ61"/>
    <mergeCell ref="BA61:BC61"/>
    <mergeCell ref="A60:F60"/>
    <mergeCell ref="G60:I60"/>
    <mergeCell ref="J60:P60"/>
    <mergeCell ref="Q60:X60"/>
    <mergeCell ref="Y60:AI60"/>
    <mergeCell ref="AJ60:AM60"/>
    <mergeCell ref="AO60:AR60"/>
    <mergeCell ref="AS60:AV60"/>
    <mergeCell ref="AW60:AZ60"/>
    <mergeCell ref="BA62:BC62"/>
    <mergeCell ref="A63:F63"/>
    <mergeCell ref="G63:I63"/>
    <mergeCell ref="J63:P63"/>
    <mergeCell ref="Q63:X63"/>
    <mergeCell ref="Y63:AI63"/>
    <mergeCell ref="AJ63:AM63"/>
    <mergeCell ref="AO63:AR63"/>
    <mergeCell ref="AS63:AV63"/>
    <mergeCell ref="AW63:AZ63"/>
    <mergeCell ref="BA63:BC63"/>
    <mergeCell ref="A62:F62"/>
    <mergeCell ref="G62:I62"/>
    <mergeCell ref="J62:P62"/>
    <mergeCell ref="Q62:X62"/>
    <mergeCell ref="Y62:AI62"/>
    <mergeCell ref="AJ62:AM62"/>
    <mergeCell ref="AO62:AR62"/>
    <mergeCell ref="AS62:AV62"/>
    <mergeCell ref="AW62:AZ62"/>
    <mergeCell ref="BA64:BC64"/>
    <mergeCell ref="A65:F65"/>
    <mergeCell ref="G65:I65"/>
    <mergeCell ref="J65:P65"/>
    <mergeCell ref="Q65:X65"/>
    <mergeCell ref="Y65:AI65"/>
    <mergeCell ref="AJ65:AM65"/>
    <mergeCell ref="AO65:AR65"/>
    <mergeCell ref="AS65:AV65"/>
    <mergeCell ref="AW65:AZ65"/>
    <mergeCell ref="BA65:BC65"/>
    <mergeCell ref="A64:F64"/>
    <mergeCell ref="G64:I64"/>
    <mergeCell ref="J64:P64"/>
    <mergeCell ref="Q64:X64"/>
    <mergeCell ref="Y64:AI64"/>
    <mergeCell ref="AJ64:AM64"/>
    <mergeCell ref="AO64:AR64"/>
    <mergeCell ref="AS64:AV64"/>
    <mergeCell ref="AW64:AZ64"/>
    <mergeCell ref="BA66:BC66"/>
    <mergeCell ref="A67:F67"/>
    <mergeCell ref="G67:I67"/>
    <mergeCell ref="J67:P67"/>
    <mergeCell ref="Q67:X67"/>
    <mergeCell ref="Y67:AI67"/>
    <mergeCell ref="AJ67:AM67"/>
    <mergeCell ref="AO67:AR67"/>
    <mergeCell ref="AS67:AV67"/>
    <mergeCell ref="AW67:AZ67"/>
    <mergeCell ref="BA67:BC67"/>
    <mergeCell ref="A66:F66"/>
    <mergeCell ref="G66:I66"/>
    <mergeCell ref="J66:P66"/>
    <mergeCell ref="Q66:X66"/>
    <mergeCell ref="Y66:AI66"/>
    <mergeCell ref="AJ66:AM66"/>
    <mergeCell ref="AO66:AR66"/>
    <mergeCell ref="AS66:AV66"/>
    <mergeCell ref="AW66:AZ66"/>
    <mergeCell ref="BA69:BC69"/>
    <mergeCell ref="A71:BC71"/>
    <mergeCell ref="AJ68:AM68"/>
    <mergeCell ref="AO68:AR68"/>
    <mergeCell ref="AS68:AV68"/>
    <mergeCell ref="AW68:AZ68"/>
    <mergeCell ref="BA68:BC68"/>
    <mergeCell ref="A69:F69"/>
    <mergeCell ref="G69:I69"/>
    <mergeCell ref="J69:P69"/>
    <mergeCell ref="Q69:X69"/>
    <mergeCell ref="Y69:AI69"/>
    <mergeCell ref="A68:F68"/>
    <mergeCell ref="G68:I68"/>
    <mergeCell ref="J68:P68"/>
    <mergeCell ref="Q68:X68"/>
    <mergeCell ref="Y68:AI68"/>
    <mergeCell ref="AJ69:AM69"/>
    <mergeCell ref="AO69:AR69"/>
    <mergeCell ref="AS69:AV69"/>
    <mergeCell ref="AW69:AZ69"/>
    <mergeCell ref="J75:K75"/>
    <mergeCell ref="L75:S75"/>
    <mergeCell ref="T75:V75"/>
    <mergeCell ref="W75:X75"/>
    <mergeCell ref="Y75:AF75"/>
    <mergeCell ref="AH75:AQ75"/>
    <mergeCell ref="AS73:BC73"/>
    <mergeCell ref="A74:I77"/>
    <mergeCell ref="J74:K74"/>
    <mergeCell ref="L74:S74"/>
    <mergeCell ref="T74:V74"/>
    <mergeCell ref="W74:X74"/>
    <mergeCell ref="Y74:AF74"/>
    <mergeCell ref="AH74:AQ74"/>
    <mergeCell ref="AS74:BB77"/>
    <mergeCell ref="BC74:BC77"/>
    <mergeCell ref="A73:I73"/>
    <mergeCell ref="J73:S73"/>
    <mergeCell ref="T73:V73"/>
    <mergeCell ref="W73:X73"/>
    <mergeCell ref="Y73:AG73"/>
    <mergeCell ref="AH73:AR73"/>
    <mergeCell ref="J77:K77"/>
    <mergeCell ref="L77:S77"/>
    <mergeCell ref="T77:V77"/>
    <mergeCell ref="W77:X77"/>
    <mergeCell ref="Y77:AF77"/>
    <mergeCell ref="AH77:AQ77"/>
    <mergeCell ref="J76:K76"/>
    <mergeCell ref="L76:S76"/>
    <mergeCell ref="T76:V76"/>
    <mergeCell ref="W76:X76"/>
    <mergeCell ref="Y76:AF76"/>
    <mergeCell ref="AH76:AQ76"/>
    <mergeCell ref="W79:X79"/>
    <mergeCell ref="Y79:AF79"/>
    <mergeCell ref="AH79:AQ79"/>
    <mergeCell ref="J80:K80"/>
    <mergeCell ref="A78:I81"/>
    <mergeCell ref="J78:K78"/>
    <mergeCell ref="L78:S78"/>
    <mergeCell ref="T78:V78"/>
    <mergeCell ref="W78:X78"/>
    <mergeCell ref="Y78:AF78"/>
    <mergeCell ref="L80:S80"/>
    <mergeCell ref="T80:V80"/>
    <mergeCell ref="W80:X80"/>
    <mergeCell ref="Y80:AF80"/>
    <mergeCell ref="AH80:AQ80"/>
    <mergeCell ref="J81:K81"/>
    <mergeCell ref="L81:S81"/>
    <mergeCell ref="T81:V81"/>
    <mergeCell ref="W81:X81"/>
    <mergeCell ref="Y81:AF81"/>
    <mergeCell ref="AH81:AQ81"/>
    <mergeCell ref="AH78:AQ78"/>
    <mergeCell ref="AS78:BB81"/>
    <mergeCell ref="AH82:AQ82"/>
    <mergeCell ref="AS82:BB85"/>
    <mergeCell ref="BC82:BC85"/>
    <mergeCell ref="J83:K83"/>
    <mergeCell ref="L83:S83"/>
    <mergeCell ref="T83:V83"/>
    <mergeCell ref="W83:X83"/>
    <mergeCell ref="Y83:AF83"/>
    <mergeCell ref="AH83:AQ83"/>
    <mergeCell ref="J84:K84"/>
    <mergeCell ref="J82:K82"/>
    <mergeCell ref="L82:S82"/>
    <mergeCell ref="T82:V82"/>
    <mergeCell ref="W82:X82"/>
    <mergeCell ref="Y82:AF82"/>
    <mergeCell ref="L84:S84"/>
    <mergeCell ref="T84:V84"/>
    <mergeCell ref="W84:X84"/>
    <mergeCell ref="Y84:AF84"/>
    <mergeCell ref="BC78:BC81"/>
    <mergeCell ref="J79:K79"/>
    <mergeCell ref="L79:S79"/>
    <mergeCell ref="T79:V79"/>
    <mergeCell ref="A86:AR86"/>
    <mergeCell ref="AS86:BB86"/>
    <mergeCell ref="AH84:AQ84"/>
    <mergeCell ref="J85:K85"/>
    <mergeCell ref="L85:S85"/>
    <mergeCell ref="T85:V85"/>
    <mergeCell ref="W85:X85"/>
    <mergeCell ref="Y85:AF85"/>
    <mergeCell ref="AH85:AQ85"/>
    <mergeCell ref="A82:I85"/>
  </mergeCells>
  <phoneticPr fontId="66"/>
  <conditionalFormatting sqref="AJ10:AP10">
    <cfRule type="expression" dxfId="2" priority="3" stopIfTrue="1">
      <formula>AND(COUNTA($E$15:$I$39)&gt;0,$AM$11="□")</formula>
    </cfRule>
  </conditionalFormatting>
  <conditionalFormatting sqref="AJ33:AP33">
    <cfRule type="expression" dxfId="1" priority="2" stopIfTrue="1">
      <formula>AND(COUNTA($E$15:$I$39)&gt;0,$AM$11="□")</formula>
    </cfRule>
  </conditionalFormatting>
  <conditionalFormatting sqref="AJ51:AP51">
    <cfRule type="expression" dxfId="0" priority="1" stopIfTrue="1">
      <formula>AND(COUNTA($E$15:$I$39)&gt;0,$AM$11="□")</formula>
    </cfRule>
  </conditionalFormatting>
  <dataValidations count="7">
    <dataValidation type="custom" imeMode="disabled" allowBlank="1" showInputMessage="1" showErrorMessage="1" errorTitle="入力エラー" error="小数点以下第一位を切り捨てで入力して下さい。_x000a_" sqref="AQ14:AR28 AQ37:AR46 AQ55:AR69" xr:uid="{15B2E581-3CCD-4971-A5DD-3071D3532987}">
      <formula1>W14-ROUNDDOWN(W14,0)=0</formula1>
    </dataValidation>
    <dataValidation type="custom" imeMode="disabled" allowBlank="1" showInputMessage="1" showErrorMessage="1" errorTitle="入力エラー" error="小数点以下第一位を切り捨てで入力して下さい。_x000a_" sqref="AO14:AP28 AO37:AP46 AO55:AP69" xr:uid="{6EF63910-0F98-453F-AFEB-EA81DC57A90C}">
      <formula1>V14-ROUNDDOWN(V14,0)=0</formula1>
    </dataValidation>
    <dataValidation type="list" allowBlank="1" showInputMessage="1" showErrorMessage="1" sqref="AJ10:AP10 AJ33:AP33 AJ51:AP51" xr:uid="{88D0EBE3-33FC-44F0-8F90-0C8885F38216}">
      <formula1>"□,■"</formula1>
    </dataValidation>
    <dataValidation type="custom" imeMode="disabled" allowBlank="1" showInputMessage="1" showErrorMessage="1" errorTitle="入力エラー" error="小数点以下第一位を切り捨てで入力して下さい。_x000a_" sqref="AJ14:AM28 AJ37:AM46 AJ55:AM69" xr:uid="{83604723-A516-49B4-A6C2-7A58F056CAB5}">
      <formula1>AJ14-ROUNDDOWN(AJ14,0)=0</formula1>
    </dataValidation>
    <dataValidation type="custom" imeMode="disabled" allowBlank="1" showInputMessage="1" showErrorMessage="1" errorTitle="入力エラー" error="小数点以下の入力はできません。" sqref="BA37:BC46 BA14:BC28 BA55:BC69" xr:uid="{439E792A-BDED-421E-91FA-E277B5C6EC97}">
      <formula1>BA14-ROUNDDOWN(BA14,0)=0</formula1>
    </dataValidation>
    <dataValidation imeMode="disabled" allowBlank="1" showInputMessage="1" showErrorMessage="1" sqref="AS37:AZ46 AS14:AZ28 AS55:AZ69" xr:uid="{C3D630F4-119B-4181-98C3-CBB86A4232BC}"/>
    <dataValidation type="textLength" imeMode="disabled" operator="equal" allowBlank="1" showInputMessage="1" showErrorMessage="1" errorTitle="文字数エラー" error="SII登録型番の８文字で登録してください。" sqref="J37:P46 J14:P28 J55:P69" xr:uid="{5A94060A-7D1B-4182-8444-71D0FF91B2D6}">
      <formula1>8</formula1>
    </dataValidation>
  </dataValidations>
  <printOptions horizontalCentered="1"/>
  <pageMargins left="0.11811023622047245" right="0.11811023622047245" top="0.31496062992125984" bottom="0.19685039370078741" header="0.11811023622047245" footer="0.11811023622047245"/>
  <pageSetup paperSize="9" scale="38" orientation="portrait" r:id="rId1"/>
  <headerFooter>
    <oddHeader>&amp;R&amp;14VERSION 1.1</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X69"/>
  <sheetViews>
    <sheetView showGridLines="0" view="pageBreakPreview" zoomScale="70" zoomScaleNormal="55" zoomScaleSheetLayoutView="70" workbookViewId="0"/>
  </sheetViews>
  <sheetFormatPr defaultColWidth="3" defaultRowHeight="18" customHeight="1"/>
  <cols>
    <col min="1" max="3" width="2.625" style="196" customWidth="1"/>
    <col min="4" max="5" width="2.625" style="242" customWidth="1"/>
    <col min="6" max="7" width="2.625" style="243" customWidth="1"/>
    <col min="8" max="54" width="2.625" style="196" customWidth="1"/>
    <col min="55" max="55" width="3" style="196"/>
    <col min="56" max="56" width="3" style="204" customWidth="1"/>
    <col min="57" max="57" width="3" style="244" customWidth="1"/>
    <col min="58" max="16384" width="3" style="196"/>
  </cols>
  <sheetData>
    <row r="1" spans="1:76" ht="28.5" customHeight="1">
      <c r="A1" s="193"/>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4"/>
      <c r="AK1" s="194"/>
      <c r="AL1" s="194"/>
      <c r="AM1" s="194"/>
      <c r="AN1" s="194"/>
      <c r="AO1" s="194"/>
      <c r="AP1" s="194"/>
      <c r="AQ1" s="194"/>
      <c r="AR1" s="194"/>
      <c r="AS1" s="194"/>
      <c r="AT1" s="194"/>
      <c r="AU1" s="194"/>
      <c r="AV1" s="194"/>
      <c r="AW1" s="194"/>
      <c r="AX1" s="194"/>
      <c r="AY1" s="194"/>
      <c r="AZ1" s="194"/>
      <c r="BA1" s="194"/>
      <c r="BB1" s="194"/>
      <c r="BC1" s="195"/>
      <c r="BD1" s="195"/>
      <c r="BE1" s="195"/>
      <c r="BF1" s="195"/>
      <c r="BG1" s="195"/>
      <c r="BH1" s="195"/>
      <c r="BI1" s="195"/>
      <c r="BJ1" s="195"/>
      <c r="BK1" s="195"/>
      <c r="BL1" s="195"/>
      <c r="BM1" s="195"/>
      <c r="BN1" s="195"/>
      <c r="BO1" s="195"/>
      <c r="BP1" s="195"/>
      <c r="BQ1" s="195"/>
      <c r="BR1" s="195"/>
      <c r="BS1" s="195"/>
      <c r="BT1" s="195"/>
      <c r="BU1" s="195"/>
      <c r="BV1" s="195"/>
      <c r="BW1" s="195"/>
      <c r="BX1" s="195"/>
    </row>
    <row r="2" spans="1:76" ht="28.5" customHeight="1">
      <c r="A2" s="197"/>
      <c r="B2" s="198"/>
      <c r="C2" s="198"/>
      <c r="D2" s="199"/>
      <c r="E2" s="199"/>
      <c r="F2" s="200"/>
      <c r="G2" s="200"/>
      <c r="H2" s="198"/>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201"/>
      <c r="AU2" s="194"/>
      <c r="AV2" s="1728"/>
      <c r="AW2" s="1728"/>
      <c r="AX2" s="202"/>
      <c r="AY2" s="1728"/>
      <c r="AZ2" s="1728"/>
      <c r="BA2" s="194"/>
      <c r="BB2" s="194"/>
      <c r="BC2" s="203"/>
    </row>
    <row r="3" spans="1:76" ht="28.5" customHeight="1">
      <c r="A3" s="201"/>
      <c r="B3" s="201"/>
      <c r="C3" s="201"/>
      <c r="D3" s="205"/>
      <c r="E3" s="205"/>
      <c r="F3" s="206"/>
      <c r="G3" s="206"/>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Q3" s="201"/>
      <c r="AR3" s="201"/>
      <c r="AS3" s="201"/>
      <c r="AT3" s="207"/>
      <c r="AU3" s="207"/>
      <c r="AV3" s="207"/>
      <c r="AW3" s="207"/>
      <c r="AX3" s="207"/>
      <c r="AY3" s="207"/>
      <c r="AZ3" s="207"/>
      <c r="BA3" s="207"/>
      <c r="BB3" s="207"/>
      <c r="BC3" s="203"/>
    </row>
    <row r="4" spans="1:76" ht="30" customHeight="1">
      <c r="A4" s="208" t="s">
        <v>190</v>
      </c>
      <c r="B4" s="209"/>
      <c r="C4" s="209"/>
      <c r="D4" s="209"/>
      <c r="E4" s="209"/>
      <c r="F4" s="209"/>
      <c r="G4" s="209"/>
      <c r="H4" s="209"/>
      <c r="I4" s="210"/>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194"/>
      <c r="AQ4" s="194"/>
      <c r="AR4" s="194"/>
      <c r="AS4" s="194"/>
      <c r="AT4" s="194"/>
      <c r="AU4" s="194"/>
      <c r="AV4" s="211"/>
      <c r="AW4" s="212"/>
      <c r="AX4" s="211"/>
      <c r="AY4" s="211"/>
      <c r="AZ4" s="212"/>
      <c r="BA4" s="194"/>
      <c r="BB4" s="194"/>
      <c r="BC4" s="203"/>
    </row>
    <row r="5" spans="1:76" ht="30" customHeight="1">
      <c r="A5" s="213" t="s">
        <v>158</v>
      </c>
      <c r="B5" s="214"/>
      <c r="C5" s="214"/>
      <c r="D5" s="214"/>
      <c r="E5" s="214"/>
      <c r="F5" s="214"/>
      <c r="G5" s="214"/>
      <c r="H5" s="214"/>
      <c r="I5" s="214"/>
      <c r="J5" s="214"/>
      <c r="K5" s="214"/>
      <c r="L5" s="214"/>
      <c r="M5" s="214"/>
      <c r="N5" s="214"/>
      <c r="O5" s="214"/>
      <c r="P5" s="214"/>
      <c r="Q5" s="214"/>
      <c r="R5" s="214"/>
      <c r="S5" s="214"/>
      <c r="T5" s="214"/>
      <c r="U5" s="214"/>
      <c r="V5" s="214"/>
      <c r="W5" s="214"/>
      <c r="X5" s="21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194"/>
      <c r="AZ5" s="194"/>
      <c r="BA5" s="194"/>
      <c r="BB5" s="194"/>
      <c r="BC5" s="203"/>
    </row>
    <row r="6" spans="1:76" ht="30" customHeight="1">
      <c r="A6" s="1729" t="s">
        <v>299</v>
      </c>
      <c r="B6" s="1729"/>
      <c r="C6" s="1729"/>
      <c r="D6" s="1729"/>
      <c r="E6" s="1729"/>
      <c r="F6" s="1729"/>
      <c r="G6" s="1729"/>
      <c r="H6" s="1729"/>
      <c r="I6" s="1729"/>
      <c r="J6" s="1729"/>
      <c r="K6" s="1729"/>
      <c r="L6" s="1729"/>
      <c r="M6" s="1729"/>
      <c r="N6" s="1729"/>
      <c r="O6" s="1729"/>
      <c r="P6" s="1729"/>
      <c r="Q6" s="1729"/>
      <c r="R6" s="1729"/>
      <c r="S6" s="1729"/>
      <c r="T6" s="1729"/>
      <c r="U6" s="1729"/>
      <c r="V6" s="1729"/>
      <c r="W6" s="1729"/>
      <c r="X6" s="1729"/>
      <c r="Y6" s="1729"/>
      <c r="Z6" s="1729"/>
      <c r="AA6" s="1729"/>
      <c r="AB6" s="1729"/>
      <c r="AC6" s="1729"/>
      <c r="AD6" s="1729"/>
      <c r="AE6" s="1729"/>
      <c r="AF6" s="1729"/>
      <c r="AG6" s="1729"/>
      <c r="AH6" s="1729"/>
      <c r="AI6" s="1729"/>
      <c r="AJ6" s="1729"/>
      <c r="AK6" s="1729"/>
      <c r="AL6" s="1729"/>
      <c r="AM6" s="1729"/>
      <c r="AN6" s="1729"/>
      <c r="AO6" s="1729"/>
      <c r="AP6" s="1729"/>
      <c r="AQ6" s="1729"/>
      <c r="AR6" s="1729"/>
      <c r="AS6" s="1729"/>
      <c r="AT6" s="1729"/>
      <c r="AU6" s="1729"/>
      <c r="AV6" s="1729"/>
      <c r="AW6" s="1729"/>
      <c r="AX6" s="1729"/>
      <c r="AY6" s="1729"/>
      <c r="AZ6" s="1729"/>
      <c r="BA6" s="1729"/>
      <c r="BB6" s="1729"/>
      <c r="BC6" s="203"/>
    </row>
    <row r="7" spans="1:76" ht="30" customHeight="1">
      <c r="A7" s="1729"/>
      <c r="B7" s="1729"/>
      <c r="C7" s="1729"/>
      <c r="D7" s="1729"/>
      <c r="E7" s="1729"/>
      <c r="F7" s="1729"/>
      <c r="G7" s="1729"/>
      <c r="H7" s="1729"/>
      <c r="I7" s="1729"/>
      <c r="J7" s="1729"/>
      <c r="K7" s="1729"/>
      <c r="L7" s="1729"/>
      <c r="M7" s="1729"/>
      <c r="N7" s="1729"/>
      <c r="O7" s="1729"/>
      <c r="P7" s="1729"/>
      <c r="Q7" s="1729"/>
      <c r="R7" s="1729"/>
      <c r="S7" s="1729"/>
      <c r="T7" s="1729"/>
      <c r="U7" s="1729"/>
      <c r="V7" s="1729"/>
      <c r="W7" s="1729"/>
      <c r="X7" s="1729"/>
      <c r="Y7" s="1729"/>
      <c r="Z7" s="1729"/>
      <c r="AA7" s="1729"/>
      <c r="AB7" s="1729"/>
      <c r="AC7" s="1729"/>
      <c r="AD7" s="1729"/>
      <c r="AE7" s="1729"/>
      <c r="AF7" s="1729"/>
      <c r="AG7" s="1729"/>
      <c r="AH7" s="1729"/>
      <c r="AI7" s="1729"/>
      <c r="AJ7" s="1729"/>
      <c r="AK7" s="1729"/>
      <c r="AL7" s="1729"/>
      <c r="AM7" s="1729"/>
      <c r="AN7" s="1729"/>
      <c r="AO7" s="1729"/>
      <c r="AP7" s="1729"/>
      <c r="AQ7" s="1729"/>
      <c r="AR7" s="1729"/>
      <c r="AS7" s="1729"/>
      <c r="AT7" s="1729"/>
      <c r="AU7" s="1729"/>
      <c r="AV7" s="1729"/>
      <c r="AW7" s="1729"/>
      <c r="AX7" s="1729"/>
      <c r="AY7" s="1729"/>
      <c r="AZ7" s="1729"/>
      <c r="BA7" s="1729"/>
      <c r="BB7" s="1729"/>
      <c r="BC7" s="203"/>
    </row>
    <row r="8" spans="1:76" ht="30" customHeight="1">
      <c r="A8" s="1729"/>
      <c r="B8" s="1729"/>
      <c r="C8" s="1729"/>
      <c r="D8" s="1729"/>
      <c r="E8" s="1729"/>
      <c r="F8" s="1729"/>
      <c r="G8" s="1729"/>
      <c r="H8" s="1729"/>
      <c r="I8" s="1729"/>
      <c r="J8" s="1729"/>
      <c r="K8" s="1729"/>
      <c r="L8" s="1729"/>
      <c r="M8" s="1729"/>
      <c r="N8" s="1729"/>
      <c r="O8" s="1729"/>
      <c r="P8" s="1729"/>
      <c r="Q8" s="1729"/>
      <c r="R8" s="1729"/>
      <c r="S8" s="1729"/>
      <c r="T8" s="1729"/>
      <c r="U8" s="1729"/>
      <c r="V8" s="1729"/>
      <c r="W8" s="1729"/>
      <c r="X8" s="1729"/>
      <c r="Y8" s="1729"/>
      <c r="Z8" s="1729"/>
      <c r="AA8" s="1729"/>
      <c r="AB8" s="1729"/>
      <c r="AC8" s="1729"/>
      <c r="AD8" s="1729"/>
      <c r="AE8" s="1729"/>
      <c r="AF8" s="1729"/>
      <c r="AG8" s="1729"/>
      <c r="AH8" s="1729"/>
      <c r="AI8" s="1729"/>
      <c r="AJ8" s="1729"/>
      <c r="AK8" s="1729"/>
      <c r="AL8" s="1729"/>
      <c r="AM8" s="1729"/>
      <c r="AN8" s="1729"/>
      <c r="AO8" s="1729"/>
      <c r="AP8" s="1729"/>
      <c r="AQ8" s="1729"/>
      <c r="AR8" s="1729"/>
      <c r="AS8" s="1729"/>
      <c r="AT8" s="1729"/>
      <c r="AU8" s="1729"/>
      <c r="AV8" s="1729"/>
      <c r="AW8" s="1729"/>
      <c r="AX8" s="1729"/>
      <c r="AY8" s="1729"/>
      <c r="AZ8" s="1729"/>
      <c r="BA8" s="1729"/>
      <c r="BB8" s="1729"/>
      <c r="BC8" s="203"/>
    </row>
    <row r="9" spans="1:76" ht="30" customHeight="1">
      <c r="A9" s="215"/>
      <c r="B9" s="215"/>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c r="AX9" s="215"/>
      <c r="AY9" s="215"/>
      <c r="AZ9" s="215"/>
      <c r="BA9" s="215"/>
      <c r="BB9" s="215"/>
      <c r="BC9" s="203"/>
    </row>
    <row r="10" spans="1:76" ht="60" customHeight="1">
      <c r="A10" s="1730" t="s">
        <v>159</v>
      </c>
      <c r="B10" s="1730"/>
      <c r="C10" s="1730"/>
      <c r="D10" s="1730"/>
      <c r="E10" s="1730"/>
      <c r="F10" s="1730"/>
      <c r="G10" s="1730"/>
      <c r="H10" s="1730"/>
      <c r="I10" s="1730"/>
      <c r="J10" s="1730"/>
      <c r="K10" s="1730"/>
      <c r="L10" s="1730"/>
      <c r="M10" s="1730"/>
      <c r="N10" s="1730"/>
      <c r="O10" s="1730"/>
      <c r="P10" s="1730"/>
      <c r="Q10" s="1730"/>
      <c r="R10" s="1730"/>
      <c r="S10" s="1730"/>
      <c r="T10" s="1730"/>
      <c r="U10" s="1730"/>
      <c r="V10" s="1730"/>
      <c r="W10" s="1730"/>
      <c r="X10" s="1730"/>
      <c r="Y10" s="1730"/>
      <c r="Z10" s="1730"/>
      <c r="AA10" s="1730"/>
      <c r="AB10" s="1730"/>
      <c r="AC10" s="1730"/>
      <c r="AD10" s="1730"/>
      <c r="AE10" s="1730"/>
      <c r="AF10" s="1730"/>
      <c r="AG10" s="1730"/>
      <c r="AH10" s="1730"/>
      <c r="AI10" s="1730"/>
      <c r="AJ10" s="1730"/>
      <c r="AK10" s="1730"/>
      <c r="AL10" s="1730"/>
      <c r="AM10" s="1730"/>
      <c r="AN10" s="1730"/>
      <c r="AO10" s="1730"/>
      <c r="AP10" s="1730"/>
      <c r="AQ10" s="1730"/>
      <c r="AR10" s="1730"/>
      <c r="AS10" s="1730"/>
      <c r="AT10" s="1730"/>
      <c r="AU10" s="1730"/>
      <c r="AV10" s="1730"/>
      <c r="AW10" s="1730"/>
      <c r="AX10" s="1730"/>
      <c r="AY10" s="1730"/>
      <c r="AZ10" s="1730"/>
      <c r="BA10" s="1730"/>
      <c r="BB10" s="1730"/>
      <c r="BC10" s="203"/>
    </row>
    <row r="11" spans="1:76" ht="13.5" customHeight="1">
      <c r="A11" s="216"/>
      <c r="B11" s="216"/>
      <c r="C11" s="216"/>
      <c r="D11" s="216"/>
      <c r="E11" s="216"/>
      <c r="F11" s="216"/>
      <c r="G11" s="216"/>
      <c r="H11" s="216"/>
      <c r="I11" s="216"/>
      <c r="J11" s="216"/>
      <c r="K11" s="216"/>
      <c r="L11" s="216"/>
      <c r="M11" s="216"/>
      <c r="N11" s="216"/>
      <c r="O11" s="216"/>
      <c r="P11" s="216"/>
      <c r="Q11" s="216"/>
      <c r="R11" s="216"/>
      <c r="S11" s="216"/>
      <c r="T11" s="216"/>
      <c r="U11" s="216"/>
      <c r="V11" s="216"/>
      <c r="W11" s="216"/>
      <c r="X11" s="216"/>
      <c r="Y11" s="216"/>
      <c r="Z11" s="216"/>
      <c r="AA11" s="216"/>
      <c r="AB11" s="216"/>
      <c r="AC11" s="216"/>
      <c r="AD11" s="216"/>
      <c r="AE11" s="216"/>
      <c r="AF11" s="216"/>
      <c r="AG11" s="216"/>
      <c r="AH11" s="216"/>
      <c r="AI11" s="216"/>
      <c r="AJ11" s="216"/>
      <c r="AK11" s="216"/>
      <c r="AL11" s="216"/>
      <c r="AM11" s="216"/>
      <c r="AN11" s="216"/>
      <c r="AO11" s="216"/>
      <c r="AP11" s="216"/>
      <c r="AQ11" s="216"/>
      <c r="AR11" s="216"/>
      <c r="AS11" s="216"/>
      <c r="AT11" s="216"/>
      <c r="AU11" s="216"/>
      <c r="AV11" s="216"/>
      <c r="AW11" s="216"/>
      <c r="AX11" s="216"/>
      <c r="AY11" s="216"/>
      <c r="AZ11" s="216"/>
      <c r="BA11" s="216"/>
      <c r="BB11" s="216"/>
      <c r="BC11" s="203"/>
    </row>
    <row r="12" spans="1:76" s="220" customFormat="1" ht="17.25" customHeight="1">
      <c r="A12" s="222" t="s">
        <v>191</v>
      </c>
      <c r="B12" s="222"/>
      <c r="C12" s="217" t="s">
        <v>160</v>
      </c>
      <c r="D12" s="222"/>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218"/>
      <c r="BA12" s="218"/>
      <c r="BB12" s="218"/>
      <c r="BC12" s="219"/>
      <c r="BD12" s="245"/>
      <c r="BE12" s="246"/>
    </row>
    <row r="13" spans="1:76" s="220" customFormat="1" ht="17.25" customHeight="1">
      <c r="A13" s="222"/>
      <c r="B13" s="222"/>
      <c r="C13" s="1731" t="s">
        <v>161</v>
      </c>
      <c r="D13" s="1731"/>
      <c r="E13" s="1731"/>
      <c r="F13" s="1731"/>
      <c r="G13" s="1731"/>
      <c r="H13" s="1731"/>
      <c r="I13" s="1731"/>
      <c r="J13" s="1731"/>
      <c r="K13" s="1731"/>
      <c r="L13" s="1731"/>
      <c r="M13" s="1731"/>
      <c r="N13" s="1731"/>
      <c r="O13" s="1731"/>
      <c r="P13" s="1731"/>
      <c r="Q13" s="1731"/>
      <c r="R13" s="1731"/>
      <c r="S13" s="1731"/>
      <c r="T13" s="1731"/>
      <c r="U13" s="1731"/>
      <c r="V13" s="1731"/>
      <c r="W13" s="1731"/>
      <c r="X13" s="1731"/>
      <c r="Y13" s="1731"/>
      <c r="Z13" s="1731"/>
      <c r="AA13" s="1731"/>
      <c r="AB13" s="1731"/>
      <c r="AC13" s="1731"/>
      <c r="AD13" s="1731"/>
      <c r="AE13" s="1731"/>
      <c r="AF13" s="1731"/>
      <c r="AG13" s="1731"/>
      <c r="AH13" s="1731"/>
      <c r="AI13" s="1731"/>
      <c r="AJ13" s="1731"/>
      <c r="AK13" s="1731"/>
      <c r="AL13" s="1731"/>
      <c r="AM13" s="1731"/>
      <c r="AN13" s="1731"/>
      <c r="AO13" s="1731"/>
      <c r="AP13" s="1731"/>
      <c r="AQ13" s="1731"/>
      <c r="AR13" s="1731"/>
      <c r="AS13" s="1731"/>
      <c r="AT13" s="1731"/>
      <c r="AU13" s="1731"/>
      <c r="AV13" s="1731"/>
      <c r="AW13" s="1731"/>
      <c r="AX13" s="1731"/>
      <c r="AY13" s="1731"/>
      <c r="AZ13" s="1731"/>
      <c r="BA13" s="1731"/>
      <c r="BB13" s="1731"/>
      <c r="BC13" s="219"/>
      <c r="BD13" s="245"/>
      <c r="BE13" s="246"/>
    </row>
    <row r="14" spans="1:76" s="220" customFormat="1" ht="17.25" customHeight="1">
      <c r="A14" s="222"/>
      <c r="B14" s="222"/>
      <c r="C14" s="1731"/>
      <c r="D14" s="1731"/>
      <c r="E14" s="1731"/>
      <c r="F14" s="1731"/>
      <c r="G14" s="1731"/>
      <c r="H14" s="1731"/>
      <c r="I14" s="1731"/>
      <c r="J14" s="1731"/>
      <c r="K14" s="1731"/>
      <c r="L14" s="1731"/>
      <c r="M14" s="1731"/>
      <c r="N14" s="1731"/>
      <c r="O14" s="1731"/>
      <c r="P14" s="1731"/>
      <c r="Q14" s="1731"/>
      <c r="R14" s="1731"/>
      <c r="S14" s="1731"/>
      <c r="T14" s="1731"/>
      <c r="U14" s="1731"/>
      <c r="V14" s="1731"/>
      <c r="W14" s="1731"/>
      <c r="X14" s="1731"/>
      <c r="Y14" s="1731"/>
      <c r="Z14" s="1731"/>
      <c r="AA14" s="1731"/>
      <c r="AB14" s="1731"/>
      <c r="AC14" s="1731"/>
      <c r="AD14" s="1731"/>
      <c r="AE14" s="1731"/>
      <c r="AF14" s="1731"/>
      <c r="AG14" s="1731"/>
      <c r="AH14" s="1731"/>
      <c r="AI14" s="1731"/>
      <c r="AJ14" s="1731"/>
      <c r="AK14" s="1731"/>
      <c r="AL14" s="1731"/>
      <c r="AM14" s="1731"/>
      <c r="AN14" s="1731"/>
      <c r="AO14" s="1731"/>
      <c r="AP14" s="1731"/>
      <c r="AQ14" s="1731"/>
      <c r="AR14" s="1731"/>
      <c r="AS14" s="1731"/>
      <c r="AT14" s="1731"/>
      <c r="AU14" s="1731"/>
      <c r="AV14" s="1731"/>
      <c r="AW14" s="1731"/>
      <c r="AX14" s="1731"/>
      <c r="AY14" s="1731"/>
      <c r="AZ14" s="1731"/>
      <c r="BA14" s="1731"/>
      <c r="BB14" s="1731"/>
      <c r="BC14" s="219"/>
      <c r="BD14" s="245"/>
      <c r="BE14" s="246"/>
    </row>
    <row r="15" spans="1:76" s="220" customFormat="1" ht="17.25" customHeight="1">
      <c r="A15" s="221"/>
      <c r="B15" s="222"/>
      <c r="C15" s="1731"/>
      <c r="D15" s="1731"/>
      <c r="E15" s="1731"/>
      <c r="F15" s="1731"/>
      <c r="G15" s="1731"/>
      <c r="H15" s="1731"/>
      <c r="I15" s="1731"/>
      <c r="J15" s="1731"/>
      <c r="K15" s="1731"/>
      <c r="L15" s="1731"/>
      <c r="M15" s="1731"/>
      <c r="N15" s="1731"/>
      <c r="O15" s="1731"/>
      <c r="P15" s="1731"/>
      <c r="Q15" s="1731"/>
      <c r="R15" s="1731"/>
      <c r="S15" s="1731"/>
      <c r="T15" s="1731"/>
      <c r="U15" s="1731"/>
      <c r="V15" s="1731"/>
      <c r="W15" s="1731"/>
      <c r="X15" s="1731"/>
      <c r="Y15" s="1731"/>
      <c r="Z15" s="1731"/>
      <c r="AA15" s="1731"/>
      <c r="AB15" s="1731"/>
      <c r="AC15" s="1731"/>
      <c r="AD15" s="1731"/>
      <c r="AE15" s="1731"/>
      <c r="AF15" s="1731"/>
      <c r="AG15" s="1731"/>
      <c r="AH15" s="1731"/>
      <c r="AI15" s="1731"/>
      <c r="AJ15" s="1731"/>
      <c r="AK15" s="1731"/>
      <c r="AL15" s="1731"/>
      <c r="AM15" s="1731"/>
      <c r="AN15" s="1731"/>
      <c r="AO15" s="1731"/>
      <c r="AP15" s="1731"/>
      <c r="AQ15" s="1731"/>
      <c r="AR15" s="1731"/>
      <c r="AS15" s="1731"/>
      <c r="AT15" s="1731"/>
      <c r="AU15" s="1731"/>
      <c r="AV15" s="1731"/>
      <c r="AW15" s="1731"/>
      <c r="AX15" s="1731"/>
      <c r="AY15" s="1731"/>
      <c r="AZ15" s="1731"/>
      <c r="BA15" s="1731"/>
      <c r="BB15" s="1731"/>
      <c r="BC15" s="219"/>
      <c r="BD15" s="245"/>
      <c r="BE15" s="246"/>
    </row>
    <row r="16" spans="1:76" s="220" customFormat="1" ht="7.5" customHeight="1">
      <c r="A16" s="221"/>
      <c r="B16" s="222"/>
      <c r="C16" s="222"/>
      <c r="D16" s="222"/>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c r="AL16" s="218"/>
      <c r="AM16" s="218"/>
      <c r="AN16" s="218"/>
      <c r="AO16" s="218"/>
      <c r="AP16" s="218"/>
      <c r="AQ16" s="218"/>
      <c r="AR16" s="218"/>
      <c r="AS16" s="218"/>
      <c r="AT16" s="218"/>
      <c r="AU16" s="218"/>
      <c r="AV16" s="218"/>
      <c r="AW16" s="218"/>
      <c r="AX16" s="218"/>
      <c r="AY16" s="218"/>
      <c r="AZ16" s="218"/>
      <c r="BA16" s="218"/>
      <c r="BB16" s="218"/>
      <c r="BC16" s="219"/>
      <c r="BD16" s="245"/>
      <c r="BE16" s="246"/>
    </row>
    <row r="17" spans="1:57" s="220" customFormat="1" ht="17.25" customHeight="1">
      <c r="A17" s="222" t="s">
        <v>162</v>
      </c>
      <c r="B17" s="222"/>
      <c r="C17" s="217" t="s">
        <v>163</v>
      </c>
      <c r="D17" s="222"/>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c r="AT17" s="218"/>
      <c r="AU17" s="218"/>
      <c r="AV17" s="218"/>
      <c r="AW17" s="218"/>
      <c r="AX17" s="218"/>
      <c r="AY17" s="218"/>
      <c r="AZ17" s="218"/>
      <c r="BA17" s="218"/>
      <c r="BB17" s="218"/>
      <c r="BC17" s="219"/>
      <c r="BD17" s="245"/>
      <c r="BE17" s="246"/>
    </row>
    <row r="18" spans="1:57" s="220" customFormat="1" ht="17.25" customHeight="1">
      <c r="A18" s="221"/>
      <c r="B18" s="222"/>
      <c r="C18" s="1721" t="s">
        <v>164</v>
      </c>
      <c r="D18" s="1721"/>
      <c r="E18" s="1721"/>
      <c r="F18" s="1721"/>
      <c r="G18" s="1721"/>
      <c r="H18" s="1721"/>
      <c r="I18" s="1721"/>
      <c r="J18" s="1721"/>
      <c r="K18" s="1721"/>
      <c r="L18" s="1721"/>
      <c r="M18" s="1721"/>
      <c r="N18" s="1721"/>
      <c r="O18" s="1721"/>
      <c r="P18" s="1721"/>
      <c r="Q18" s="1721"/>
      <c r="R18" s="1721"/>
      <c r="S18" s="1721"/>
      <c r="T18" s="1721"/>
      <c r="U18" s="1721"/>
      <c r="V18" s="1721"/>
      <c r="W18" s="1721"/>
      <c r="X18" s="1721"/>
      <c r="Y18" s="1721"/>
      <c r="Z18" s="1721"/>
      <c r="AA18" s="1721"/>
      <c r="AB18" s="1721"/>
      <c r="AC18" s="1721"/>
      <c r="AD18" s="1721"/>
      <c r="AE18" s="1721"/>
      <c r="AF18" s="1721"/>
      <c r="AG18" s="1721"/>
      <c r="AH18" s="1721"/>
      <c r="AI18" s="1721"/>
      <c r="AJ18" s="1721"/>
      <c r="AK18" s="1721"/>
      <c r="AL18" s="1721"/>
      <c r="AM18" s="1721"/>
      <c r="AN18" s="1721"/>
      <c r="AO18" s="1721"/>
      <c r="AP18" s="1721"/>
      <c r="AQ18" s="1721"/>
      <c r="AR18" s="1721"/>
      <c r="AS18" s="1721"/>
      <c r="AT18" s="1721"/>
      <c r="AU18" s="1721"/>
      <c r="AV18" s="1721"/>
      <c r="AW18" s="1721"/>
      <c r="AX18" s="1721"/>
      <c r="AY18" s="1721"/>
      <c r="AZ18" s="1721"/>
      <c r="BA18" s="1721"/>
      <c r="BB18" s="1721"/>
      <c r="BC18" s="219"/>
      <c r="BD18" s="245"/>
      <c r="BE18" s="246"/>
    </row>
    <row r="19" spans="1:57" s="220" customFormat="1" ht="7.5" customHeight="1">
      <c r="A19" s="221"/>
      <c r="B19" s="222"/>
      <c r="C19" s="222"/>
      <c r="D19" s="222"/>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8"/>
      <c r="BA19" s="218"/>
      <c r="BB19" s="218"/>
      <c r="BC19" s="219"/>
      <c r="BD19" s="245"/>
      <c r="BE19" s="246"/>
    </row>
    <row r="20" spans="1:57" s="220" customFormat="1" ht="17.25" customHeight="1">
      <c r="A20" s="222" t="s">
        <v>192</v>
      </c>
      <c r="B20" s="222"/>
      <c r="C20" s="217" t="s">
        <v>165</v>
      </c>
      <c r="D20" s="222"/>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18"/>
      <c r="AY20" s="218"/>
      <c r="AZ20" s="218"/>
      <c r="BA20" s="218"/>
      <c r="BB20" s="218"/>
      <c r="BC20" s="219"/>
      <c r="BD20" s="245"/>
      <c r="BE20" s="246"/>
    </row>
    <row r="21" spans="1:57" s="220" customFormat="1" ht="17.25" customHeight="1">
      <c r="A21" s="221"/>
      <c r="B21" s="222"/>
      <c r="C21" s="1721" t="s">
        <v>166</v>
      </c>
      <c r="D21" s="1721"/>
      <c r="E21" s="1721"/>
      <c r="F21" s="1721"/>
      <c r="G21" s="1721"/>
      <c r="H21" s="1721"/>
      <c r="I21" s="1721"/>
      <c r="J21" s="1721"/>
      <c r="K21" s="1721"/>
      <c r="L21" s="1721"/>
      <c r="M21" s="1721"/>
      <c r="N21" s="1721"/>
      <c r="O21" s="1721"/>
      <c r="P21" s="1721"/>
      <c r="Q21" s="1721"/>
      <c r="R21" s="1721"/>
      <c r="S21" s="1721"/>
      <c r="T21" s="1721"/>
      <c r="U21" s="1721"/>
      <c r="V21" s="1721"/>
      <c r="W21" s="1721"/>
      <c r="X21" s="1721"/>
      <c r="Y21" s="1721"/>
      <c r="Z21" s="1721"/>
      <c r="AA21" s="1721"/>
      <c r="AB21" s="1721"/>
      <c r="AC21" s="1721"/>
      <c r="AD21" s="1721"/>
      <c r="AE21" s="1721"/>
      <c r="AF21" s="1721"/>
      <c r="AG21" s="1721"/>
      <c r="AH21" s="1721"/>
      <c r="AI21" s="1721"/>
      <c r="AJ21" s="1721"/>
      <c r="AK21" s="1721"/>
      <c r="AL21" s="1721"/>
      <c r="AM21" s="1721"/>
      <c r="AN21" s="1721"/>
      <c r="AO21" s="1721"/>
      <c r="AP21" s="1721"/>
      <c r="AQ21" s="1721"/>
      <c r="AR21" s="1721"/>
      <c r="AS21" s="1721"/>
      <c r="AT21" s="1721"/>
      <c r="AU21" s="1721"/>
      <c r="AV21" s="1721"/>
      <c r="AW21" s="1721"/>
      <c r="AX21" s="1721"/>
      <c r="AY21" s="1721"/>
      <c r="AZ21" s="1721"/>
      <c r="BA21" s="1721"/>
      <c r="BB21" s="1721"/>
      <c r="BC21" s="219"/>
      <c r="BD21" s="245"/>
      <c r="BE21" s="246"/>
    </row>
    <row r="22" spans="1:57" s="220" customFormat="1" ht="7.5" customHeight="1">
      <c r="A22" s="221"/>
      <c r="B22" s="222"/>
      <c r="C22" s="222"/>
      <c r="D22" s="222"/>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8"/>
      <c r="BA22" s="218"/>
      <c r="BB22" s="218"/>
      <c r="BC22" s="219"/>
      <c r="BD22" s="245"/>
      <c r="BE22" s="246"/>
    </row>
    <row r="23" spans="1:57" s="220" customFormat="1" ht="17.25" customHeight="1">
      <c r="A23" s="222" t="s">
        <v>167</v>
      </c>
      <c r="B23" s="222"/>
      <c r="C23" s="217" t="s">
        <v>168</v>
      </c>
      <c r="D23" s="222"/>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218"/>
      <c r="AT23" s="218"/>
      <c r="AU23" s="218"/>
      <c r="AV23" s="218"/>
      <c r="AW23" s="218"/>
      <c r="AX23" s="218"/>
      <c r="AY23" s="218"/>
      <c r="AZ23" s="218"/>
      <c r="BA23" s="218"/>
      <c r="BB23" s="218"/>
      <c r="BC23" s="219"/>
      <c r="BD23" s="245"/>
      <c r="BE23" s="246"/>
    </row>
    <row r="24" spans="1:57" s="220" customFormat="1" ht="17.25" customHeight="1">
      <c r="A24" s="221"/>
      <c r="B24" s="222"/>
      <c r="C24" s="1721" t="s">
        <v>169</v>
      </c>
      <c r="D24" s="1721"/>
      <c r="E24" s="1721"/>
      <c r="F24" s="1721"/>
      <c r="G24" s="1721"/>
      <c r="H24" s="1721"/>
      <c r="I24" s="1721"/>
      <c r="J24" s="1721"/>
      <c r="K24" s="1721"/>
      <c r="L24" s="1721"/>
      <c r="M24" s="1721"/>
      <c r="N24" s="1721"/>
      <c r="O24" s="1721"/>
      <c r="P24" s="1721"/>
      <c r="Q24" s="1721"/>
      <c r="R24" s="1721"/>
      <c r="S24" s="1721"/>
      <c r="T24" s="1721"/>
      <c r="U24" s="1721"/>
      <c r="V24" s="1721"/>
      <c r="W24" s="1721"/>
      <c r="X24" s="1721"/>
      <c r="Y24" s="1721"/>
      <c r="Z24" s="1721"/>
      <c r="AA24" s="1721"/>
      <c r="AB24" s="1721"/>
      <c r="AC24" s="1721"/>
      <c r="AD24" s="1721"/>
      <c r="AE24" s="1721"/>
      <c r="AF24" s="1721"/>
      <c r="AG24" s="1721"/>
      <c r="AH24" s="1721"/>
      <c r="AI24" s="1721"/>
      <c r="AJ24" s="1721"/>
      <c r="AK24" s="1721"/>
      <c r="AL24" s="1721"/>
      <c r="AM24" s="1721"/>
      <c r="AN24" s="1721"/>
      <c r="AO24" s="1721"/>
      <c r="AP24" s="1721"/>
      <c r="AQ24" s="1721"/>
      <c r="AR24" s="1721"/>
      <c r="AS24" s="1721"/>
      <c r="AT24" s="1721"/>
      <c r="AU24" s="1721"/>
      <c r="AV24" s="1721"/>
      <c r="AW24" s="1721"/>
      <c r="AX24" s="1721"/>
      <c r="AY24" s="1721"/>
      <c r="AZ24" s="1721"/>
      <c r="BA24" s="1721"/>
      <c r="BB24" s="1721"/>
      <c r="BC24" s="219"/>
      <c r="BD24" s="245"/>
      <c r="BE24" s="246"/>
    </row>
    <row r="25" spans="1:57" s="220" customFormat="1" ht="7.5" customHeight="1">
      <c r="A25" s="221"/>
      <c r="B25" s="222"/>
      <c r="C25" s="222"/>
      <c r="D25" s="222"/>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8"/>
      <c r="AL25" s="218"/>
      <c r="AM25" s="218"/>
      <c r="AN25" s="218"/>
      <c r="AO25" s="218"/>
      <c r="AP25" s="218"/>
      <c r="AQ25" s="218"/>
      <c r="AR25" s="218"/>
      <c r="AS25" s="218"/>
      <c r="AT25" s="218"/>
      <c r="AU25" s="218"/>
      <c r="AV25" s="218"/>
      <c r="AW25" s="218"/>
      <c r="AX25" s="218"/>
      <c r="AY25" s="218"/>
      <c r="AZ25" s="218"/>
      <c r="BA25" s="218"/>
      <c r="BB25" s="218"/>
      <c r="BC25" s="219"/>
      <c r="BD25" s="245"/>
      <c r="BE25" s="246"/>
    </row>
    <row r="26" spans="1:57" s="220" customFormat="1" ht="17.25" customHeight="1">
      <c r="A26" s="222" t="s">
        <v>170</v>
      </c>
      <c r="B26" s="222"/>
      <c r="C26" s="217" t="s">
        <v>171</v>
      </c>
      <c r="D26" s="222"/>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219"/>
      <c r="BD26" s="245"/>
      <c r="BE26" s="246"/>
    </row>
    <row r="27" spans="1:57" s="220" customFormat="1" ht="17.25" customHeight="1">
      <c r="A27" s="221"/>
      <c r="B27" s="222"/>
      <c r="C27" s="1722" t="s">
        <v>193</v>
      </c>
      <c r="D27" s="1722"/>
      <c r="E27" s="1722"/>
      <c r="F27" s="1722"/>
      <c r="G27" s="1722"/>
      <c r="H27" s="1722"/>
      <c r="I27" s="1722"/>
      <c r="J27" s="1722"/>
      <c r="K27" s="1722"/>
      <c r="L27" s="1722"/>
      <c r="M27" s="1722"/>
      <c r="N27" s="1722"/>
      <c r="O27" s="1722"/>
      <c r="P27" s="1722"/>
      <c r="Q27" s="1722"/>
      <c r="R27" s="1722"/>
      <c r="S27" s="1722"/>
      <c r="T27" s="1722"/>
      <c r="U27" s="1722"/>
      <c r="V27" s="1722"/>
      <c r="W27" s="1722"/>
      <c r="X27" s="1722"/>
      <c r="Y27" s="1722"/>
      <c r="Z27" s="1722"/>
      <c r="AA27" s="1722"/>
      <c r="AB27" s="1722"/>
      <c r="AC27" s="1722"/>
      <c r="AD27" s="1722"/>
      <c r="AE27" s="1722"/>
      <c r="AF27" s="1722"/>
      <c r="AG27" s="1722"/>
      <c r="AH27" s="1722"/>
      <c r="AI27" s="1722"/>
      <c r="AJ27" s="1722"/>
      <c r="AK27" s="1722"/>
      <c r="AL27" s="1722"/>
      <c r="AM27" s="1722"/>
      <c r="AN27" s="1722"/>
      <c r="AO27" s="1722"/>
      <c r="AP27" s="1722"/>
      <c r="AQ27" s="1722"/>
      <c r="AR27" s="1722"/>
      <c r="AS27" s="1722"/>
      <c r="AT27" s="1722"/>
      <c r="AU27" s="1722"/>
      <c r="AV27" s="1722"/>
      <c r="AW27" s="1722"/>
      <c r="AX27" s="1722"/>
      <c r="AY27" s="1722"/>
      <c r="AZ27" s="1722"/>
      <c r="BA27" s="1722"/>
      <c r="BB27" s="1722"/>
      <c r="BC27" s="219"/>
      <c r="BD27" s="245"/>
      <c r="BE27" s="246"/>
    </row>
    <row r="28" spans="1:57" s="220" customFormat="1" ht="17.25" customHeight="1">
      <c r="A28" s="221"/>
      <c r="B28" s="222"/>
      <c r="C28" s="1722"/>
      <c r="D28" s="1722"/>
      <c r="E28" s="1722"/>
      <c r="F28" s="1722"/>
      <c r="G28" s="1722"/>
      <c r="H28" s="1722"/>
      <c r="I28" s="1722"/>
      <c r="J28" s="1722"/>
      <c r="K28" s="1722"/>
      <c r="L28" s="1722"/>
      <c r="M28" s="1722"/>
      <c r="N28" s="1722"/>
      <c r="O28" s="1722"/>
      <c r="P28" s="1722"/>
      <c r="Q28" s="1722"/>
      <c r="R28" s="1722"/>
      <c r="S28" s="1722"/>
      <c r="T28" s="1722"/>
      <c r="U28" s="1722"/>
      <c r="V28" s="1722"/>
      <c r="W28" s="1722"/>
      <c r="X28" s="1722"/>
      <c r="Y28" s="1722"/>
      <c r="Z28" s="1722"/>
      <c r="AA28" s="1722"/>
      <c r="AB28" s="1722"/>
      <c r="AC28" s="1722"/>
      <c r="AD28" s="1722"/>
      <c r="AE28" s="1722"/>
      <c r="AF28" s="1722"/>
      <c r="AG28" s="1722"/>
      <c r="AH28" s="1722"/>
      <c r="AI28" s="1722"/>
      <c r="AJ28" s="1722"/>
      <c r="AK28" s="1722"/>
      <c r="AL28" s="1722"/>
      <c r="AM28" s="1722"/>
      <c r="AN28" s="1722"/>
      <c r="AO28" s="1722"/>
      <c r="AP28" s="1722"/>
      <c r="AQ28" s="1722"/>
      <c r="AR28" s="1722"/>
      <c r="AS28" s="1722"/>
      <c r="AT28" s="1722"/>
      <c r="AU28" s="1722"/>
      <c r="AV28" s="1722"/>
      <c r="AW28" s="1722"/>
      <c r="AX28" s="1722"/>
      <c r="AY28" s="1722"/>
      <c r="AZ28" s="1722"/>
      <c r="BA28" s="1722"/>
      <c r="BB28" s="1722"/>
      <c r="BC28" s="219"/>
      <c r="BD28" s="245"/>
      <c r="BE28" s="246"/>
    </row>
    <row r="29" spans="1:57" s="220" customFormat="1" ht="7.5" customHeight="1">
      <c r="A29" s="221"/>
      <c r="B29" s="222"/>
      <c r="C29" s="222"/>
      <c r="D29" s="222"/>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8"/>
      <c r="AO29" s="218"/>
      <c r="AP29" s="218"/>
      <c r="AQ29" s="218"/>
      <c r="AR29" s="218"/>
      <c r="AS29" s="218"/>
      <c r="AT29" s="218"/>
      <c r="AU29" s="218"/>
      <c r="AV29" s="218"/>
      <c r="AW29" s="218"/>
      <c r="AX29" s="218"/>
      <c r="AY29" s="218"/>
      <c r="AZ29" s="218"/>
      <c r="BA29" s="218"/>
      <c r="BB29" s="218"/>
      <c r="BC29" s="219"/>
      <c r="BD29" s="245"/>
      <c r="BE29" s="246"/>
    </row>
    <row r="30" spans="1:57" s="220" customFormat="1" ht="17.25" customHeight="1">
      <c r="A30" s="222" t="s">
        <v>172</v>
      </c>
      <c r="B30" s="222"/>
      <c r="C30" s="217" t="s">
        <v>173</v>
      </c>
      <c r="D30" s="222"/>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8"/>
      <c r="AS30" s="218"/>
      <c r="AT30" s="218"/>
      <c r="AU30" s="218"/>
      <c r="AV30" s="218"/>
      <c r="AW30" s="218"/>
      <c r="AX30" s="218"/>
      <c r="AY30" s="218"/>
      <c r="AZ30" s="218"/>
      <c r="BA30" s="218"/>
      <c r="BB30" s="218"/>
      <c r="BC30" s="219"/>
      <c r="BD30" s="245"/>
      <c r="BE30" s="246"/>
    </row>
    <row r="31" spans="1:57" s="220" customFormat="1" ht="17.25" customHeight="1">
      <c r="A31" s="221"/>
      <c r="B31" s="222"/>
      <c r="C31" s="1722" t="s">
        <v>174</v>
      </c>
      <c r="D31" s="1722"/>
      <c r="E31" s="1722"/>
      <c r="F31" s="1722"/>
      <c r="G31" s="1722"/>
      <c r="H31" s="1722"/>
      <c r="I31" s="1722"/>
      <c r="J31" s="1722"/>
      <c r="K31" s="1722"/>
      <c r="L31" s="1722"/>
      <c r="M31" s="1722"/>
      <c r="N31" s="1722"/>
      <c r="O31" s="1722"/>
      <c r="P31" s="1722"/>
      <c r="Q31" s="1722"/>
      <c r="R31" s="1722"/>
      <c r="S31" s="1722"/>
      <c r="T31" s="1722"/>
      <c r="U31" s="1722"/>
      <c r="V31" s="1722"/>
      <c r="W31" s="1722"/>
      <c r="X31" s="1722"/>
      <c r="Y31" s="1722"/>
      <c r="Z31" s="1722"/>
      <c r="AA31" s="1722"/>
      <c r="AB31" s="1722"/>
      <c r="AC31" s="1722"/>
      <c r="AD31" s="1722"/>
      <c r="AE31" s="1722"/>
      <c r="AF31" s="1722"/>
      <c r="AG31" s="1722"/>
      <c r="AH31" s="1722"/>
      <c r="AI31" s="1722"/>
      <c r="AJ31" s="1722"/>
      <c r="AK31" s="1722"/>
      <c r="AL31" s="1722"/>
      <c r="AM31" s="1722"/>
      <c r="AN31" s="1722"/>
      <c r="AO31" s="1722"/>
      <c r="AP31" s="1722"/>
      <c r="AQ31" s="1722"/>
      <c r="AR31" s="1722"/>
      <c r="AS31" s="1722"/>
      <c r="AT31" s="1722"/>
      <c r="AU31" s="1722"/>
      <c r="AV31" s="1722"/>
      <c r="AW31" s="1722"/>
      <c r="AX31" s="1722"/>
      <c r="AY31" s="1722"/>
      <c r="AZ31" s="1722"/>
      <c r="BA31" s="1722"/>
      <c r="BB31" s="1722"/>
      <c r="BC31" s="219"/>
      <c r="BD31" s="245"/>
      <c r="BE31" s="246"/>
    </row>
    <row r="32" spans="1:57" s="220" customFormat="1" ht="17.25" customHeight="1">
      <c r="A32" s="221"/>
      <c r="B32" s="222"/>
      <c r="C32" s="1722"/>
      <c r="D32" s="1722"/>
      <c r="E32" s="1722"/>
      <c r="F32" s="1722"/>
      <c r="G32" s="1722"/>
      <c r="H32" s="1722"/>
      <c r="I32" s="1722"/>
      <c r="J32" s="1722"/>
      <c r="K32" s="1722"/>
      <c r="L32" s="1722"/>
      <c r="M32" s="1722"/>
      <c r="N32" s="1722"/>
      <c r="O32" s="1722"/>
      <c r="P32" s="1722"/>
      <c r="Q32" s="1722"/>
      <c r="R32" s="1722"/>
      <c r="S32" s="1722"/>
      <c r="T32" s="1722"/>
      <c r="U32" s="1722"/>
      <c r="V32" s="1722"/>
      <c r="W32" s="1722"/>
      <c r="X32" s="1722"/>
      <c r="Y32" s="1722"/>
      <c r="Z32" s="1722"/>
      <c r="AA32" s="1722"/>
      <c r="AB32" s="1722"/>
      <c r="AC32" s="1722"/>
      <c r="AD32" s="1722"/>
      <c r="AE32" s="1722"/>
      <c r="AF32" s="1722"/>
      <c r="AG32" s="1722"/>
      <c r="AH32" s="1722"/>
      <c r="AI32" s="1722"/>
      <c r="AJ32" s="1722"/>
      <c r="AK32" s="1722"/>
      <c r="AL32" s="1722"/>
      <c r="AM32" s="1722"/>
      <c r="AN32" s="1722"/>
      <c r="AO32" s="1722"/>
      <c r="AP32" s="1722"/>
      <c r="AQ32" s="1722"/>
      <c r="AR32" s="1722"/>
      <c r="AS32" s="1722"/>
      <c r="AT32" s="1722"/>
      <c r="AU32" s="1722"/>
      <c r="AV32" s="1722"/>
      <c r="AW32" s="1722"/>
      <c r="AX32" s="1722"/>
      <c r="AY32" s="1722"/>
      <c r="AZ32" s="1722"/>
      <c r="BA32" s="1722"/>
      <c r="BB32" s="1722"/>
      <c r="BC32" s="219"/>
      <c r="BD32" s="245"/>
      <c r="BE32" s="246"/>
    </row>
    <row r="33" spans="1:57" s="220" customFormat="1" ht="17.25" customHeight="1">
      <c r="A33" s="221"/>
      <c r="B33" s="222"/>
      <c r="C33" s="1722"/>
      <c r="D33" s="1722"/>
      <c r="E33" s="1722"/>
      <c r="F33" s="1722"/>
      <c r="G33" s="1722"/>
      <c r="H33" s="1722"/>
      <c r="I33" s="1722"/>
      <c r="J33" s="1722"/>
      <c r="K33" s="1722"/>
      <c r="L33" s="1722"/>
      <c r="M33" s="1722"/>
      <c r="N33" s="1722"/>
      <c r="O33" s="1722"/>
      <c r="P33" s="1722"/>
      <c r="Q33" s="1722"/>
      <c r="R33" s="1722"/>
      <c r="S33" s="1722"/>
      <c r="T33" s="1722"/>
      <c r="U33" s="1722"/>
      <c r="V33" s="1722"/>
      <c r="W33" s="1722"/>
      <c r="X33" s="1722"/>
      <c r="Y33" s="1722"/>
      <c r="Z33" s="1722"/>
      <c r="AA33" s="1722"/>
      <c r="AB33" s="1722"/>
      <c r="AC33" s="1722"/>
      <c r="AD33" s="1722"/>
      <c r="AE33" s="1722"/>
      <c r="AF33" s="1722"/>
      <c r="AG33" s="1722"/>
      <c r="AH33" s="1722"/>
      <c r="AI33" s="1722"/>
      <c r="AJ33" s="1722"/>
      <c r="AK33" s="1722"/>
      <c r="AL33" s="1722"/>
      <c r="AM33" s="1722"/>
      <c r="AN33" s="1722"/>
      <c r="AO33" s="1722"/>
      <c r="AP33" s="1722"/>
      <c r="AQ33" s="1722"/>
      <c r="AR33" s="1722"/>
      <c r="AS33" s="1722"/>
      <c r="AT33" s="1722"/>
      <c r="AU33" s="1722"/>
      <c r="AV33" s="1722"/>
      <c r="AW33" s="1722"/>
      <c r="AX33" s="1722"/>
      <c r="AY33" s="1722"/>
      <c r="AZ33" s="1722"/>
      <c r="BA33" s="1722"/>
      <c r="BB33" s="1722"/>
      <c r="BC33" s="219"/>
      <c r="BD33" s="245"/>
      <c r="BE33" s="246"/>
    </row>
    <row r="34" spans="1:57" s="220" customFormat="1" ht="17.25" customHeight="1">
      <c r="A34" s="221"/>
      <c r="B34" s="222"/>
      <c r="C34" s="1722"/>
      <c r="D34" s="1722"/>
      <c r="E34" s="1722"/>
      <c r="F34" s="1722"/>
      <c r="G34" s="1722"/>
      <c r="H34" s="1722"/>
      <c r="I34" s="1722"/>
      <c r="J34" s="1722"/>
      <c r="K34" s="1722"/>
      <c r="L34" s="1722"/>
      <c r="M34" s="1722"/>
      <c r="N34" s="1722"/>
      <c r="O34" s="1722"/>
      <c r="P34" s="1722"/>
      <c r="Q34" s="1722"/>
      <c r="R34" s="1722"/>
      <c r="S34" s="1722"/>
      <c r="T34" s="1722"/>
      <c r="U34" s="1722"/>
      <c r="V34" s="1722"/>
      <c r="W34" s="1722"/>
      <c r="X34" s="1722"/>
      <c r="Y34" s="1722"/>
      <c r="Z34" s="1722"/>
      <c r="AA34" s="1722"/>
      <c r="AB34" s="1722"/>
      <c r="AC34" s="1722"/>
      <c r="AD34" s="1722"/>
      <c r="AE34" s="1722"/>
      <c r="AF34" s="1722"/>
      <c r="AG34" s="1722"/>
      <c r="AH34" s="1722"/>
      <c r="AI34" s="1722"/>
      <c r="AJ34" s="1722"/>
      <c r="AK34" s="1722"/>
      <c r="AL34" s="1722"/>
      <c r="AM34" s="1722"/>
      <c r="AN34" s="1722"/>
      <c r="AO34" s="1722"/>
      <c r="AP34" s="1722"/>
      <c r="AQ34" s="1722"/>
      <c r="AR34" s="1722"/>
      <c r="AS34" s="1722"/>
      <c r="AT34" s="1722"/>
      <c r="AU34" s="1722"/>
      <c r="AV34" s="1722"/>
      <c r="AW34" s="1722"/>
      <c r="AX34" s="1722"/>
      <c r="AY34" s="1722"/>
      <c r="AZ34" s="1722"/>
      <c r="BA34" s="1722"/>
      <c r="BB34" s="1722"/>
      <c r="BC34" s="219"/>
      <c r="BD34" s="245"/>
      <c r="BE34" s="246"/>
    </row>
    <row r="35" spans="1:57" s="220" customFormat="1" ht="7.5" customHeight="1">
      <c r="A35" s="221"/>
      <c r="B35" s="222"/>
      <c r="C35" s="222"/>
      <c r="D35" s="222"/>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8"/>
      <c r="BC35" s="219"/>
      <c r="BD35" s="245"/>
      <c r="BE35" s="246"/>
    </row>
    <row r="36" spans="1:57" s="364" customFormat="1" ht="17.25" customHeight="1">
      <c r="A36" s="360" t="s">
        <v>300</v>
      </c>
      <c r="B36" s="360"/>
      <c r="C36" s="361" t="s">
        <v>301</v>
      </c>
      <c r="D36" s="360"/>
      <c r="E36" s="362"/>
      <c r="F36" s="362"/>
      <c r="G36" s="362"/>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c r="AN36" s="362"/>
      <c r="AO36" s="362"/>
      <c r="AP36" s="362"/>
      <c r="AQ36" s="362"/>
      <c r="AR36" s="362"/>
      <c r="AS36" s="362"/>
      <c r="AT36" s="362"/>
      <c r="AU36" s="362"/>
      <c r="AV36" s="362"/>
      <c r="AW36" s="362"/>
      <c r="AX36" s="362"/>
      <c r="AY36" s="362"/>
      <c r="AZ36" s="362"/>
      <c r="BA36" s="362"/>
      <c r="BB36" s="362"/>
      <c r="BC36" s="363"/>
    </row>
    <row r="37" spans="1:57" s="364" customFormat="1" ht="17.25" customHeight="1">
      <c r="A37" s="360"/>
      <c r="B37" s="360"/>
      <c r="C37" s="1732" t="s">
        <v>302</v>
      </c>
      <c r="D37" s="1732"/>
      <c r="E37" s="1732"/>
      <c r="F37" s="1732"/>
      <c r="G37" s="1732"/>
      <c r="H37" s="1732"/>
      <c r="I37" s="1732"/>
      <c r="J37" s="1732"/>
      <c r="K37" s="1732"/>
      <c r="L37" s="1732"/>
      <c r="M37" s="1732"/>
      <c r="N37" s="1732"/>
      <c r="O37" s="1732"/>
      <c r="P37" s="1732"/>
      <c r="Q37" s="1732"/>
      <c r="R37" s="1732"/>
      <c r="S37" s="1732"/>
      <c r="T37" s="1732"/>
      <c r="U37" s="1732"/>
      <c r="V37" s="1732"/>
      <c r="W37" s="1732"/>
      <c r="X37" s="1732"/>
      <c r="Y37" s="1732"/>
      <c r="Z37" s="1732"/>
      <c r="AA37" s="1732"/>
      <c r="AB37" s="1732"/>
      <c r="AC37" s="1732"/>
      <c r="AD37" s="1732"/>
      <c r="AE37" s="1732"/>
      <c r="AF37" s="1732"/>
      <c r="AG37" s="1732"/>
      <c r="AH37" s="1732"/>
      <c r="AI37" s="1732"/>
      <c r="AJ37" s="1732"/>
      <c r="AK37" s="1732"/>
      <c r="AL37" s="1732"/>
      <c r="AM37" s="1732"/>
      <c r="AN37" s="1732"/>
      <c r="AO37" s="1732"/>
      <c r="AP37" s="1732"/>
      <c r="AQ37" s="1732"/>
      <c r="AR37" s="1732"/>
      <c r="AS37" s="1732"/>
      <c r="AT37" s="1732"/>
      <c r="AU37" s="1732"/>
      <c r="AV37" s="1732"/>
      <c r="AW37" s="1732"/>
      <c r="AX37" s="1732"/>
      <c r="AY37" s="1732"/>
      <c r="AZ37" s="1732"/>
      <c r="BA37" s="1732"/>
      <c r="BB37" s="1732"/>
      <c r="BC37" s="363"/>
    </row>
    <row r="38" spans="1:57" s="364" customFormat="1" ht="17.25" customHeight="1">
      <c r="A38" s="365"/>
      <c r="B38" s="360"/>
      <c r="C38" s="1732"/>
      <c r="D38" s="1732"/>
      <c r="E38" s="1732"/>
      <c r="F38" s="1732"/>
      <c r="G38" s="1732"/>
      <c r="H38" s="1732"/>
      <c r="I38" s="1732"/>
      <c r="J38" s="1732"/>
      <c r="K38" s="1732"/>
      <c r="L38" s="1732"/>
      <c r="M38" s="1732"/>
      <c r="N38" s="1732"/>
      <c r="O38" s="1732"/>
      <c r="P38" s="1732"/>
      <c r="Q38" s="1732"/>
      <c r="R38" s="1732"/>
      <c r="S38" s="1732"/>
      <c r="T38" s="1732"/>
      <c r="U38" s="1732"/>
      <c r="V38" s="1732"/>
      <c r="W38" s="1732"/>
      <c r="X38" s="1732"/>
      <c r="Y38" s="1732"/>
      <c r="Z38" s="1732"/>
      <c r="AA38" s="1732"/>
      <c r="AB38" s="1732"/>
      <c r="AC38" s="1732"/>
      <c r="AD38" s="1732"/>
      <c r="AE38" s="1732"/>
      <c r="AF38" s="1732"/>
      <c r="AG38" s="1732"/>
      <c r="AH38" s="1732"/>
      <c r="AI38" s="1732"/>
      <c r="AJ38" s="1732"/>
      <c r="AK38" s="1732"/>
      <c r="AL38" s="1732"/>
      <c r="AM38" s="1732"/>
      <c r="AN38" s="1732"/>
      <c r="AO38" s="1732"/>
      <c r="AP38" s="1732"/>
      <c r="AQ38" s="1732"/>
      <c r="AR38" s="1732"/>
      <c r="AS38" s="1732"/>
      <c r="AT38" s="1732"/>
      <c r="AU38" s="1732"/>
      <c r="AV38" s="1732"/>
      <c r="AW38" s="1732"/>
      <c r="AX38" s="1732"/>
      <c r="AY38" s="1732"/>
      <c r="AZ38" s="1732"/>
      <c r="BA38" s="1732"/>
      <c r="BB38" s="1732"/>
      <c r="BC38" s="363"/>
    </row>
    <row r="39" spans="1:57" s="364" customFormat="1" ht="7.5" customHeight="1">
      <c r="A39" s="365"/>
      <c r="B39" s="360"/>
      <c r="C39" s="360"/>
      <c r="D39" s="360"/>
      <c r="E39" s="362"/>
      <c r="F39" s="362"/>
      <c r="G39" s="362"/>
      <c r="H39" s="362"/>
      <c r="I39" s="362"/>
      <c r="J39" s="362"/>
      <c r="K39" s="362"/>
      <c r="L39" s="362"/>
      <c r="M39" s="362"/>
      <c r="N39" s="362"/>
      <c r="O39" s="362"/>
      <c r="P39" s="362"/>
      <c r="Q39" s="362"/>
      <c r="R39" s="362"/>
      <c r="S39" s="362"/>
      <c r="T39" s="362"/>
      <c r="U39" s="362"/>
      <c r="V39" s="362"/>
      <c r="W39" s="362"/>
      <c r="X39" s="362"/>
      <c r="Y39" s="362"/>
      <c r="Z39" s="362"/>
      <c r="AA39" s="362"/>
      <c r="AB39" s="362"/>
      <c r="AC39" s="362"/>
      <c r="AD39" s="362"/>
      <c r="AE39" s="362"/>
      <c r="AF39" s="362"/>
      <c r="AG39" s="362"/>
      <c r="AH39" s="362"/>
      <c r="AI39" s="362"/>
      <c r="AJ39" s="362"/>
      <c r="AK39" s="362"/>
      <c r="AL39" s="362"/>
      <c r="AM39" s="362"/>
      <c r="AN39" s="362"/>
      <c r="AO39" s="362"/>
      <c r="AP39" s="362"/>
      <c r="AQ39" s="362"/>
      <c r="AR39" s="362"/>
      <c r="AS39" s="362"/>
      <c r="AT39" s="362"/>
      <c r="AU39" s="362"/>
      <c r="AV39" s="362"/>
      <c r="AW39" s="362"/>
      <c r="AX39" s="362"/>
      <c r="AY39" s="362"/>
      <c r="AZ39" s="362"/>
      <c r="BA39" s="362"/>
      <c r="BB39" s="362"/>
      <c r="BC39" s="363"/>
    </row>
    <row r="40" spans="1:57" s="220" customFormat="1" ht="17.25" customHeight="1">
      <c r="A40" s="222" t="s">
        <v>194</v>
      </c>
      <c r="B40" s="222"/>
      <c r="C40" s="217" t="s">
        <v>175</v>
      </c>
      <c r="D40" s="222"/>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9"/>
      <c r="BD40" s="245"/>
      <c r="BE40" s="246"/>
    </row>
    <row r="41" spans="1:57" s="220" customFormat="1" ht="17.25" customHeight="1">
      <c r="A41" s="221"/>
      <c r="B41" s="222"/>
      <c r="C41" s="1722" t="s">
        <v>176</v>
      </c>
      <c r="D41" s="1722"/>
      <c r="E41" s="1722"/>
      <c r="F41" s="1722"/>
      <c r="G41" s="1722"/>
      <c r="H41" s="1722"/>
      <c r="I41" s="1722"/>
      <c r="J41" s="1722"/>
      <c r="K41" s="1722"/>
      <c r="L41" s="1722"/>
      <c r="M41" s="1722"/>
      <c r="N41" s="1722"/>
      <c r="O41" s="1722"/>
      <c r="P41" s="1722"/>
      <c r="Q41" s="1722"/>
      <c r="R41" s="1722"/>
      <c r="S41" s="1722"/>
      <c r="T41" s="1722"/>
      <c r="U41" s="1722"/>
      <c r="V41" s="1722"/>
      <c r="W41" s="1722"/>
      <c r="X41" s="1722"/>
      <c r="Y41" s="1722"/>
      <c r="Z41" s="1722"/>
      <c r="AA41" s="1722"/>
      <c r="AB41" s="1722"/>
      <c r="AC41" s="1722"/>
      <c r="AD41" s="1722"/>
      <c r="AE41" s="1722"/>
      <c r="AF41" s="1722"/>
      <c r="AG41" s="1722"/>
      <c r="AH41" s="1722"/>
      <c r="AI41" s="1722"/>
      <c r="AJ41" s="1722"/>
      <c r="AK41" s="1722"/>
      <c r="AL41" s="1722"/>
      <c r="AM41" s="1722"/>
      <c r="AN41" s="1722"/>
      <c r="AO41" s="1722"/>
      <c r="AP41" s="1722"/>
      <c r="AQ41" s="1722"/>
      <c r="AR41" s="1722"/>
      <c r="AS41" s="1722"/>
      <c r="AT41" s="1722"/>
      <c r="AU41" s="1722"/>
      <c r="AV41" s="1722"/>
      <c r="AW41" s="1722"/>
      <c r="AX41" s="1722"/>
      <c r="AY41" s="1722"/>
      <c r="AZ41" s="1722"/>
      <c r="BA41" s="1722"/>
      <c r="BB41" s="1722"/>
      <c r="BC41" s="219"/>
      <c r="BD41" s="245"/>
      <c r="BE41" s="246"/>
    </row>
    <row r="42" spans="1:57" s="220" customFormat="1" ht="17.25" customHeight="1">
      <c r="A42" s="221"/>
      <c r="B42" s="222"/>
      <c r="C42" s="1722"/>
      <c r="D42" s="1722"/>
      <c r="E42" s="1722"/>
      <c r="F42" s="1722"/>
      <c r="G42" s="1722"/>
      <c r="H42" s="1722"/>
      <c r="I42" s="1722"/>
      <c r="J42" s="1722"/>
      <c r="K42" s="1722"/>
      <c r="L42" s="1722"/>
      <c r="M42" s="1722"/>
      <c r="N42" s="1722"/>
      <c r="O42" s="1722"/>
      <c r="P42" s="1722"/>
      <c r="Q42" s="1722"/>
      <c r="R42" s="1722"/>
      <c r="S42" s="1722"/>
      <c r="T42" s="1722"/>
      <c r="U42" s="1722"/>
      <c r="V42" s="1722"/>
      <c r="W42" s="1722"/>
      <c r="X42" s="1722"/>
      <c r="Y42" s="1722"/>
      <c r="Z42" s="1722"/>
      <c r="AA42" s="1722"/>
      <c r="AB42" s="1722"/>
      <c r="AC42" s="1722"/>
      <c r="AD42" s="1722"/>
      <c r="AE42" s="1722"/>
      <c r="AF42" s="1722"/>
      <c r="AG42" s="1722"/>
      <c r="AH42" s="1722"/>
      <c r="AI42" s="1722"/>
      <c r="AJ42" s="1722"/>
      <c r="AK42" s="1722"/>
      <c r="AL42" s="1722"/>
      <c r="AM42" s="1722"/>
      <c r="AN42" s="1722"/>
      <c r="AO42" s="1722"/>
      <c r="AP42" s="1722"/>
      <c r="AQ42" s="1722"/>
      <c r="AR42" s="1722"/>
      <c r="AS42" s="1722"/>
      <c r="AT42" s="1722"/>
      <c r="AU42" s="1722"/>
      <c r="AV42" s="1722"/>
      <c r="AW42" s="1722"/>
      <c r="AX42" s="1722"/>
      <c r="AY42" s="1722"/>
      <c r="AZ42" s="1722"/>
      <c r="BA42" s="1722"/>
      <c r="BB42" s="1722"/>
      <c r="BC42" s="219"/>
      <c r="BD42" s="245"/>
      <c r="BE42" s="246"/>
    </row>
    <row r="43" spans="1:57" s="220" customFormat="1" ht="17.25" customHeight="1">
      <c r="A43" s="221"/>
      <c r="B43" s="222"/>
      <c r="C43" s="1722"/>
      <c r="D43" s="1722"/>
      <c r="E43" s="1722"/>
      <c r="F43" s="1722"/>
      <c r="G43" s="1722"/>
      <c r="H43" s="1722"/>
      <c r="I43" s="1722"/>
      <c r="J43" s="1722"/>
      <c r="K43" s="1722"/>
      <c r="L43" s="1722"/>
      <c r="M43" s="1722"/>
      <c r="N43" s="1722"/>
      <c r="O43" s="1722"/>
      <c r="P43" s="1722"/>
      <c r="Q43" s="1722"/>
      <c r="R43" s="1722"/>
      <c r="S43" s="1722"/>
      <c r="T43" s="1722"/>
      <c r="U43" s="1722"/>
      <c r="V43" s="1722"/>
      <c r="W43" s="1722"/>
      <c r="X43" s="1722"/>
      <c r="Y43" s="1722"/>
      <c r="Z43" s="1722"/>
      <c r="AA43" s="1722"/>
      <c r="AB43" s="1722"/>
      <c r="AC43" s="1722"/>
      <c r="AD43" s="1722"/>
      <c r="AE43" s="1722"/>
      <c r="AF43" s="1722"/>
      <c r="AG43" s="1722"/>
      <c r="AH43" s="1722"/>
      <c r="AI43" s="1722"/>
      <c r="AJ43" s="1722"/>
      <c r="AK43" s="1722"/>
      <c r="AL43" s="1722"/>
      <c r="AM43" s="1722"/>
      <c r="AN43" s="1722"/>
      <c r="AO43" s="1722"/>
      <c r="AP43" s="1722"/>
      <c r="AQ43" s="1722"/>
      <c r="AR43" s="1722"/>
      <c r="AS43" s="1722"/>
      <c r="AT43" s="1722"/>
      <c r="AU43" s="1722"/>
      <c r="AV43" s="1722"/>
      <c r="AW43" s="1722"/>
      <c r="AX43" s="1722"/>
      <c r="AY43" s="1722"/>
      <c r="AZ43" s="1722"/>
      <c r="BA43" s="1722"/>
      <c r="BB43" s="1722"/>
      <c r="BC43" s="219"/>
      <c r="BD43" s="245"/>
      <c r="BE43" s="246"/>
    </row>
    <row r="44" spans="1:57" s="220" customFormat="1" ht="7.5" customHeight="1">
      <c r="A44" s="221"/>
      <c r="B44" s="222"/>
      <c r="C44" s="222"/>
      <c r="D44" s="222"/>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9"/>
      <c r="BD44" s="245"/>
      <c r="BE44" s="246"/>
    </row>
    <row r="45" spans="1:57" s="220" customFormat="1" ht="17.25" customHeight="1">
      <c r="A45" s="318" t="s">
        <v>195</v>
      </c>
      <c r="B45" s="222"/>
      <c r="C45" s="217" t="s">
        <v>177</v>
      </c>
      <c r="D45" s="222"/>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9"/>
      <c r="BD45" s="245"/>
      <c r="BE45" s="246"/>
    </row>
    <row r="46" spans="1:57" s="220" customFormat="1" ht="17.25" customHeight="1">
      <c r="A46" s="221"/>
      <c r="B46" s="222"/>
      <c r="C46" s="1721" t="s">
        <v>178</v>
      </c>
      <c r="D46" s="1721"/>
      <c r="E46" s="1721"/>
      <c r="F46" s="1721"/>
      <c r="G46" s="1721"/>
      <c r="H46" s="1721"/>
      <c r="I46" s="1721"/>
      <c r="J46" s="1721"/>
      <c r="K46" s="1721"/>
      <c r="L46" s="1721"/>
      <c r="M46" s="1721"/>
      <c r="N46" s="1721"/>
      <c r="O46" s="1721"/>
      <c r="P46" s="1721"/>
      <c r="Q46" s="1721"/>
      <c r="R46" s="1721"/>
      <c r="S46" s="1721"/>
      <c r="T46" s="1721"/>
      <c r="U46" s="1721"/>
      <c r="V46" s="1721"/>
      <c r="W46" s="1721"/>
      <c r="X46" s="1721"/>
      <c r="Y46" s="1721"/>
      <c r="Z46" s="1721"/>
      <c r="AA46" s="1721"/>
      <c r="AB46" s="1721"/>
      <c r="AC46" s="1721"/>
      <c r="AD46" s="1721"/>
      <c r="AE46" s="1721"/>
      <c r="AF46" s="1721"/>
      <c r="AG46" s="1721"/>
      <c r="AH46" s="1721"/>
      <c r="AI46" s="1721"/>
      <c r="AJ46" s="1721"/>
      <c r="AK46" s="1721"/>
      <c r="AL46" s="1721"/>
      <c r="AM46" s="1721"/>
      <c r="AN46" s="1721"/>
      <c r="AO46" s="1721"/>
      <c r="AP46" s="1721"/>
      <c r="AQ46" s="1721"/>
      <c r="AR46" s="1721"/>
      <c r="AS46" s="1721"/>
      <c r="AT46" s="1721"/>
      <c r="AU46" s="1721"/>
      <c r="AV46" s="1721"/>
      <c r="AW46" s="1721"/>
      <c r="AX46" s="1721"/>
      <c r="AY46" s="1721"/>
      <c r="AZ46" s="1721"/>
      <c r="BA46" s="1721"/>
      <c r="BB46" s="1721"/>
      <c r="BC46" s="219"/>
      <c r="BD46" s="245"/>
      <c r="BE46" s="246"/>
    </row>
    <row r="47" spans="1:57" s="220" customFormat="1" ht="7.5" customHeight="1">
      <c r="A47" s="221"/>
      <c r="B47" s="222"/>
      <c r="C47" s="222"/>
      <c r="D47" s="222"/>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9"/>
      <c r="BD47" s="245"/>
      <c r="BE47" s="246"/>
    </row>
    <row r="48" spans="1:57" s="220" customFormat="1" ht="17.25" customHeight="1">
      <c r="A48" s="318" t="s">
        <v>196</v>
      </c>
      <c r="B48" s="222"/>
      <c r="C48" s="217" t="s">
        <v>179</v>
      </c>
      <c r="D48" s="222"/>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9"/>
      <c r="BD48" s="245"/>
      <c r="BE48" s="246"/>
    </row>
    <row r="49" spans="1:57" s="220" customFormat="1" ht="17.25" customHeight="1">
      <c r="A49" s="221"/>
      <c r="B49" s="222"/>
      <c r="C49" s="1722" t="s">
        <v>180</v>
      </c>
      <c r="D49" s="1722"/>
      <c r="E49" s="1722"/>
      <c r="F49" s="1722"/>
      <c r="G49" s="1722"/>
      <c r="H49" s="1722"/>
      <c r="I49" s="1722"/>
      <c r="J49" s="1722"/>
      <c r="K49" s="1722"/>
      <c r="L49" s="1722"/>
      <c r="M49" s="1722"/>
      <c r="N49" s="1722"/>
      <c r="O49" s="1722"/>
      <c r="P49" s="1722"/>
      <c r="Q49" s="1722"/>
      <c r="R49" s="1722"/>
      <c r="S49" s="1722"/>
      <c r="T49" s="1722"/>
      <c r="U49" s="1722"/>
      <c r="V49" s="1722"/>
      <c r="W49" s="1722"/>
      <c r="X49" s="1722"/>
      <c r="Y49" s="1722"/>
      <c r="Z49" s="1722"/>
      <c r="AA49" s="1722"/>
      <c r="AB49" s="1722"/>
      <c r="AC49" s="1722"/>
      <c r="AD49" s="1722"/>
      <c r="AE49" s="1722"/>
      <c r="AF49" s="1722"/>
      <c r="AG49" s="1722"/>
      <c r="AH49" s="1722"/>
      <c r="AI49" s="1722"/>
      <c r="AJ49" s="1722"/>
      <c r="AK49" s="1722"/>
      <c r="AL49" s="1722"/>
      <c r="AM49" s="1722"/>
      <c r="AN49" s="1722"/>
      <c r="AO49" s="1722"/>
      <c r="AP49" s="1722"/>
      <c r="AQ49" s="1722"/>
      <c r="AR49" s="1722"/>
      <c r="AS49" s="1722"/>
      <c r="AT49" s="1722"/>
      <c r="AU49" s="1722"/>
      <c r="AV49" s="1722"/>
      <c r="AW49" s="1722"/>
      <c r="AX49" s="1722"/>
      <c r="AY49" s="1722"/>
      <c r="AZ49" s="1722"/>
      <c r="BA49" s="1722"/>
      <c r="BB49" s="1722"/>
      <c r="BC49" s="219"/>
      <c r="BD49" s="245"/>
      <c r="BE49" s="246"/>
    </row>
    <row r="50" spans="1:57" s="220" customFormat="1" ht="17.25" customHeight="1">
      <c r="A50" s="221"/>
      <c r="B50" s="222"/>
      <c r="C50" s="1722"/>
      <c r="D50" s="1722"/>
      <c r="E50" s="1722"/>
      <c r="F50" s="1722"/>
      <c r="G50" s="1722"/>
      <c r="H50" s="1722"/>
      <c r="I50" s="1722"/>
      <c r="J50" s="1722"/>
      <c r="K50" s="1722"/>
      <c r="L50" s="1722"/>
      <c r="M50" s="1722"/>
      <c r="N50" s="1722"/>
      <c r="O50" s="1722"/>
      <c r="P50" s="1722"/>
      <c r="Q50" s="1722"/>
      <c r="R50" s="1722"/>
      <c r="S50" s="1722"/>
      <c r="T50" s="1722"/>
      <c r="U50" s="1722"/>
      <c r="V50" s="1722"/>
      <c r="W50" s="1722"/>
      <c r="X50" s="1722"/>
      <c r="Y50" s="1722"/>
      <c r="Z50" s="1722"/>
      <c r="AA50" s="1722"/>
      <c r="AB50" s="1722"/>
      <c r="AC50" s="1722"/>
      <c r="AD50" s="1722"/>
      <c r="AE50" s="1722"/>
      <c r="AF50" s="1722"/>
      <c r="AG50" s="1722"/>
      <c r="AH50" s="1722"/>
      <c r="AI50" s="1722"/>
      <c r="AJ50" s="1722"/>
      <c r="AK50" s="1722"/>
      <c r="AL50" s="1722"/>
      <c r="AM50" s="1722"/>
      <c r="AN50" s="1722"/>
      <c r="AO50" s="1722"/>
      <c r="AP50" s="1722"/>
      <c r="AQ50" s="1722"/>
      <c r="AR50" s="1722"/>
      <c r="AS50" s="1722"/>
      <c r="AT50" s="1722"/>
      <c r="AU50" s="1722"/>
      <c r="AV50" s="1722"/>
      <c r="AW50" s="1722"/>
      <c r="AX50" s="1722"/>
      <c r="AY50" s="1722"/>
      <c r="AZ50" s="1722"/>
      <c r="BA50" s="1722"/>
      <c r="BB50" s="1722"/>
      <c r="BC50" s="219"/>
      <c r="BD50" s="245"/>
      <c r="BE50" s="246"/>
    </row>
    <row r="51" spans="1:57" s="220" customFormat="1" ht="7.5" customHeight="1">
      <c r="A51" s="221"/>
      <c r="B51" s="222"/>
      <c r="C51" s="222"/>
      <c r="D51" s="222"/>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9"/>
      <c r="BD51" s="245"/>
      <c r="BE51" s="246"/>
    </row>
    <row r="52" spans="1:57" s="220" customFormat="1" ht="17.25" customHeight="1">
      <c r="A52" s="318" t="s">
        <v>197</v>
      </c>
      <c r="B52" s="222"/>
      <c r="C52" s="217" t="s">
        <v>181</v>
      </c>
      <c r="D52" s="222"/>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9"/>
      <c r="BD52" s="245"/>
      <c r="BE52" s="246"/>
    </row>
    <row r="53" spans="1:57" s="220" customFormat="1" ht="17.25" customHeight="1">
      <c r="A53" s="221"/>
      <c r="B53" s="222"/>
      <c r="C53" s="1722" t="s">
        <v>182</v>
      </c>
      <c r="D53" s="1722"/>
      <c r="E53" s="1722"/>
      <c r="F53" s="1722"/>
      <c r="G53" s="1722"/>
      <c r="H53" s="1722"/>
      <c r="I53" s="1722"/>
      <c r="J53" s="1722"/>
      <c r="K53" s="1722"/>
      <c r="L53" s="1722"/>
      <c r="M53" s="1722"/>
      <c r="N53" s="1722"/>
      <c r="O53" s="1722"/>
      <c r="P53" s="1722"/>
      <c r="Q53" s="1722"/>
      <c r="R53" s="1722"/>
      <c r="S53" s="1722"/>
      <c r="T53" s="1722"/>
      <c r="U53" s="1722"/>
      <c r="V53" s="1722"/>
      <c r="W53" s="1722"/>
      <c r="X53" s="1722"/>
      <c r="Y53" s="1722"/>
      <c r="Z53" s="1722"/>
      <c r="AA53" s="1722"/>
      <c r="AB53" s="1722"/>
      <c r="AC53" s="1722"/>
      <c r="AD53" s="1722"/>
      <c r="AE53" s="1722"/>
      <c r="AF53" s="1722"/>
      <c r="AG53" s="1722"/>
      <c r="AH53" s="1722"/>
      <c r="AI53" s="1722"/>
      <c r="AJ53" s="1722"/>
      <c r="AK53" s="1722"/>
      <c r="AL53" s="1722"/>
      <c r="AM53" s="1722"/>
      <c r="AN53" s="1722"/>
      <c r="AO53" s="1722"/>
      <c r="AP53" s="1722"/>
      <c r="AQ53" s="1722"/>
      <c r="AR53" s="1722"/>
      <c r="AS53" s="1722"/>
      <c r="AT53" s="1722"/>
      <c r="AU53" s="1722"/>
      <c r="AV53" s="1722"/>
      <c r="AW53" s="1722"/>
      <c r="AX53" s="1722"/>
      <c r="AY53" s="1722"/>
      <c r="AZ53" s="1722"/>
      <c r="BA53" s="1722"/>
      <c r="BB53" s="1722"/>
      <c r="BC53" s="219"/>
      <c r="BD53" s="245"/>
      <c r="BE53" s="246"/>
    </row>
    <row r="54" spans="1:57" s="220" customFormat="1" ht="17.25" customHeight="1">
      <c r="A54" s="221"/>
      <c r="B54" s="222"/>
      <c r="C54" s="1722"/>
      <c r="D54" s="1722"/>
      <c r="E54" s="1722"/>
      <c r="F54" s="1722"/>
      <c r="G54" s="1722"/>
      <c r="H54" s="1722"/>
      <c r="I54" s="1722"/>
      <c r="J54" s="1722"/>
      <c r="K54" s="1722"/>
      <c r="L54" s="1722"/>
      <c r="M54" s="1722"/>
      <c r="N54" s="1722"/>
      <c r="O54" s="1722"/>
      <c r="P54" s="1722"/>
      <c r="Q54" s="1722"/>
      <c r="R54" s="1722"/>
      <c r="S54" s="1722"/>
      <c r="T54" s="1722"/>
      <c r="U54" s="1722"/>
      <c r="V54" s="1722"/>
      <c r="W54" s="1722"/>
      <c r="X54" s="1722"/>
      <c r="Y54" s="1722"/>
      <c r="Z54" s="1722"/>
      <c r="AA54" s="1722"/>
      <c r="AB54" s="1722"/>
      <c r="AC54" s="1722"/>
      <c r="AD54" s="1722"/>
      <c r="AE54" s="1722"/>
      <c r="AF54" s="1722"/>
      <c r="AG54" s="1722"/>
      <c r="AH54" s="1722"/>
      <c r="AI54" s="1722"/>
      <c r="AJ54" s="1722"/>
      <c r="AK54" s="1722"/>
      <c r="AL54" s="1722"/>
      <c r="AM54" s="1722"/>
      <c r="AN54" s="1722"/>
      <c r="AO54" s="1722"/>
      <c r="AP54" s="1722"/>
      <c r="AQ54" s="1722"/>
      <c r="AR54" s="1722"/>
      <c r="AS54" s="1722"/>
      <c r="AT54" s="1722"/>
      <c r="AU54" s="1722"/>
      <c r="AV54" s="1722"/>
      <c r="AW54" s="1722"/>
      <c r="AX54" s="1722"/>
      <c r="AY54" s="1722"/>
      <c r="AZ54" s="1722"/>
      <c r="BA54" s="1722"/>
      <c r="BB54" s="1722"/>
      <c r="BC54" s="219"/>
      <c r="BD54" s="245"/>
      <c r="BE54" s="246"/>
    </row>
    <row r="55" spans="1:57" s="220" customFormat="1" ht="7.5" customHeight="1">
      <c r="A55" s="222"/>
      <c r="B55" s="222"/>
      <c r="C55" s="222"/>
      <c r="D55" s="222"/>
      <c r="E55" s="218"/>
      <c r="F55" s="218"/>
      <c r="G55" s="218"/>
      <c r="H55" s="218"/>
      <c r="I55" s="218"/>
      <c r="J55" s="218"/>
      <c r="K55" s="218"/>
      <c r="L55" s="218"/>
      <c r="M55" s="218"/>
      <c r="N55" s="218"/>
      <c r="O55" s="218"/>
      <c r="P55" s="218"/>
      <c r="Q55" s="218"/>
      <c r="R55" s="218"/>
      <c r="S55" s="218"/>
      <c r="T55" s="218"/>
      <c r="U55" s="218"/>
      <c r="V55" s="218"/>
      <c r="W55" s="218"/>
      <c r="X55" s="218"/>
      <c r="Y55" s="218"/>
      <c r="Z55" s="218"/>
      <c r="AA55" s="218"/>
      <c r="AB55" s="218"/>
      <c r="AC55" s="218"/>
      <c r="AD55" s="218"/>
      <c r="AE55" s="218"/>
      <c r="AF55" s="218"/>
      <c r="AG55" s="218"/>
      <c r="AH55" s="218"/>
      <c r="AI55" s="218"/>
      <c r="AJ55" s="218"/>
      <c r="AK55" s="218"/>
      <c r="AL55" s="218"/>
      <c r="AM55" s="218"/>
      <c r="AN55" s="218"/>
      <c r="AO55" s="218"/>
      <c r="AP55" s="218"/>
      <c r="AQ55" s="218"/>
      <c r="AR55" s="218"/>
      <c r="AS55" s="218"/>
      <c r="AT55" s="218"/>
      <c r="AU55" s="218"/>
      <c r="AV55" s="218"/>
      <c r="AW55" s="218"/>
      <c r="AX55" s="218"/>
      <c r="AY55" s="218"/>
      <c r="AZ55" s="218"/>
      <c r="BA55" s="218"/>
      <c r="BB55" s="218"/>
      <c r="BC55" s="219"/>
      <c r="BD55" s="245"/>
      <c r="BE55" s="246"/>
    </row>
    <row r="56" spans="1:57" s="220" customFormat="1" ht="17.25" customHeight="1">
      <c r="A56" s="222" t="s">
        <v>303</v>
      </c>
      <c r="B56" s="222"/>
      <c r="C56" s="217" t="s">
        <v>183</v>
      </c>
      <c r="D56" s="222"/>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8"/>
      <c r="AY56" s="218"/>
      <c r="AZ56" s="218"/>
      <c r="BA56" s="218"/>
      <c r="BB56" s="218"/>
      <c r="BC56" s="219"/>
      <c r="BD56" s="245"/>
      <c r="BE56" s="246"/>
    </row>
    <row r="57" spans="1:57" s="220" customFormat="1" ht="17.25" customHeight="1">
      <c r="A57" s="222"/>
      <c r="B57" s="222"/>
      <c r="C57" s="1721" t="s">
        <v>184</v>
      </c>
      <c r="D57" s="1721"/>
      <c r="E57" s="1721"/>
      <c r="F57" s="1721"/>
      <c r="G57" s="1721"/>
      <c r="H57" s="1721"/>
      <c r="I57" s="1721"/>
      <c r="J57" s="1721"/>
      <c r="K57" s="1721"/>
      <c r="L57" s="1721"/>
      <c r="M57" s="1721"/>
      <c r="N57" s="1721"/>
      <c r="O57" s="1721"/>
      <c r="P57" s="1721"/>
      <c r="Q57" s="1721"/>
      <c r="R57" s="1721"/>
      <c r="S57" s="1721"/>
      <c r="T57" s="1721"/>
      <c r="U57" s="1721"/>
      <c r="V57" s="1721"/>
      <c r="W57" s="1721"/>
      <c r="X57" s="1721"/>
      <c r="Y57" s="1721"/>
      <c r="Z57" s="1721"/>
      <c r="AA57" s="1721"/>
      <c r="AB57" s="1721"/>
      <c r="AC57" s="1721"/>
      <c r="AD57" s="1721"/>
      <c r="AE57" s="1721"/>
      <c r="AF57" s="1721"/>
      <c r="AG57" s="1721"/>
      <c r="AH57" s="1721"/>
      <c r="AI57" s="1721"/>
      <c r="AJ57" s="1721"/>
      <c r="AK57" s="1721"/>
      <c r="AL57" s="1721"/>
      <c r="AM57" s="1721"/>
      <c r="AN57" s="1721"/>
      <c r="AO57" s="1721"/>
      <c r="AP57" s="1721"/>
      <c r="AQ57" s="1721"/>
      <c r="AR57" s="1721"/>
      <c r="AS57" s="1721"/>
      <c r="AT57" s="1721"/>
      <c r="AU57" s="1721"/>
      <c r="AV57" s="1721"/>
      <c r="AW57" s="1721"/>
      <c r="AX57" s="1721"/>
      <c r="AY57" s="1721"/>
      <c r="AZ57" s="1721"/>
      <c r="BA57" s="1721"/>
      <c r="BB57" s="1721"/>
      <c r="BC57" s="219"/>
      <c r="BD57" s="245"/>
      <c r="BE57" s="246"/>
    </row>
    <row r="58" spans="1:57" s="220" customFormat="1" ht="16.5" customHeight="1">
      <c r="A58" s="223"/>
      <c r="B58" s="223"/>
      <c r="C58" s="223"/>
      <c r="D58" s="223"/>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c r="AK58" s="224"/>
      <c r="AL58" s="224"/>
      <c r="AM58" s="224"/>
      <c r="AN58" s="224"/>
      <c r="AO58" s="224"/>
      <c r="AP58" s="224"/>
      <c r="AQ58" s="224"/>
      <c r="AR58" s="224"/>
      <c r="AS58" s="224"/>
      <c r="AT58" s="224"/>
      <c r="AU58" s="224"/>
      <c r="AV58" s="224"/>
      <c r="AW58" s="224"/>
      <c r="AX58" s="224"/>
      <c r="AY58" s="224"/>
      <c r="AZ58" s="224"/>
      <c r="BA58" s="224"/>
      <c r="BB58" s="224"/>
      <c r="BC58" s="219"/>
      <c r="BD58" s="245"/>
      <c r="BE58" s="246"/>
    </row>
    <row r="59" spans="1:57" s="220" customFormat="1" ht="16.5" customHeight="1">
      <c r="A59" s="223"/>
      <c r="B59" s="223"/>
      <c r="C59" s="223"/>
      <c r="D59" s="223"/>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c r="AF59" s="224"/>
      <c r="AG59" s="224"/>
      <c r="AH59" s="224"/>
      <c r="AI59" s="224"/>
      <c r="AJ59" s="224"/>
      <c r="AK59" s="224"/>
      <c r="AL59" s="224"/>
      <c r="AM59" s="224"/>
      <c r="AN59" s="224"/>
      <c r="AO59" s="224"/>
      <c r="AP59" s="224"/>
      <c r="AQ59" s="224"/>
      <c r="AR59" s="224"/>
      <c r="AS59" s="224"/>
      <c r="AT59" s="224"/>
      <c r="AU59" s="224"/>
      <c r="AV59" s="224"/>
      <c r="AW59" s="224"/>
      <c r="AX59" s="224"/>
      <c r="AY59" s="224"/>
      <c r="AZ59" s="224"/>
      <c r="BA59" s="224"/>
      <c r="BB59" s="224"/>
      <c r="BC59" s="219"/>
      <c r="BD59" s="245"/>
      <c r="BE59" s="246"/>
    </row>
    <row r="60" spans="1:57" s="220" customFormat="1" ht="16.5" customHeight="1">
      <c r="A60" s="223"/>
      <c r="B60" s="223"/>
      <c r="C60" s="223"/>
      <c r="D60" s="223"/>
      <c r="E60" s="224"/>
      <c r="F60" s="224"/>
      <c r="G60" s="224"/>
      <c r="H60" s="224"/>
      <c r="I60" s="224"/>
      <c r="J60" s="224"/>
      <c r="K60" s="224"/>
      <c r="L60" s="224"/>
      <c r="M60" s="224"/>
      <c r="N60" s="224"/>
      <c r="O60" s="224"/>
      <c r="P60" s="224"/>
      <c r="Q60" s="224"/>
      <c r="R60" s="224"/>
      <c r="S60" s="224"/>
      <c r="T60" s="224"/>
      <c r="U60" s="224"/>
      <c r="V60" s="224"/>
      <c r="W60" s="224"/>
      <c r="X60" s="224"/>
      <c r="Y60" s="224"/>
      <c r="Z60" s="224"/>
      <c r="AA60" s="224"/>
      <c r="AB60" s="224"/>
      <c r="AC60" s="224"/>
      <c r="AD60" s="224"/>
      <c r="AE60" s="224"/>
      <c r="AF60" s="224"/>
      <c r="AG60" s="224"/>
      <c r="AH60" s="224"/>
      <c r="AI60" s="224"/>
      <c r="AJ60" s="224"/>
      <c r="AK60" s="224"/>
      <c r="AL60" s="224"/>
      <c r="AM60" s="224"/>
      <c r="AN60" s="224"/>
      <c r="AO60" s="224"/>
      <c r="AP60" s="224"/>
      <c r="AQ60" s="224"/>
      <c r="AR60" s="224"/>
      <c r="AS60" s="224"/>
      <c r="AT60" s="224"/>
      <c r="AU60" s="224"/>
      <c r="AV60" s="224"/>
      <c r="AW60" s="224"/>
      <c r="AX60" s="224"/>
      <c r="AY60" s="224"/>
      <c r="AZ60" s="224"/>
      <c r="BA60" s="224"/>
      <c r="BB60" s="224"/>
      <c r="BC60" s="219"/>
      <c r="BD60" s="245"/>
      <c r="BE60" s="246"/>
    </row>
    <row r="61" spans="1:57" ht="14.25">
      <c r="A61" s="1723" t="s">
        <v>185</v>
      </c>
      <c r="B61" s="1723"/>
      <c r="C61" s="1723"/>
      <c r="D61" s="1723"/>
      <c r="E61" s="1723"/>
      <c r="F61" s="1723"/>
      <c r="G61" s="1723"/>
      <c r="H61" s="1723"/>
      <c r="I61" s="1723"/>
      <c r="J61" s="1723"/>
      <c r="K61" s="1723"/>
      <c r="L61" s="1723"/>
      <c r="M61" s="1723"/>
      <c r="N61" s="1723"/>
      <c r="O61" s="1723"/>
      <c r="P61" s="1723"/>
      <c r="Q61" s="1723"/>
      <c r="R61" s="1723"/>
      <c r="S61" s="1723"/>
      <c r="T61" s="1723"/>
      <c r="U61" s="1723"/>
      <c r="V61" s="1723"/>
      <c r="W61" s="1723"/>
      <c r="X61" s="1723"/>
      <c r="Y61" s="1723"/>
      <c r="Z61" s="1723"/>
      <c r="AA61" s="1723"/>
      <c r="AB61" s="1723"/>
      <c r="AC61" s="1723"/>
      <c r="AD61" s="1723"/>
      <c r="AE61" s="1723"/>
      <c r="AF61" s="1723"/>
      <c r="AG61" s="1723"/>
      <c r="AH61" s="1723"/>
      <c r="AI61" s="1723"/>
      <c r="AJ61" s="1723"/>
      <c r="AK61" s="1723"/>
      <c r="AL61" s="1723"/>
      <c r="AM61" s="1723"/>
      <c r="AN61" s="1723"/>
      <c r="AO61" s="1723"/>
      <c r="AP61" s="1723"/>
      <c r="AQ61" s="1723"/>
      <c r="AR61" s="1723"/>
      <c r="AS61" s="1723"/>
      <c r="AT61" s="1723"/>
      <c r="AU61" s="1723"/>
      <c r="AV61" s="1723"/>
      <c r="AW61" s="1723"/>
      <c r="AX61" s="1723"/>
      <c r="AY61" s="1723"/>
      <c r="AZ61" s="1723"/>
      <c r="BA61" s="1723"/>
      <c r="BB61" s="1723"/>
      <c r="BC61" s="203"/>
    </row>
    <row r="62" spans="1:57" ht="16.5" customHeight="1">
      <c r="A62" s="225"/>
      <c r="B62" s="225"/>
      <c r="C62" s="225"/>
      <c r="D62" s="225"/>
      <c r="E62" s="225"/>
      <c r="F62" s="225"/>
      <c r="G62" s="225"/>
      <c r="H62" s="225"/>
      <c r="I62" s="225"/>
      <c r="J62" s="225"/>
      <c r="K62" s="225"/>
      <c r="L62" s="225"/>
      <c r="M62" s="225"/>
      <c r="N62" s="225"/>
      <c r="O62" s="225"/>
      <c r="P62" s="225"/>
      <c r="Q62" s="225"/>
      <c r="R62" s="225"/>
      <c r="S62" s="225"/>
      <c r="T62" s="225"/>
      <c r="U62" s="225"/>
      <c r="V62" s="225"/>
      <c r="W62" s="225"/>
      <c r="X62" s="225"/>
      <c r="Y62" s="225"/>
      <c r="Z62" s="225"/>
      <c r="AA62" s="225"/>
      <c r="AB62" s="225"/>
      <c r="AC62" s="225"/>
      <c r="AD62" s="225"/>
      <c r="AE62" s="225"/>
      <c r="AF62" s="225"/>
      <c r="AG62" s="225"/>
      <c r="AH62" s="225"/>
      <c r="AI62" s="225"/>
      <c r="AJ62" s="225"/>
      <c r="AK62" s="225"/>
      <c r="AL62" s="225"/>
      <c r="AM62" s="225"/>
      <c r="AN62" s="225"/>
      <c r="AO62" s="225"/>
      <c r="AP62" s="225"/>
      <c r="AQ62" s="225"/>
      <c r="AR62" s="225"/>
      <c r="AS62" s="225"/>
      <c r="AT62" s="225"/>
      <c r="AU62" s="225"/>
      <c r="AV62" s="225"/>
      <c r="AW62" s="225"/>
      <c r="AX62" s="225"/>
      <c r="AY62" s="225"/>
      <c r="AZ62" s="225"/>
      <c r="BA62" s="225"/>
      <c r="BB62" s="225"/>
      <c r="BC62" s="203"/>
    </row>
    <row r="63" spans="1:57" ht="16.5" customHeight="1">
      <c r="A63" s="225"/>
      <c r="B63" s="225"/>
      <c r="C63" s="225"/>
      <c r="D63" s="225"/>
      <c r="E63" s="225"/>
      <c r="F63" s="225"/>
      <c r="G63" s="225"/>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5"/>
      <c r="AY63" s="225"/>
      <c r="AZ63" s="225"/>
      <c r="BA63" s="225"/>
      <c r="BB63" s="225"/>
      <c r="BC63" s="203"/>
    </row>
    <row r="64" spans="1:57" ht="16.5" customHeight="1">
      <c r="A64" s="225"/>
      <c r="B64" s="225"/>
      <c r="C64" s="225"/>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5"/>
      <c r="AY64" s="225"/>
      <c r="AZ64" s="225"/>
      <c r="BA64" s="225"/>
      <c r="BB64" s="225"/>
      <c r="BC64" s="203"/>
    </row>
    <row r="65" spans="1:76" ht="16.5" customHeight="1">
      <c r="A65" s="225"/>
      <c r="B65" s="225"/>
      <c r="C65" s="225"/>
      <c r="D65" s="225"/>
      <c r="E65" s="225"/>
      <c r="F65" s="225"/>
      <c r="G65" s="225"/>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5"/>
      <c r="AY65" s="225"/>
      <c r="AZ65" s="225"/>
      <c r="BA65" s="225"/>
      <c r="BB65" s="225"/>
      <c r="BC65" s="203"/>
    </row>
    <row r="66" spans="1:76" ht="30" customHeight="1">
      <c r="A66" s="226"/>
      <c r="B66" s="227"/>
      <c r="C66" s="228"/>
      <c r="D66" s="228"/>
      <c r="E66" s="228"/>
      <c r="F66" s="228"/>
      <c r="G66" s="228"/>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01"/>
      <c r="AN66" s="229"/>
      <c r="AO66" s="230"/>
      <c r="AP66" s="1724">
        <v>2020</v>
      </c>
      <c r="AQ66" s="1724"/>
      <c r="AR66" s="1724"/>
      <c r="AS66" s="1724"/>
      <c r="AT66" s="229" t="s">
        <v>8</v>
      </c>
      <c r="AU66" s="1725"/>
      <c r="AV66" s="1725"/>
      <c r="AW66" s="229" t="s">
        <v>7</v>
      </c>
      <c r="AX66" s="1726"/>
      <c r="AY66" s="1726"/>
      <c r="AZ66" s="229" t="s">
        <v>186</v>
      </c>
      <c r="BA66" s="201"/>
      <c r="BB66" s="201"/>
      <c r="BC66" s="203"/>
    </row>
    <row r="67" spans="1:76" ht="19.5" customHeight="1">
      <c r="A67" s="226"/>
      <c r="B67" s="227"/>
      <c r="C67" s="228"/>
      <c r="D67" s="228"/>
      <c r="E67" s="228"/>
      <c r="F67" s="228"/>
      <c r="G67" s="228"/>
      <c r="H67" s="228"/>
      <c r="I67" s="228"/>
      <c r="J67" s="228"/>
      <c r="K67" s="228"/>
      <c r="L67" s="228"/>
      <c r="M67" s="228"/>
      <c r="N67" s="228"/>
      <c r="O67" s="228"/>
      <c r="P67" s="228"/>
      <c r="Q67" s="228"/>
      <c r="R67" s="228"/>
      <c r="S67" s="228"/>
      <c r="T67" s="228"/>
      <c r="U67" s="228"/>
      <c r="V67" s="228"/>
      <c r="W67" s="228"/>
      <c r="X67" s="228"/>
      <c r="Y67" s="228"/>
      <c r="Z67" s="1727" t="s">
        <v>304</v>
      </c>
      <c r="AA67" s="1727"/>
      <c r="AB67" s="1727"/>
      <c r="AC67" s="1727"/>
      <c r="AD67" s="228"/>
      <c r="AE67" s="228"/>
      <c r="AF67" s="228"/>
      <c r="AG67" s="228"/>
      <c r="AH67" s="228"/>
      <c r="AI67" s="228"/>
      <c r="AJ67" s="228"/>
      <c r="AK67" s="228"/>
      <c r="AL67" s="228"/>
      <c r="AM67" s="229"/>
      <c r="AN67" s="229"/>
      <c r="AO67" s="231"/>
      <c r="AP67" s="231"/>
      <c r="AQ67" s="231"/>
      <c r="AR67" s="229"/>
      <c r="AS67" s="231"/>
      <c r="AT67" s="231"/>
      <c r="AU67" s="231"/>
      <c r="AV67" s="229"/>
      <c r="AW67" s="231"/>
      <c r="AX67" s="231"/>
      <c r="AY67" s="231"/>
      <c r="AZ67" s="229"/>
      <c r="BA67" s="201"/>
      <c r="BB67" s="201"/>
      <c r="BC67" s="203"/>
    </row>
    <row r="68" spans="1:76" s="204" customFormat="1" ht="30" customHeight="1">
      <c r="A68" s="232"/>
      <c r="B68" s="233"/>
      <c r="C68" s="233"/>
      <c r="D68" s="233"/>
      <c r="E68" s="234"/>
      <c r="F68" s="234"/>
      <c r="G68" s="234"/>
      <c r="H68" s="234"/>
      <c r="I68" s="235"/>
      <c r="J68" s="235"/>
      <c r="K68" s="235"/>
      <c r="L68" s="235"/>
      <c r="M68" s="235"/>
      <c r="N68" s="235"/>
      <c r="O68" s="235"/>
      <c r="P68" s="1718" t="s">
        <v>187</v>
      </c>
      <c r="Q68" s="1718"/>
      <c r="R68" s="1718"/>
      <c r="S68" s="1718"/>
      <c r="T68" s="1718"/>
      <c r="U68" s="1718"/>
      <c r="V68" s="1718"/>
      <c r="W68" s="1718"/>
      <c r="X68" s="1718"/>
      <c r="Y68" s="235"/>
      <c r="Z68" s="1719"/>
      <c r="AA68" s="1719"/>
      <c r="AB68" s="1719"/>
      <c r="AC68" s="1719"/>
      <c r="AD68" s="1719"/>
      <c r="AE68" s="1719"/>
      <c r="AF68" s="1719"/>
      <c r="AG68" s="1719"/>
      <c r="AH68" s="1719"/>
      <c r="AI68" s="1719"/>
      <c r="AJ68" s="1719"/>
      <c r="AK68" s="1719"/>
      <c r="AL68" s="1719"/>
      <c r="AM68" s="1719"/>
      <c r="AN68" s="1719"/>
      <c r="AO68" s="1719"/>
      <c r="AP68" s="1719"/>
      <c r="AQ68" s="1719"/>
      <c r="AR68" s="1719"/>
      <c r="AS68" s="1719"/>
      <c r="AT68" s="1719"/>
      <c r="AU68" s="1719"/>
      <c r="AV68" s="1720" t="s">
        <v>188</v>
      </c>
      <c r="AW68" s="1720"/>
      <c r="AX68" s="1720"/>
      <c r="AY68" s="1720"/>
      <c r="AZ68" s="201"/>
      <c r="BA68" s="201"/>
      <c r="BB68" s="201"/>
      <c r="BC68" s="203"/>
      <c r="BE68" s="244"/>
      <c r="BF68" s="196"/>
      <c r="BG68" s="196"/>
      <c r="BH68" s="196"/>
      <c r="BI68" s="196"/>
      <c r="BJ68" s="196"/>
      <c r="BK68" s="196"/>
      <c r="BL68" s="196"/>
      <c r="BM68" s="196"/>
      <c r="BN68" s="196"/>
      <c r="BO68" s="196"/>
      <c r="BP68" s="196"/>
      <c r="BQ68" s="196"/>
      <c r="BR68" s="196"/>
      <c r="BS68" s="196"/>
      <c r="BT68" s="196"/>
      <c r="BU68" s="196"/>
      <c r="BV68" s="196"/>
      <c r="BW68" s="196"/>
      <c r="BX68" s="196"/>
    </row>
    <row r="69" spans="1:76" s="204" customFormat="1" ht="27" customHeight="1">
      <c r="A69" s="232"/>
      <c r="B69" s="233"/>
      <c r="C69" s="233"/>
      <c r="D69" s="233"/>
      <c r="E69" s="236"/>
      <c r="F69" s="237"/>
      <c r="G69" s="237"/>
      <c r="H69" s="238"/>
      <c r="I69" s="239"/>
      <c r="J69" s="239"/>
      <c r="K69" s="239"/>
      <c r="L69" s="239"/>
      <c r="M69" s="239"/>
      <c r="N69" s="239"/>
      <c r="O69" s="239"/>
      <c r="P69" s="239"/>
      <c r="Q69" s="239"/>
      <c r="R69" s="239"/>
      <c r="S69" s="239"/>
      <c r="T69" s="239"/>
      <c r="U69" s="239"/>
      <c r="V69" s="239"/>
      <c r="W69" s="239"/>
      <c r="X69" s="240" t="s">
        <v>189</v>
      </c>
      <c r="Y69" s="239"/>
      <c r="Z69" s="234"/>
      <c r="AA69" s="234"/>
      <c r="AB69" s="234"/>
      <c r="AC69" s="234"/>
      <c r="AD69" s="234"/>
      <c r="AE69" s="234"/>
      <c r="AF69" s="234"/>
      <c r="AG69" s="234"/>
      <c r="AH69" s="234"/>
      <c r="AI69" s="234"/>
      <c r="AJ69" s="234"/>
      <c r="AK69" s="234"/>
      <c r="AL69" s="234"/>
      <c r="AM69" s="234"/>
      <c r="AN69" s="234"/>
      <c r="AO69" s="234"/>
      <c r="AP69" s="234"/>
      <c r="AQ69" s="234"/>
      <c r="AR69" s="234"/>
      <c r="AS69" s="234"/>
      <c r="AT69" s="234"/>
      <c r="AU69" s="234"/>
      <c r="AV69" s="241"/>
      <c r="AW69" s="241"/>
      <c r="AX69" s="241"/>
      <c r="AY69" s="241"/>
      <c r="AZ69" s="201"/>
      <c r="BA69" s="201"/>
      <c r="BB69" s="201"/>
      <c r="BC69" s="203"/>
      <c r="BE69" s="244"/>
      <c r="BF69" s="196"/>
      <c r="BG69" s="196"/>
      <c r="BH69" s="196"/>
      <c r="BI69" s="196"/>
      <c r="BJ69" s="196"/>
      <c r="BK69" s="196"/>
      <c r="BL69" s="196"/>
      <c r="BM69" s="196"/>
      <c r="BN69" s="196"/>
      <c r="BO69" s="196"/>
      <c r="BP69" s="196"/>
      <c r="BQ69" s="196"/>
      <c r="BR69" s="196"/>
      <c r="BS69" s="196"/>
      <c r="BT69" s="196"/>
      <c r="BU69" s="196"/>
      <c r="BV69" s="196"/>
      <c r="BW69" s="196"/>
      <c r="BX69" s="196"/>
    </row>
  </sheetData>
  <sheetProtection algorithmName="SHA-512" hashValue="2xkQw9T9fw2FB5+GrVKfp5PSRbhV53IGYHSB2zukE0dTtPt1P8+OdD0eorMwrD+eImkxfjZ1AaUrJLZ+UqigCA==" saltValue="BUmO5XliE6zelb58k8wK5g==" spinCount="100000" sheet="1" selectLockedCells="1"/>
  <mergeCells count="24">
    <mergeCell ref="C41:BB43"/>
    <mergeCell ref="AV2:AW2"/>
    <mergeCell ref="AY2:AZ2"/>
    <mergeCell ref="A6:BB8"/>
    <mergeCell ref="A10:BB10"/>
    <mergeCell ref="C13:BB15"/>
    <mergeCell ref="C18:BB18"/>
    <mergeCell ref="C21:BB21"/>
    <mergeCell ref="C24:BB24"/>
    <mergeCell ref="C27:BB28"/>
    <mergeCell ref="C31:BB34"/>
    <mergeCell ref="C37:BB38"/>
    <mergeCell ref="P68:X68"/>
    <mergeCell ref="Z68:AU68"/>
    <mergeCell ref="AV68:AY68"/>
    <mergeCell ref="C46:BB46"/>
    <mergeCell ref="C49:BB50"/>
    <mergeCell ref="C53:BB54"/>
    <mergeCell ref="C57:BB57"/>
    <mergeCell ref="A61:BB61"/>
    <mergeCell ref="AP66:AS66"/>
    <mergeCell ref="AU66:AV66"/>
    <mergeCell ref="AX66:AY66"/>
    <mergeCell ref="Z67:AC67"/>
  </mergeCells>
  <phoneticPr fontId="66"/>
  <conditionalFormatting sqref="A38:B38 C37">
    <cfRule type="expression" priority="4">
      <formula>CELL("protect",A37)=0</formula>
    </cfRule>
  </conditionalFormatting>
  <conditionalFormatting sqref="A39:BB39 A36:BB36 A37:B37">
    <cfRule type="expression" priority="3">
      <formula>CELL("protect",A36)=0</formula>
    </cfRule>
  </conditionalFormatting>
  <conditionalFormatting sqref="Z67">
    <cfRule type="expression" priority="2">
      <formula>CELL("protect",Z67)=0</formula>
    </cfRule>
  </conditionalFormatting>
  <conditionalFormatting sqref="AP66:AS66">
    <cfRule type="expression" priority="1">
      <formula>CELL("protect",AP66)=0</formula>
    </cfRule>
  </conditionalFormatting>
  <dataValidations count="1">
    <dataValidation imeMode="disabled" allowBlank="1" showInputMessage="1" showErrorMessage="1" sqref="AS67 AO66:AO67 AU66:AV66 AW67" xr:uid="{00000000-0002-0000-0800-000000000000}"/>
  </dataValidations>
  <printOptions horizontalCentered="1"/>
  <pageMargins left="0.62992125984251968" right="0.62992125984251968" top="0.39370078740157483" bottom="0.39370078740157483" header="0.39370078740157483" footer="0.31496062992125984"/>
  <pageSetup paperSize="9" scale="64"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5" id="{9E5C6EEC-8A5C-47F9-874B-6CF7AE7A27E2}">
            <xm:f>CELL("protect",'C:\Users\sii284\Downloads\[誓約書_修正版0425_2.xlsx]誓約書_リノベ（戸建・個別）'!#REF!)=0</xm:f>
            <x14:dxf/>
          </x14:cfRule>
          <xm:sqref>A67:Y67 A69:BB69 A68:I68 Y68:BB68 AD67:BB67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B912F-6E64-488E-9AAE-83CAA2066912}">
  <sheetPr>
    <pageSetUpPr fitToPage="1"/>
  </sheetPr>
  <dimension ref="A1:EN51"/>
  <sheetViews>
    <sheetView showGridLines="0" showZeros="0" view="pageBreakPreview" zoomScale="53" zoomScaleNormal="100" zoomScaleSheetLayoutView="53" workbookViewId="0">
      <selection activeCell="A3" sqref="A3:BC3"/>
    </sheetView>
  </sheetViews>
  <sheetFormatPr defaultRowHeight="13.5"/>
  <cols>
    <col min="1" max="16" width="3.625" style="7" customWidth="1"/>
    <col min="17" max="22" width="4.5" style="7" customWidth="1"/>
    <col min="23" max="35" width="3.5" style="7" customWidth="1"/>
    <col min="36" max="36" width="3.625" style="7" customWidth="1"/>
    <col min="37" max="37" width="4.5" style="7" customWidth="1"/>
    <col min="38" max="47" width="3.625" style="7" customWidth="1"/>
    <col min="48" max="48" width="3.875" style="7" customWidth="1"/>
    <col min="49" max="85" width="3.625" style="7" customWidth="1"/>
    <col min="86" max="16384" width="9" style="7"/>
  </cols>
  <sheetData>
    <row r="1" spans="1:144" ht="18.7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145"/>
      <c r="AX1" s="145"/>
      <c r="AY1" s="145"/>
      <c r="AZ1" s="145"/>
      <c r="BA1" s="145"/>
      <c r="BC1" s="57" t="s">
        <v>23</v>
      </c>
    </row>
    <row r="2" spans="1:144" ht="18" customHeight="1">
      <c r="BA2" s="3"/>
      <c r="BC2" s="157" t="str">
        <f>IF(OR('様式第１｜交付申請書'!$BD$15&lt;&gt;"",'様式第１｜交付申請書'!$AJ$54&lt;&gt;""),'様式第１｜交付申請書'!$BD$15&amp;"邸"&amp;RIGHT(TRIM('様式第１｜交付申請書'!$N$54&amp;'様式第１｜交付申請書'!$Y$54&amp;'様式第１｜交付申請書'!$AJ$54),4),"")</f>
        <v/>
      </c>
    </row>
    <row r="3" spans="1:144" ht="30" customHeight="1">
      <c r="A3" s="1037" t="s">
        <v>298</v>
      </c>
      <c r="B3" s="1037"/>
      <c r="C3" s="1037"/>
      <c r="D3" s="1037"/>
      <c r="E3" s="1037"/>
      <c r="F3" s="1037"/>
      <c r="G3" s="1037"/>
      <c r="H3" s="1037"/>
      <c r="I3" s="1037"/>
      <c r="J3" s="1037"/>
      <c r="K3" s="1037"/>
      <c r="L3" s="1037"/>
      <c r="M3" s="1037"/>
      <c r="N3" s="1037"/>
      <c r="O3" s="1037"/>
      <c r="P3" s="1037"/>
      <c r="Q3" s="1037"/>
      <c r="R3" s="1037"/>
      <c r="S3" s="1037"/>
      <c r="T3" s="1037"/>
      <c r="U3" s="1037"/>
      <c r="V3" s="1037"/>
      <c r="W3" s="1037"/>
      <c r="X3" s="1037"/>
      <c r="Y3" s="1037"/>
      <c r="Z3" s="1037"/>
      <c r="AA3" s="1037"/>
      <c r="AB3" s="1037"/>
      <c r="AC3" s="1037"/>
      <c r="AD3" s="1037"/>
      <c r="AE3" s="1037"/>
      <c r="AF3" s="1037"/>
      <c r="AG3" s="1037"/>
      <c r="AH3" s="1037"/>
      <c r="AI3" s="1037"/>
      <c r="AJ3" s="1037"/>
      <c r="AK3" s="1037"/>
      <c r="AL3" s="1037"/>
      <c r="AM3" s="1037"/>
      <c r="AN3" s="1037"/>
      <c r="AO3" s="1037"/>
      <c r="AP3" s="1037"/>
      <c r="AQ3" s="1037"/>
      <c r="AR3" s="1037"/>
      <c r="AS3" s="1037"/>
      <c r="AT3" s="1037"/>
      <c r="AU3" s="1037"/>
      <c r="AV3" s="1037"/>
      <c r="AW3" s="1037"/>
      <c r="AX3" s="1037"/>
      <c r="AY3" s="1037"/>
      <c r="AZ3" s="1037"/>
      <c r="BA3" s="1037"/>
      <c r="BB3" s="1037"/>
      <c r="BC3" s="1037"/>
    </row>
    <row r="4" spans="1:144"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144" s="22" customFormat="1" ht="18.75">
      <c r="A5" s="49"/>
      <c r="B5" s="49"/>
      <c r="C5" s="49"/>
      <c r="D5" s="49"/>
      <c r="E5" s="49"/>
      <c r="F5" s="20"/>
      <c r="G5" s="20"/>
      <c r="H5" s="49"/>
      <c r="I5" s="20"/>
      <c r="J5" s="20"/>
      <c r="K5" s="20"/>
      <c r="L5" s="20"/>
      <c r="M5" s="20"/>
      <c r="N5" s="20"/>
      <c r="O5" s="20"/>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2"/>
      <c r="BB5" s="12"/>
      <c r="BC5" s="44" t="s">
        <v>4</v>
      </c>
    </row>
    <row r="6" spans="1:144" s="22" customFormat="1" ht="14.25" customHeight="1">
      <c r="A6" s="21"/>
      <c r="B6" s="21"/>
      <c r="C6" s="21"/>
      <c r="D6" s="21"/>
      <c r="E6" s="21"/>
      <c r="F6" s="21"/>
      <c r="G6" s="21"/>
      <c r="H6" s="21"/>
      <c r="I6" s="21"/>
      <c r="J6" s="21"/>
      <c r="K6" s="21"/>
      <c r="L6" s="21"/>
      <c r="M6" s="21"/>
      <c r="N6" s="21"/>
      <c r="O6" s="21"/>
      <c r="P6" s="21"/>
      <c r="Q6" s="4"/>
      <c r="R6" s="4"/>
      <c r="S6" s="4"/>
      <c r="T6" s="4"/>
      <c r="U6" s="4"/>
      <c r="V6" s="4"/>
      <c r="W6" s="4"/>
      <c r="X6" s="4"/>
      <c r="Y6" s="4"/>
      <c r="Z6" s="4"/>
      <c r="AA6" s="4"/>
      <c r="AB6" s="4"/>
      <c r="AC6" s="4"/>
      <c r="AD6" s="4"/>
      <c r="AE6" s="4"/>
      <c r="AF6" s="4"/>
      <c r="AG6" s="4"/>
      <c r="AH6" s="4"/>
      <c r="AI6" s="4"/>
      <c r="AJ6" s="4"/>
      <c r="AK6" s="4"/>
      <c r="AL6" s="4"/>
      <c r="AM6" s="4"/>
      <c r="AN6" s="4"/>
      <c r="AO6" s="4"/>
      <c r="AP6" s="4"/>
      <c r="AQ6" s="4"/>
      <c r="AR6" s="21"/>
      <c r="AS6" s="21"/>
      <c r="AT6" s="21"/>
      <c r="AU6" s="21"/>
      <c r="AV6" s="21"/>
      <c r="AW6" s="21"/>
      <c r="AX6" s="33" t="s">
        <v>72</v>
      </c>
      <c r="AY6" s="371"/>
      <c r="AZ6" s="176" t="s">
        <v>143</v>
      </c>
      <c r="BA6" s="371"/>
      <c r="BB6" s="835" t="s">
        <v>144</v>
      </c>
      <c r="BC6" s="835"/>
    </row>
    <row r="7" spans="1:144" s="22" customFormat="1" ht="24">
      <c r="A7" s="391"/>
      <c r="B7" s="392"/>
      <c r="C7" s="393" t="s">
        <v>324</v>
      </c>
      <c r="D7" s="34"/>
      <c r="E7" s="34"/>
      <c r="F7" s="34"/>
      <c r="G7" s="394"/>
      <c r="H7" s="395"/>
      <c r="I7" s="393" t="s">
        <v>325</v>
      </c>
      <c r="J7" s="34"/>
      <c r="K7" s="52"/>
      <c r="L7" s="52"/>
      <c r="M7" s="52"/>
      <c r="N7" s="52"/>
      <c r="O7" s="52"/>
      <c r="P7" s="52"/>
      <c r="Q7" s="52"/>
      <c r="R7" s="52"/>
      <c r="S7" s="52"/>
      <c r="T7" s="52"/>
      <c r="U7" s="143"/>
      <c r="V7" s="143"/>
      <c r="W7" s="143"/>
      <c r="X7" s="143"/>
      <c r="Y7" s="143"/>
      <c r="Z7" s="143"/>
      <c r="AA7" s="143"/>
      <c r="AB7" s="143"/>
      <c r="AC7" s="143"/>
      <c r="AD7" s="143"/>
      <c r="AE7" s="143"/>
      <c r="AF7" s="143"/>
      <c r="AG7" s="143"/>
      <c r="AH7" s="143"/>
      <c r="AI7" s="143"/>
      <c r="AJ7" s="143"/>
      <c r="AK7" s="143"/>
      <c r="AL7" s="143"/>
      <c r="AM7" s="143"/>
      <c r="BB7" s="53"/>
    </row>
    <row r="8" spans="1:144" ht="12" customHeight="1" thickBot="1">
      <c r="A8" s="51"/>
      <c r="B8" s="51"/>
      <c r="C8" s="51"/>
      <c r="D8" s="17"/>
      <c r="E8" s="17"/>
      <c r="F8" s="17"/>
      <c r="G8" s="17"/>
      <c r="H8" s="17"/>
      <c r="I8" s="17"/>
      <c r="J8" s="17"/>
      <c r="K8" s="17"/>
      <c r="L8" s="17"/>
      <c r="M8" s="17"/>
      <c r="N8" s="17"/>
      <c r="O8" s="17"/>
      <c r="P8" s="17"/>
      <c r="Q8" s="18"/>
      <c r="R8" s="18"/>
      <c r="S8" s="18"/>
      <c r="T8" s="18"/>
      <c r="U8" s="18"/>
      <c r="V8" s="18"/>
      <c r="W8" s="18"/>
      <c r="X8" s="18"/>
      <c r="Y8" s="18"/>
      <c r="Z8" s="18"/>
      <c r="AA8" s="18"/>
      <c r="AB8" s="18"/>
      <c r="AC8" s="18"/>
      <c r="AD8" s="18"/>
      <c r="AE8" s="18"/>
      <c r="AF8" s="18"/>
      <c r="AG8" s="18"/>
      <c r="AH8" s="18"/>
      <c r="AI8" s="19"/>
      <c r="AJ8" s="19"/>
      <c r="AK8" s="18"/>
      <c r="AL8" s="19"/>
      <c r="AM8" s="19"/>
      <c r="AN8" s="19"/>
      <c r="AO8" s="19"/>
      <c r="AP8" s="19"/>
      <c r="AQ8" s="19"/>
      <c r="AR8" s="19"/>
      <c r="AS8" s="19"/>
      <c r="AT8" s="19"/>
      <c r="AU8" s="19"/>
      <c r="AV8" s="19"/>
      <c r="AW8" s="19"/>
      <c r="AX8" s="19"/>
      <c r="AY8" s="19"/>
      <c r="AZ8" s="19"/>
      <c r="BA8" s="19"/>
      <c r="BB8" s="19"/>
      <c r="BC8" s="19"/>
    </row>
    <row r="9" spans="1:144" ht="28.5" customHeight="1" thickBot="1">
      <c r="A9" s="1385" t="s">
        <v>17</v>
      </c>
      <c r="B9" s="1386"/>
      <c r="C9" s="1386"/>
      <c r="D9" s="1386"/>
      <c r="E9" s="1386"/>
      <c r="F9" s="1386"/>
      <c r="G9" s="1386"/>
      <c r="H9" s="1386"/>
      <c r="I9" s="1387" t="s">
        <v>78</v>
      </c>
      <c r="J9" s="1388"/>
      <c r="K9" s="1388"/>
      <c r="L9" s="1388"/>
      <c r="M9" s="1388"/>
      <c r="N9" s="1388"/>
      <c r="O9" s="1388"/>
      <c r="P9" s="1389"/>
      <c r="Q9" s="146"/>
      <c r="R9" s="146"/>
      <c r="S9" s="144"/>
      <c r="T9" s="144"/>
      <c r="U9" s="144"/>
      <c r="V9" s="144"/>
      <c r="W9" s="146"/>
      <c r="X9" s="146"/>
      <c r="Y9" s="144"/>
      <c r="Z9" s="144"/>
      <c r="AA9" s="144"/>
      <c r="AB9" s="144"/>
      <c r="AC9" s="144"/>
      <c r="AD9" s="144"/>
      <c r="AE9" s="144"/>
      <c r="AF9" s="144"/>
      <c r="AG9" s="144"/>
      <c r="AH9" s="144"/>
      <c r="AI9" s="144"/>
      <c r="AJ9" s="144"/>
      <c r="AK9" s="144"/>
      <c r="AL9" s="144"/>
      <c r="AM9" s="144"/>
      <c r="AN9" s="144"/>
      <c r="AO9" s="144"/>
      <c r="AP9" s="22"/>
      <c r="AQ9" s="22"/>
      <c r="AR9" s="22"/>
      <c r="AS9" s="22"/>
      <c r="AT9" s="22"/>
      <c r="AU9" s="22"/>
      <c r="AV9" s="22"/>
      <c r="AW9" s="22"/>
      <c r="AX9" s="22"/>
      <c r="AY9" s="22"/>
      <c r="AZ9" s="22"/>
      <c r="BA9" s="22"/>
      <c r="BB9" s="22"/>
      <c r="BC9" s="22"/>
    </row>
    <row r="10" spans="1:144" ht="16.5" customHeight="1" thickBot="1">
      <c r="D10" s="36"/>
      <c r="E10" s="36"/>
      <c r="F10" s="36"/>
      <c r="G10" s="36"/>
      <c r="H10" s="36"/>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4"/>
      <c r="AK10" s="37"/>
      <c r="AL10" s="37"/>
      <c r="AM10" s="37"/>
      <c r="AN10" s="4"/>
      <c r="AO10" s="4"/>
      <c r="AP10" s="4"/>
      <c r="AQ10" s="4"/>
      <c r="AR10" s="4"/>
      <c r="AS10" s="4"/>
      <c r="AT10" s="4"/>
      <c r="AU10" s="4"/>
      <c r="AV10" s="4"/>
      <c r="AW10" s="4"/>
      <c r="AX10" s="4"/>
      <c r="AY10" s="4"/>
      <c r="AZ10" s="4"/>
      <c r="BA10" s="4"/>
      <c r="BB10" s="4"/>
      <c r="BC10" s="4"/>
    </row>
    <row r="11" spans="1:144" ht="47.25" customHeight="1" thickBot="1">
      <c r="A11" s="1669" t="s">
        <v>14</v>
      </c>
      <c r="B11" s="818"/>
      <c r="C11" s="818"/>
      <c r="D11" s="818"/>
      <c r="E11" s="818"/>
      <c r="F11" s="818"/>
      <c r="G11" s="818"/>
      <c r="H11" s="818"/>
      <c r="I11" s="818" t="s">
        <v>9</v>
      </c>
      <c r="J11" s="818"/>
      <c r="K11" s="818"/>
      <c r="L11" s="818"/>
      <c r="M11" s="818"/>
      <c r="N11" s="818"/>
      <c r="O11" s="818"/>
      <c r="P11" s="818"/>
      <c r="Q11" s="818"/>
      <c r="R11" s="818"/>
      <c r="S11" s="818"/>
      <c r="T11" s="818"/>
      <c r="U11" s="818"/>
      <c r="V11" s="818"/>
      <c r="W11" s="818"/>
      <c r="X11" s="818"/>
      <c r="Y11" s="818"/>
      <c r="Z11" s="818"/>
      <c r="AA11" s="986" t="s">
        <v>3</v>
      </c>
      <c r="AB11" s="1026"/>
      <c r="AC11" s="1026"/>
      <c r="AD11" s="1026"/>
      <c r="AE11" s="1026"/>
      <c r="AF11" s="1026"/>
      <c r="AG11" s="1026"/>
      <c r="AH11" s="1026"/>
      <c r="AI11" s="1026"/>
      <c r="AJ11" s="1026"/>
      <c r="AK11" s="1026"/>
      <c r="AL11" s="1026"/>
      <c r="AM11" s="1026"/>
      <c r="AN11" s="1026"/>
      <c r="AO11" s="1026"/>
      <c r="AP11" s="1026"/>
      <c r="AQ11" s="1026"/>
      <c r="AR11" s="987"/>
      <c r="AS11" s="819" t="s">
        <v>217</v>
      </c>
      <c r="AT11" s="820"/>
      <c r="AU11" s="820"/>
      <c r="AV11" s="820"/>
      <c r="AW11" s="1225"/>
      <c r="AX11" s="1670" t="s">
        <v>263</v>
      </c>
      <c r="AY11" s="1670"/>
      <c r="AZ11" s="1670"/>
      <c r="BA11" s="1670"/>
      <c r="BB11" s="1670"/>
      <c r="BC11" s="1671"/>
    </row>
    <row r="12" spans="1:144" s="38" customFormat="1" ht="29.25" customHeight="1" thickTop="1">
      <c r="A12" s="1760"/>
      <c r="B12" s="1761"/>
      <c r="C12" s="1761"/>
      <c r="D12" s="1761"/>
      <c r="E12" s="1761"/>
      <c r="F12" s="1761"/>
      <c r="G12" s="1761"/>
      <c r="H12" s="1761"/>
      <c r="I12" s="1600"/>
      <c r="J12" s="1600"/>
      <c r="K12" s="1600"/>
      <c r="L12" s="1600"/>
      <c r="M12" s="1600"/>
      <c r="N12" s="1600"/>
      <c r="O12" s="1600"/>
      <c r="P12" s="1600"/>
      <c r="Q12" s="1600"/>
      <c r="R12" s="1600"/>
      <c r="S12" s="1600"/>
      <c r="T12" s="1600"/>
      <c r="U12" s="1600"/>
      <c r="V12" s="1600"/>
      <c r="W12" s="1600"/>
      <c r="X12" s="1600"/>
      <c r="Y12" s="1600"/>
      <c r="Z12" s="1600"/>
      <c r="AA12" s="1603"/>
      <c r="AB12" s="1604"/>
      <c r="AC12" s="1604"/>
      <c r="AD12" s="1604"/>
      <c r="AE12" s="1604"/>
      <c r="AF12" s="1604"/>
      <c r="AG12" s="1604"/>
      <c r="AH12" s="1604"/>
      <c r="AI12" s="1604"/>
      <c r="AJ12" s="1604"/>
      <c r="AK12" s="1604"/>
      <c r="AL12" s="1604"/>
      <c r="AM12" s="1604"/>
      <c r="AN12" s="1604"/>
      <c r="AO12" s="1604"/>
      <c r="AP12" s="1604"/>
      <c r="AQ12" s="1604"/>
      <c r="AR12" s="1605"/>
      <c r="AS12" s="1643"/>
      <c r="AT12" s="1644"/>
      <c r="AU12" s="1644"/>
      <c r="AV12" s="1644"/>
      <c r="AW12" s="1645"/>
      <c r="AX12" s="1762"/>
      <c r="AY12" s="1762"/>
      <c r="AZ12" s="1762"/>
      <c r="BA12" s="1762"/>
      <c r="BB12" s="1762"/>
      <c r="BC12" s="1763"/>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row>
    <row r="13" spans="1:144" s="38" customFormat="1" ht="29.25" customHeight="1" thickBot="1">
      <c r="A13" s="1764"/>
      <c r="B13" s="1765"/>
      <c r="C13" s="1765"/>
      <c r="D13" s="1765"/>
      <c r="E13" s="1765"/>
      <c r="F13" s="1765"/>
      <c r="G13" s="1765"/>
      <c r="H13" s="1765"/>
      <c r="I13" s="1766"/>
      <c r="J13" s="1766"/>
      <c r="K13" s="1766"/>
      <c r="L13" s="1766"/>
      <c r="M13" s="1766"/>
      <c r="N13" s="1766"/>
      <c r="O13" s="1766"/>
      <c r="P13" s="1766"/>
      <c r="Q13" s="1766"/>
      <c r="R13" s="1766"/>
      <c r="S13" s="1766"/>
      <c r="T13" s="1766"/>
      <c r="U13" s="1766"/>
      <c r="V13" s="1766"/>
      <c r="W13" s="1766"/>
      <c r="X13" s="1766"/>
      <c r="Y13" s="1766"/>
      <c r="Z13" s="1766"/>
      <c r="AA13" s="1701"/>
      <c r="AB13" s="1702"/>
      <c r="AC13" s="1702"/>
      <c r="AD13" s="1702"/>
      <c r="AE13" s="1702"/>
      <c r="AF13" s="1702"/>
      <c r="AG13" s="1702"/>
      <c r="AH13" s="1702"/>
      <c r="AI13" s="1702"/>
      <c r="AJ13" s="1702"/>
      <c r="AK13" s="1702"/>
      <c r="AL13" s="1702"/>
      <c r="AM13" s="1702"/>
      <c r="AN13" s="1702"/>
      <c r="AO13" s="1702"/>
      <c r="AP13" s="1702"/>
      <c r="AQ13" s="1702"/>
      <c r="AR13" s="1703"/>
      <c r="AS13" s="1646"/>
      <c r="AT13" s="1647"/>
      <c r="AU13" s="1647"/>
      <c r="AV13" s="1647"/>
      <c r="AW13" s="1648"/>
      <c r="AX13" s="1767"/>
      <c r="AY13" s="1767"/>
      <c r="AZ13" s="1767"/>
      <c r="BA13" s="1767"/>
      <c r="BB13" s="1767"/>
      <c r="BC13" s="1768"/>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row>
    <row r="14" spans="1:144" s="24" customFormat="1" ht="17.25" customHeight="1">
      <c r="A14" s="5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row>
    <row r="15" spans="1:144" s="24" customFormat="1" ht="17.25" customHeight="1">
      <c r="A15" s="5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row>
    <row r="16" spans="1:144" s="24" customFormat="1" ht="17.25" customHeight="1">
      <c r="A16" s="55"/>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row>
    <row r="17" spans="1:55" s="24" customFormat="1" ht="17.25" customHeight="1">
      <c r="A17" s="55"/>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row>
    <row r="18" spans="1:55" ht="31.5" customHeight="1" thickBot="1">
      <c r="A18" s="54" t="s">
        <v>218</v>
      </c>
      <c r="B18" s="375"/>
      <c r="C18" s="375"/>
      <c r="D18" s="375"/>
      <c r="E18" s="375"/>
      <c r="F18" s="375"/>
      <c r="G18" s="375"/>
      <c r="H18" s="375"/>
      <c r="I18" s="375"/>
      <c r="J18" s="375"/>
      <c r="K18" s="375"/>
      <c r="L18" s="375"/>
      <c r="M18" s="375"/>
      <c r="N18" s="375"/>
      <c r="O18" s="375"/>
      <c r="P18" s="375"/>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75"/>
      <c r="AV18" s="375"/>
      <c r="AW18" s="375"/>
      <c r="AX18" s="375"/>
      <c r="AY18" s="375"/>
      <c r="AZ18" s="375"/>
      <c r="BA18" s="375"/>
      <c r="BB18" s="375"/>
      <c r="BC18" s="375"/>
    </row>
    <row r="19" spans="1:55" s="24" customFormat="1" ht="57" customHeight="1" thickBot="1">
      <c r="A19" s="1614" t="s">
        <v>217</v>
      </c>
      <c r="B19" s="763"/>
      <c r="C19" s="763"/>
      <c r="D19" s="763"/>
      <c r="E19" s="763"/>
      <c r="F19" s="763"/>
      <c r="G19" s="763"/>
      <c r="H19" s="790"/>
      <c r="I19" s="874" t="s">
        <v>264</v>
      </c>
      <c r="J19" s="875"/>
      <c r="K19" s="875"/>
      <c r="L19" s="875"/>
      <c r="M19" s="876"/>
      <c r="N19" s="877" t="s">
        <v>220</v>
      </c>
      <c r="O19" s="878"/>
      <c r="P19" s="1492" t="s">
        <v>221</v>
      </c>
      <c r="Q19" s="763"/>
      <c r="R19" s="763"/>
      <c r="S19" s="763"/>
      <c r="T19" s="763"/>
      <c r="U19" s="763"/>
      <c r="V19" s="763"/>
      <c r="W19" s="762" t="s">
        <v>222</v>
      </c>
      <c r="X19" s="763"/>
      <c r="Y19" s="763"/>
      <c r="Z19" s="763"/>
      <c r="AA19" s="763"/>
      <c r="AB19" s="763"/>
      <c r="AC19" s="763"/>
      <c r="AD19" s="763"/>
      <c r="AE19" s="763"/>
      <c r="AF19" s="763"/>
      <c r="AG19" s="763"/>
      <c r="AH19" s="763"/>
      <c r="AI19" s="763"/>
      <c r="AJ19" s="763"/>
      <c r="AK19" s="790"/>
      <c r="AL19" s="763" t="s">
        <v>223</v>
      </c>
      <c r="AM19" s="763"/>
      <c r="AN19" s="763"/>
      <c r="AO19" s="763"/>
      <c r="AP19" s="763"/>
      <c r="AQ19" s="763"/>
      <c r="AR19" s="763"/>
      <c r="AS19" s="763"/>
      <c r="AT19" s="763"/>
      <c r="AU19" s="763"/>
      <c r="AV19" s="763"/>
      <c r="AW19" s="763"/>
      <c r="AX19" s="763"/>
      <c r="AY19" s="763"/>
      <c r="AZ19" s="763"/>
      <c r="BA19" s="763"/>
      <c r="BB19" s="763"/>
      <c r="BC19" s="764"/>
    </row>
    <row r="20" spans="1:55" s="24" customFormat="1" ht="34.5" customHeight="1" thickTop="1">
      <c r="A20" s="1678" t="s">
        <v>227</v>
      </c>
      <c r="B20" s="1679"/>
      <c r="C20" s="1679"/>
      <c r="D20" s="1679"/>
      <c r="E20" s="1679"/>
      <c r="F20" s="1679"/>
      <c r="G20" s="1679"/>
      <c r="H20" s="1679"/>
      <c r="I20" s="1468" t="str">
        <f>IF($AX$12&lt;&gt;"",SUMIF($AS$12:$AW$13,A20,$AX$12:$BC$13),"")</f>
        <v/>
      </c>
      <c r="J20" s="1471"/>
      <c r="K20" s="1471"/>
      <c r="L20" s="1471"/>
      <c r="M20" s="1469"/>
      <c r="N20" s="1501" t="s">
        <v>220</v>
      </c>
      <c r="O20" s="1502"/>
      <c r="P20" s="1619">
        <v>250000</v>
      </c>
      <c r="Q20" s="887"/>
      <c r="R20" s="887"/>
      <c r="S20" s="887"/>
      <c r="T20" s="887"/>
      <c r="U20" s="887"/>
      <c r="V20" s="343" t="s">
        <v>0</v>
      </c>
      <c r="W20" s="1649" t="str">
        <f>IF(I20&lt;&gt;"",(I20*P20),"")</f>
        <v/>
      </c>
      <c r="X20" s="765"/>
      <c r="Y20" s="765"/>
      <c r="Z20" s="765"/>
      <c r="AA20" s="765"/>
      <c r="AB20" s="765"/>
      <c r="AC20" s="765"/>
      <c r="AD20" s="765"/>
      <c r="AE20" s="765"/>
      <c r="AF20" s="765"/>
      <c r="AG20" s="765"/>
      <c r="AH20" s="765"/>
      <c r="AI20" s="765"/>
      <c r="AJ20" s="342"/>
      <c r="AK20" s="306" t="s">
        <v>0</v>
      </c>
      <c r="AL20" s="1622">
        <f>SUM(W20:AK21)</f>
        <v>0</v>
      </c>
      <c r="AM20" s="1622"/>
      <c r="AN20" s="1622"/>
      <c r="AO20" s="1622"/>
      <c r="AP20" s="1622"/>
      <c r="AQ20" s="1622"/>
      <c r="AR20" s="1622"/>
      <c r="AS20" s="1622"/>
      <c r="AT20" s="1622"/>
      <c r="AU20" s="1622"/>
      <c r="AV20" s="1622"/>
      <c r="AW20" s="1622"/>
      <c r="AX20" s="1622"/>
      <c r="AY20" s="1622"/>
      <c r="AZ20" s="1622"/>
      <c r="BA20" s="1622"/>
      <c r="BB20" s="1622"/>
      <c r="BC20" s="1683" t="s">
        <v>265</v>
      </c>
    </row>
    <row r="21" spans="1:55" s="24" customFormat="1" ht="34.5" customHeight="1" thickBot="1">
      <c r="A21" s="1680" t="s">
        <v>229</v>
      </c>
      <c r="B21" s="1681"/>
      <c r="C21" s="1681"/>
      <c r="D21" s="1681"/>
      <c r="E21" s="1681"/>
      <c r="F21" s="1681"/>
      <c r="G21" s="1681"/>
      <c r="H21" s="1682"/>
      <c r="I21" s="1685" t="str">
        <f>IF($AX$12&lt;&gt;"",SUMIF($AS$12:$AW$13,A21,$AX$12:$BC$13),"")</f>
        <v/>
      </c>
      <c r="J21" s="1686"/>
      <c r="K21" s="1686"/>
      <c r="L21" s="1686"/>
      <c r="M21" s="1687"/>
      <c r="N21" s="1688" t="s">
        <v>220</v>
      </c>
      <c r="O21" s="1689"/>
      <c r="P21" s="1656">
        <v>170000</v>
      </c>
      <c r="Q21" s="1657"/>
      <c r="R21" s="1657"/>
      <c r="S21" s="1657"/>
      <c r="T21" s="1657"/>
      <c r="U21" s="1657"/>
      <c r="V21" s="344" t="s">
        <v>0</v>
      </c>
      <c r="W21" s="1658" t="str">
        <f>IF(I21&lt;&gt;"",(I21*P21),"")</f>
        <v/>
      </c>
      <c r="X21" s="1659"/>
      <c r="Y21" s="1659"/>
      <c r="Z21" s="1659"/>
      <c r="AA21" s="1659"/>
      <c r="AB21" s="1659"/>
      <c r="AC21" s="1659"/>
      <c r="AD21" s="1659"/>
      <c r="AE21" s="1659"/>
      <c r="AF21" s="1659"/>
      <c r="AG21" s="1659"/>
      <c r="AH21" s="1659"/>
      <c r="AI21" s="1659"/>
      <c r="AJ21" s="377"/>
      <c r="AK21" s="341" t="s">
        <v>0</v>
      </c>
      <c r="AL21" s="1650"/>
      <c r="AM21" s="1650"/>
      <c r="AN21" s="1650"/>
      <c r="AO21" s="1650"/>
      <c r="AP21" s="1650"/>
      <c r="AQ21" s="1650"/>
      <c r="AR21" s="1650"/>
      <c r="AS21" s="1650"/>
      <c r="AT21" s="1650"/>
      <c r="AU21" s="1650"/>
      <c r="AV21" s="1650"/>
      <c r="AW21" s="1650"/>
      <c r="AX21" s="1650"/>
      <c r="AY21" s="1650"/>
      <c r="AZ21" s="1650"/>
      <c r="BA21" s="1650"/>
      <c r="BB21" s="1650"/>
      <c r="BC21" s="1684"/>
    </row>
    <row r="22" spans="1:55" ht="38.25" customHeight="1" thickTop="1" thickBot="1">
      <c r="A22" s="1609" t="s">
        <v>261</v>
      </c>
      <c r="B22" s="1610"/>
      <c r="C22" s="1610"/>
      <c r="D22" s="1610"/>
      <c r="E22" s="1610"/>
      <c r="F22" s="1610"/>
      <c r="G22" s="1610"/>
      <c r="H22" s="1610"/>
      <c r="I22" s="1610"/>
      <c r="J22" s="1610"/>
      <c r="K22" s="1610"/>
      <c r="L22" s="1610"/>
      <c r="M22" s="1610"/>
      <c r="N22" s="1610"/>
      <c r="O22" s="1610"/>
      <c r="P22" s="1610"/>
      <c r="Q22" s="1610"/>
      <c r="R22" s="1610"/>
      <c r="S22" s="1610"/>
      <c r="T22" s="1610"/>
      <c r="U22" s="1610"/>
      <c r="V22" s="1610"/>
      <c r="W22" s="1610"/>
      <c r="X22" s="1610"/>
      <c r="Y22" s="1610"/>
      <c r="Z22" s="1610"/>
      <c r="AA22" s="1610"/>
      <c r="AB22" s="1610"/>
      <c r="AC22" s="1610"/>
      <c r="AD22" s="1610"/>
      <c r="AE22" s="1610"/>
      <c r="AF22" s="1610"/>
      <c r="AG22" s="1610"/>
      <c r="AH22" s="1610"/>
      <c r="AI22" s="1610"/>
      <c r="AJ22" s="1610"/>
      <c r="AK22" s="1611"/>
      <c r="AL22" s="1612">
        <f>AL20</f>
        <v>0</v>
      </c>
      <c r="AM22" s="1613"/>
      <c r="AN22" s="1613"/>
      <c r="AO22" s="1613"/>
      <c r="AP22" s="1613"/>
      <c r="AQ22" s="1613"/>
      <c r="AR22" s="1613"/>
      <c r="AS22" s="1613"/>
      <c r="AT22" s="1613"/>
      <c r="AU22" s="1613"/>
      <c r="AV22" s="1613"/>
      <c r="AW22" s="1613"/>
      <c r="AX22" s="1613"/>
      <c r="AY22" s="1613"/>
      <c r="AZ22" s="1613"/>
      <c r="BA22" s="1613"/>
      <c r="BB22" s="1613"/>
      <c r="BC22" s="345" t="s">
        <v>265</v>
      </c>
    </row>
    <row r="23" spans="1:55" s="24" customFormat="1" ht="15" customHeight="1">
      <c r="A23" s="55"/>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row>
    <row r="24" spans="1:55" s="24" customFormat="1" ht="15" customHeight="1">
      <c r="A24" s="55"/>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row>
    <row r="25" spans="1:55" s="24" customFormat="1" ht="15" customHeight="1">
      <c r="A25" s="55"/>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row>
    <row r="26" spans="1:55" s="24" customFormat="1" ht="15" customHeight="1">
      <c r="A26" s="55"/>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row>
    <row r="27" spans="1:55" s="24" customFormat="1" ht="15" customHeight="1">
      <c r="A27" s="55"/>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row>
    <row r="28" spans="1:55" s="24" customFormat="1" ht="15" customHeight="1">
      <c r="A28" s="55"/>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row>
    <row r="29" spans="1:55" s="24" customFormat="1" ht="15" customHeight="1" thickBot="1">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row>
    <row r="30" spans="1:55" ht="29.25" customHeight="1" thickBot="1">
      <c r="A30" s="1385" t="s">
        <v>17</v>
      </c>
      <c r="B30" s="1386"/>
      <c r="C30" s="1386"/>
      <c r="D30" s="1386"/>
      <c r="E30" s="1386"/>
      <c r="F30" s="1386"/>
      <c r="G30" s="1386"/>
      <c r="H30" s="1386"/>
      <c r="I30" s="1387" t="s">
        <v>115</v>
      </c>
      <c r="J30" s="1388"/>
      <c r="K30" s="1388"/>
      <c r="L30" s="1388"/>
      <c r="M30" s="1388"/>
      <c r="N30" s="1388"/>
      <c r="O30" s="1388"/>
      <c r="P30" s="1389"/>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22"/>
      <c r="AO30" s="22"/>
      <c r="AP30" s="22"/>
      <c r="AQ30" s="22"/>
      <c r="AR30" s="22"/>
      <c r="AS30" s="22"/>
      <c r="AT30" s="22"/>
      <c r="AU30" s="22"/>
      <c r="AV30" s="55"/>
      <c r="AW30" s="1639" t="s">
        <v>334</v>
      </c>
      <c r="AX30" s="1640"/>
      <c r="AY30" s="1640"/>
      <c r="AZ30" s="1640"/>
      <c r="BA30" s="1640"/>
      <c r="BB30" s="1640"/>
      <c r="BC30" s="1640"/>
    </row>
    <row r="31" spans="1:55" ht="19.5" customHeight="1" thickBot="1">
      <c r="A31" s="49"/>
      <c r="B31" s="49"/>
      <c r="C31" s="49"/>
      <c r="D31" s="49"/>
      <c r="E31" s="49"/>
      <c r="F31" s="49"/>
      <c r="G31" s="49"/>
      <c r="H31" s="49"/>
      <c r="I31" s="49"/>
      <c r="J31" s="49"/>
      <c r="K31" s="49"/>
      <c r="L31" s="49"/>
      <c r="M31" s="49"/>
      <c r="N31" s="49"/>
      <c r="O31" s="20"/>
      <c r="P31" s="20"/>
      <c r="Q31" s="20"/>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1641"/>
      <c r="AX31" s="1641"/>
      <c r="AY31" s="1641"/>
      <c r="AZ31" s="1641"/>
      <c r="BA31" s="1641"/>
      <c r="BB31" s="1641"/>
      <c r="BC31" s="1641"/>
    </row>
    <row r="32" spans="1:55" ht="46.5" customHeight="1" thickBot="1">
      <c r="A32" s="1667" t="s">
        <v>113</v>
      </c>
      <c r="B32" s="820"/>
      <c r="C32" s="820"/>
      <c r="D32" s="820"/>
      <c r="E32" s="820"/>
      <c r="F32" s="820"/>
      <c r="G32" s="820"/>
      <c r="H32" s="820"/>
      <c r="I32" s="819" t="s">
        <v>114</v>
      </c>
      <c r="J32" s="820"/>
      <c r="K32" s="820"/>
      <c r="L32" s="820"/>
      <c r="M32" s="820"/>
      <c r="N32" s="1225"/>
      <c r="O32" s="986" t="s">
        <v>82</v>
      </c>
      <c r="P32" s="1026"/>
      <c r="Q32" s="1026"/>
      <c r="R32" s="1026"/>
      <c r="S32" s="1026"/>
      <c r="T32" s="1026"/>
      <c r="U32" s="986" t="s">
        <v>9</v>
      </c>
      <c r="V32" s="1026"/>
      <c r="W32" s="1026"/>
      <c r="X32" s="1026"/>
      <c r="Y32" s="1026"/>
      <c r="Z32" s="1026"/>
      <c r="AA32" s="1026"/>
      <c r="AB32" s="1026"/>
      <c r="AC32" s="1026"/>
      <c r="AD32" s="1026"/>
      <c r="AE32" s="1026"/>
      <c r="AF32" s="1026"/>
      <c r="AG32" s="987"/>
      <c r="AH32" s="986" t="s">
        <v>3</v>
      </c>
      <c r="AI32" s="1026"/>
      <c r="AJ32" s="1026"/>
      <c r="AK32" s="1026"/>
      <c r="AL32" s="1026"/>
      <c r="AM32" s="1026"/>
      <c r="AN32" s="1026"/>
      <c r="AO32" s="1026"/>
      <c r="AP32" s="1026"/>
      <c r="AQ32" s="1026"/>
      <c r="AR32" s="1026"/>
      <c r="AS32" s="1026"/>
      <c r="AT32" s="1026"/>
      <c r="AU32" s="1026"/>
      <c r="AV32" s="987"/>
      <c r="AW32" s="819" t="s">
        <v>101</v>
      </c>
      <c r="AX32" s="820"/>
      <c r="AY32" s="820"/>
      <c r="AZ32" s="820"/>
      <c r="BA32" s="820"/>
      <c r="BB32" s="820"/>
      <c r="BC32" s="821"/>
    </row>
    <row r="33" spans="1:144" ht="29.25" customHeight="1" thickTop="1">
      <c r="A33" s="1749"/>
      <c r="B33" s="1047"/>
      <c r="C33" s="1047"/>
      <c r="D33" s="1047"/>
      <c r="E33" s="1047"/>
      <c r="F33" s="1047"/>
      <c r="G33" s="1047"/>
      <c r="H33" s="1750"/>
      <c r="I33" s="1751"/>
      <c r="J33" s="1047"/>
      <c r="K33" s="1047"/>
      <c r="L33" s="1047"/>
      <c r="M33" s="1047"/>
      <c r="N33" s="1750"/>
      <c r="O33" s="1752"/>
      <c r="P33" s="1753"/>
      <c r="Q33" s="1753"/>
      <c r="R33" s="1753"/>
      <c r="S33" s="1753"/>
      <c r="T33" s="1754"/>
      <c r="U33" s="1755"/>
      <c r="V33" s="1756"/>
      <c r="W33" s="1756"/>
      <c r="X33" s="1756"/>
      <c r="Y33" s="1756"/>
      <c r="Z33" s="1756"/>
      <c r="AA33" s="1756"/>
      <c r="AB33" s="1756"/>
      <c r="AC33" s="1756"/>
      <c r="AD33" s="1756"/>
      <c r="AE33" s="1756"/>
      <c r="AF33" s="1756"/>
      <c r="AG33" s="1757"/>
      <c r="AH33" s="1755"/>
      <c r="AI33" s="1756"/>
      <c r="AJ33" s="1756"/>
      <c r="AK33" s="1756"/>
      <c r="AL33" s="1756"/>
      <c r="AM33" s="1756"/>
      <c r="AN33" s="1756"/>
      <c r="AO33" s="1756"/>
      <c r="AP33" s="1756"/>
      <c r="AQ33" s="1756"/>
      <c r="AR33" s="1756"/>
      <c r="AS33" s="1756"/>
      <c r="AT33" s="1756"/>
      <c r="AU33" s="1756"/>
      <c r="AV33" s="1757"/>
      <c r="AW33" s="1758"/>
      <c r="AX33" s="1759"/>
      <c r="AY33" s="1759"/>
      <c r="AZ33" s="1759"/>
      <c r="BA33" s="1759"/>
      <c r="BB33" s="1759"/>
      <c r="BC33" s="294" t="s">
        <v>24</v>
      </c>
    </row>
    <row r="34" spans="1:144" s="38" customFormat="1" ht="28.5" customHeight="1">
      <c r="A34" s="1741"/>
      <c r="B34" s="1040"/>
      <c r="C34" s="1040"/>
      <c r="D34" s="1040"/>
      <c r="E34" s="1040"/>
      <c r="F34" s="1040"/>
      <c r="G34" s="1040"/>
      <c r="H34" s="1742"/>
      <c r="I34" s="1743"/>
      <c r="J34" s="1040"/>
      <c r="K34" s="1040"/>
      <c r="L34" s="1040"/>
      <c r="M34" s="1040"/>
      <c r="N34" s="1742"/>
      <c r="O34" s="1744"/>
      <c r="P34" s="1745"/>
      <c r="Q34" s="1745"/>
      <c r="R34" s="1745"/>
      <c r="S34" s="1745"/>
      <c r="T34" s="1746"/>
      <c r="U34" s="1706"/>
      <c r="V34" s="1707"/>
      <c r="W34" s="1707"/>
      <c r="X34" s="1707"/>
      <c r="Y34" s="1707"/>
      <c r="Z34" s="1707"/>
      <c r="AA34" s="1707"/>
      <c r="AB34" s="1707"/>
      <c r="AC34" s="1707"/>
      <c r="AD34" s="1707"/>
      <c r="AE34" s="1707"/>
      <c r="AF34" s="1707"/>
      <c r="AG34" s="1705"/>
      <c r="AH34" s="1706"/>
      <c r="AI34" s="1707"/>
      <c r="AJ34" s="1707"/>
      <c r="AK34" s="1707"/>
      <c r="AL34" s="1707"/>
      <c r="AM34" s="1707"/>
      <c r="AN34" s="1707"/>
      <c r="AO34" s="1707"/>
      <c r="AP34" s="1707"/>
      <c r="AQ34" s="1707"/>
      <c r="AR34" s="1707"/>
      <c r="AS34" s="1707"/>
      <c r="AT34" s="1707"/>
      <c r="AU34" s="1707"/>
      <c r="AV34" s="1705"/>
      <c r="AW34" s="1747"/>
      <c r="AX34" s="1748"/>
      <c r="AY34" s="1748"/>
      <c r="AZ34" s="1748"/>
      <c r="BA34" s="1748"/>
      <c r="BB34" s="1748"/>
      <c r="BC34" s="295" t="s">
        <v>24</v>
      </c>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row>
    <row r="35" spans="1:144" s="38" customFormat="1" ht="28.5" customHeight="1">
      <c r="A35" s="1741"/>
      <c r="B35" s="1040"/>
      <c r="C35" s="1040"/>
      <c r="D35" s="1040"/>
      <c r="E35" s="1040"/>
      <c r="F35" s="1040"/>
      <c r="G35" s="1040"/>
      <c r="H35" s="1742"/>
      <c r="I35" s="1743"/>
      <c r="J35" s="1040"/>
      <c r="K35" s="1040"/>
      <c r="L35" s="1040"/>
      <c r="M35" s="1040"/>
      <c r="N35" s="1742"/>
      <c r="O35" s="1744"/>
      <c r="P35" s="1745"/>
      <c r="Q35" s="1745"/>
      <c r="R35" s="1745"/>
      <c r="S35" s="1745"/>
      <c r="T35" s="1746"/>
      <c r="U35" s="1706"/>
      <c r="V35" s="1707"/>
      <c r="W35" s="1707"/>
      <c r="X35" s="1707"/>
      <c r="Y35" s="1707"/>
      <c r="Z35" s="1707"/>
      <c r="AA35" s="1707"/>
      <c r="AB35" s="1707"/>
      <c r="AC35" s="1707"/>
      <c r="AD35" s="1707"/>
      <c r="AE35" s="1707"/>
      <c r="AF35" s="1707"/>
      <c r="AG35" s="1705"/>
      <c r="AH35" s="1706"/>
      <c r="AI35" s="1707"/>
      <c r="AJ35" s="1707"/>
      <c r="AK35" s="1707"/>
      <c r="AL35" s="1707"/>
      <c r="AM35" s="1707"/>
      <c r="AN35" s="1707"/>
      <c r="AO35" s="1707"/>
      <c r="AP35" s="1707"/>
      <c r="AQ35" s="1707"/>
      <c r="AR35" s="1707"/>
      <c r="AS35" s="1707"/>
      <c r="AT35" s="1707"/>
      <c r="AU35" s="1707"/>
      <c r="AV35" s="1705"/>
      <c r="AW35" s="1747"/>
      <c r="AX35" s="1748"/>
      <c r="AY35" s="1748"/>
      <c r="AZ35" s="1748"/>
      <c r="BA35" s="1748"/>
      <c r="BB35" s="1748"/>
      <c r="BC35" s="295" t="s">
        <v>24</v>
      </c>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row>
    <row r="36" spans="1:144" s="38" customFormat="1" ht="28.5" customHeight="1">
      <c r="A36" s="1741"/>
      <c r="B36" s="1040"/>
      <c r="C36" s="1040"/>
      <c r="D36" s="1040"/>
      <c r="E36" s="1040"/>
      <c r="F36" s="1040"/>
      <c r="G36" s="1040"/>
      <c r="H36" s="1742"/>
      <c r="I36" s="1743"/>
      <c r="J36" s="1040"/>
      <c r="K36" s="1040"/>
      <c r="L36" s="1040"/>
      <c r="M36" s="1040"/>
      <c r="N36" s="1742"/>
      <c r="O36" s="1744"/>
      <c r="P36" s="1745"/>
      <c r="Q36" s="1745"/>
      <c r="R36" s="1745"/>
      <c r="S36" s="1745"/>
      <c r="T36" s="1746"/>
      <c r="U36" s="1706"/>
      <c r="V36" s="1707"/>
      <c r="W36" s="1707"/>
      <c r="X36" s="1707"/>
      <c r="Y36" s="1707"/>
      <c r="Z36" s="1707"/>
      <c r="AA36" s="1707"/>
      <c r="AB36" s="1707"/>
      <c r="AC36" s="1707"/>
      <c r="AD36" s="1707"/>
      <c r="AE36" s="1707"/>
      <c r="AF36" s="1707"/>
      <c r="AG36" s="1705"/>
      <c r="AH36" s="1706"/>
      <c r="AI36" s="1707"/>
      <c r="AJ36" s="1707"/>
      <c r="AK36" s="1707"/>
      <c r="AL36" s="1707"/>
      <c r="AM36" s="1707"/>
      <c r="AN36" s="1707"/>
      <c r="AO36" s="1707"/>
      <c r="AP36" s="1707"/>
      <c r="AQ36" s="1707"/>
      <c r="AR36" s="1707"/>
      <c r="AS36" s="1707"/>
      <c r="AT36" s="1707"/>
      <c r="AU36" s="1707"/>
      <c r="AV36" s="1705"/>
      <c r="AW36" s="1747"/>
      <c r="AX36" s="1748"/>
      <c r="AY36" s="1748"/>
      <c r="AZ36" s="1748"/>
      <c r="BA36" s="1748"/>
      <c r="BB36" s="1748"/>
      <c r="BC36" s="295" t="s">
        <v>24</v>
      </c>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row>
    <row r="37" spans="1:144" s="38" customFormat="1" ht="28.5" customHeight="1">
      <c r="A37" s="1741"/>
      <c r="B37" s="1040"/>
      <c r="C37" s="1040"/>
      <c r="D37" s="1040"/>
      <c r="E37" s="1040"/>
      <c r="F37" s="1040"/>
      <c r="G37" s="1040"/>
      <c r="H37" s="1742"/>
      <c r="I37" s="1743"/>
      <c r="J37" s="1040"/>
      <c r="K37" s="1040"/>
      <c r="L37" s="1040"/>
      <c r="M37" s="1040"/>
      <c r="N37" s="1742"/>
      <c r="O37" s="1744"/>
      <c r="P37" s="1745"/>
      <c r="Q37" s="1745"/>
      <c r="R37" s="1745"/>
      <c r="S37" s="1745"/>
      <c r="T37" s="1746"/>
      <c r="U37" s="1706"/>
      <c r="V37" s="1707"/>
      <c r="W37" s="1707"/>
      <c r="X37" s="1707"/>
      <c r="Y37" s="1707"/>
      <c r="Z37" s="1707"/>
      <c r="AA37" s="1707"/>
      <c r="AB37" s="1707"/>
      <c r="AC37" s="1707"/>
      <c r="AD37" s="1707"/>
      <c r="AE37" s="1707"/>
      <c r="AF37" s="1707"/>
      <c r="AG37" s="1705"/>
      <c r="AH37" s="1706"/>
      <c r="AI37" s="1707"/>
      <c r="AJ37" s="1707"/>
      <c r="AK37" s="1707"/>
      <c r="AL37" s="1707"/>
      <c r="AM37" s="1707"/>
      <c r="AN37" s="1707"/>
      <c r="AO37" s="1707"/>
      <c r="AP37" s="1707"/>
      <c r="AQ37" s="1707"/>
      <c r="AR37" s="1707"/>
      <c r="AS37" s="1707"/>
      <c r="AT37" s="1707"/>
      <c r="AU37" s="1707"/>
      <c r="AV37" s="1705"/>
      <c r="AW37" s="1747"/>
      <c r="AX37" s="1748"/>
      <c r="AY37" s="1748"/>
      <c r="AZ37" s="1748"/>
      <c r="BA37" s="1748"/>
      <c r="BB37" s="1748"/>
      <c r="BC37" s="295" t="s">
        <v>24</v>
      </c>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row>
    <row r="38" spans="1:144" s="38" customFormat="1" ht="28.5" customHeight="1">
      <c r="A38" s="1741"/>
      <c r="B38" s="1040"/>
      <c r="C38" s="1040"/>
      <c r="D38" s="1040"/>
      <c r="E38" s="1040"/>
      <c r="F38" s="1040"/>
      <c r="G38" s="1040"/>
      <c r="H38" s="1742"/>
      <c r="I38" s="1743"/>
      <c r="J38" s="1040"/>
      <c r="K38" s="1040"/>
      <c r="L38" s="1040"/>
      <c r="M38" s="1040"/>
      <c r="N38" s="1742"/>
      <c r="O38" s="1744"/>
      <c r="P38" s="1745"/>
      <c r="Q38" s="1745"/>
      <c r="R38" s="1745"/>
      <c r="S38" s="1745"/>
      <c r="T38" s="1746"/>
      <c r="U38" s="1706"/>
      <c r="V38" s="1707"/>
      <c r="W38" s="1707"/>
      <c r="X38" s="1707"/>
      <c r="Y38" s="1707"/>
      <c r="Z38" s="1707"/>
      <c r="AA38" s="1707"/>
      <c r="AB38" s="1707"/>
      <c r="AC38" s="1707"/>
      <c r="AD38" s="1707"/>
      <c r="AE38" s="1707"/>
      <c r="AF38" s="1707"/>
      <c r="AG38" s="1705"/>
      <c r="AH38" s="1706"/>
      <c r="AI38" s="1707"/>
      <c r="AJ38" s="1707"/>
      <c r="AK38" s="1707"/>
      <c r="AL38" s="1707"/>
      <c r="AM38" s="1707"/>
      <c r="AN38" s="1707"/>
      <c r="AO38" s="1707"/>
      <c r="AP38" s="1707"/>
      <c r="AQ38" s="1707"/>
      <c r="AR38" s="1707"/>
      <c r="AS38" s="1707"/>
      <c r="AT38" s="1707"/>
      <c r="AU38" s="1707"/>
      <c r="AV38" s="1705"/>
      <c r="AW38" s="1747"/>
      <c r="AX38" s="1748"/>
      <c r="AY38" s="1748"/>
      <c r="AZ38" s="1748"/>
      <c r="BA38" s="1748"/>
      <c r="BB38" s="1748"/>
      <c r="BC38" s="295" t="s">
        <v>24</v>
      </c>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row>
    <row r="39" spans="1:144" s="38" customFormat="1" ht="28.5" customHeight="1">
      <c r="A39" s="1741"/>
      <c r="B39" s="1040"/>
      <c r="C39" s="1040"/>
      <c r="D39" s="1040"/>
      <c r="E39" s="1040"/>
      <c r="F39" s="1040"/>
      <c r="G39" s="1040"/>
      <c r="H39" s="1742"/>
      <c r="I39" s="1743"/>
      <c r="J39" s="1040"/>
      <c r="K39" s="1040"/>
      <c r="L39" s="1040"/>
      <c r="M39" s="1040"/>
      <c r="N39" s="1742"/>
      <c r="O39" s="1744"/>
      <c r="P39" s="1745"/>
      <c r="Q39" s="1745"/>
      <c r="R39" s="1745"/>
      <c r="S39" s="1745"/>
      <c r="T39" s="1746"/>
      <c r="U39" s="1706"/>
      <c r="V39" s="1707"/>
      <c r="W39" s="1707"/>
      <c r="X39" s="1707"/>
      <c r="Y39" s="1707"/>
      <c r="Z39" s="1707"/>
      <c r="AA39" s="1707"/>
      <c r="AB39" s="1707"/>
      <c r="AC39" s="1707"/>
      <c r="AD39" s="1707"/>
      <c r="AE39" s="1707"/>
      <c r="AF39" s="1707"/>
      <c r="AG39" s="1705"/>
      <c r="AH39" s="1706"/>
      <c r="AI39" s="1707"/>
      <c r="AJ39" s="1707"/>
      <c r="AK39" s="1707"/>
      <c r="AL39" s="1707"/>
      <c r="AM39" s="1707"/>
      <c r="AN39" s="1707"/>
      <c r="AO39" s="1707"/>
      <c r="AP39" s="1707"/>
      <c r="AQ39" s="1707"/>
      <c r="AR39" s="1707"/>
      <c r="AS39" s="1707"/>
      <c r="AT39" s="1707"/>
      <c r="AU39" s="1707"/>
      <c r="AV39" s="1705"/>
      <c r="AW39" s="1747"/>
      <c r="AX39" s="1748"/>
      <c r="AY39" s="1748"/>
      <c r="AZ39" s="1748"/>
      <c r="BA39" s="1748"/>
      <c r="BB39" s="1748"/>
      <c r="BC39" s="295" t="s">
        <v>24</v>
      </c>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row>
    <row r="40" spans="1:144" s="38" customFormat="1" ht="28.5" customHeight="1">
      <c r="A40" s="1741"/>
      <c r="B40" s="1040"/>
      <c r="C40" s="1040"/>
      <c r="D40" s="1040"/>
      <c r="E40" s="1040"/>
      <c r="F40" s="1040"/>
      <c r="G40" s="1040"/>
      <c r="H40" s="1742"/>
      <c r="I40" s="1743"/>
      <c r="J40" s="1040"/>
      <c r="K40" s="1040"/>
      <c r="L40" s="1040"/>
      <c r="M40" s="1040"/>
      <c r="N40" s="1742"/>
      <c r="O40" s="1744"/>
      <c r="P40" s="1745"/>
      <c r="Q40" s="1745"/>
      <c r="R40" s="1745"/>
      <c r="S40" s="1745"/>
      <c r="T40" s="1746"/>
      <c r="U40" s="1706"/>
      <c r="V40" s="1707"/>
      <c r="W40" s="1707"/>
      <c r="X40" s="1707"/>
      <c r="Y40" s="1707"/>
      <c r="Z40" s="1707"/>
      <c r="AA40" s="1707"/>
      <c r="AB40" s="1707"/>
      <c r="AC40" s="1707"/>
      <c r="AD40" s="1707"/>
      <c r="AE40" s="1707"/>
      <c r="AF40" s="1707"/>
      <c r="AG40" s="1705"/>
      <c r="AH40" s="1706"/>
      <c r="AI40" s="1707"/>
      <c r="AJ40" s="1707"/>
      <c r="AK40" s="1707"/>
      <c r="AL40" s="1707"/>
      <c r="AM40" s="1707"/>
      <c r="AN40" s="1707"/>
      <c r="AO40" s="1707"/>
      <c r="AP40" s="1707"/>
      <c r="AQ40" s="1707"/>
      <c r="AR40" s="1707"/>
      <c r="AS40" s="1707"/>
      <c r="AT40" s="1707"/>
      <c r="AU40" s="1707"/>
      <c r="AV40" s="1705"/>
      <c r="AW40" s="1747"/>
      <c r="AX40" s="1748"/>
      <c r="AY40" s="1748"/>
      <c r="AZ40" s="1748"/>
      <c r="BA40" s="1748"/>
      <c r="BB40" s="1748"/>
      <c r="BC40" s="295" t="s">
        <v>24</v>
      </c>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row>
    <row r="41" spans="1:144" s="38" customFormat="1" ht="28.5" customHeight="1">
      <c r="A41" s="1741"/>
      <c r="B41" s="1040"/>
      <c r="C41" s="1040"/>
      <c r="D41" s="1040"/>
      <c r="E41" s="1040"/>
      <c r="F41" s="1040"/>
      <c r="G41" s="1040"/>
      <c r="H41" s="1742"/>
      <c r="I41" s="1743"/>
      <c r="J41" s="1040"/>
      <c r="K41" s="1040"/>
      <c r="L41" s="1040"/>
      <c r="M41" s="1040"/>
      <c r="N41" s="1742"/>
      <c r="O41" s="1744"/>
      <c r="P41" s="1745"/>
      <c r="Q41" s="1745"/>
      <c r="R41" s="1745"/>
      <c r="S41" s="1745"/>
      <c r="T41" s="1746"/>
      <c r="U41" s="1706"/>
      <c r="V41" s="1707"/>
      <c r="W41" s="1707"/>
      <c r="X41" s="1707"/>
      <c r="Y41" s="1707"/>
      <c r="Z41" s="1707"/>
      <c r="AA41" s="1707"/>
      <c r="AB41" s="1707"/>
      <c r="AC41" s="1707"/>
      <c r="AD41" s="1707"/>
      <c r="AE41" s="1707"/>
      <c r="AF41" s="1707"/>
      <c r="AG41" s="1705"/>
      <c r="AH41" s="1706"/>
      <c r="AI41" s="1707"/>
      <c r="AJ41" s="1707"/>
      <c r="AK41" s="1707"/>
      <c r="AL41" s="1707"/>
      <c r="AM41" s="1707"/>
      <c r="AN41" s="1707"/>
      <c r="AO41" s="1707"/>
      <c r="AP41" s="1707"/>
      <c r="AQ41" s="1707"/>
      <c r="AR41" s="1707"/>
      <c r="AS41" s="1707"/>
      <c r="AT41" s="1707"/>
      <c r="AU41" s="1707"/>
      <c r="AV41" s="1705"/>
      <c r="AW41" s="1747"/>
      <c r="AX41" s="1748"/>
      <c r="AY41" s="1748"/>
      <c r="AZ41" s="1748"/>
      <c r="BA41" s="1748"/>
      <c r="BB41" s="1748"/>
      <c r="BC41" s="295" t="s">
        <v>24</v>
      </c>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row>
    <row r="42" spans="1:144" s="38" customFormat="1" ht="28.5" customHeight="1" thickBot="1">
      <c r="A42" s="1733"/>
      <c r="B42" s="1050"/>
      <c r="C42" s="1050"/>
      <c r="D42" s="1050"/>
      <c r="E42" s="1050"/>
      <c r="F42" s="1050"/>
      <c r="G42" s="1050"/>
      <c r="H42" s="1734"/>
      <c r="I42" s="1735"/>
      <c r="J42" s="1050"/>
      <c r="K42" s="1050"/>
      <c r="L42" s="1050"/>
      <c r="M42" s="1050"/>
      <c r="N42" s="1734"/>
      <c r="O42" s="1736"/>
      <c r="P42" s="1737"/>
      <c r="Q42" s="1737"/>
      <c r="R42" s="1737"/>
      <c r="S42" s="1737"/>
      <c r="T42" s="1738"/>
      <c r="U42" s="1699"/>
      <c r="V42" s="1700"/>
      <c r="W42" s="1700"/>
      <c r="X42" s="1700"/>
      <c r="Y42" s="1700"/>
      <c r="Z42" s="1700"/>
      <c r="AA42" s="1700"/>
      <c r="AB42" s="1700"/>
      <c r="AC42" s="1700"/>
      <c r="AD42" s="1700"/>
      <c r="AE42" s="1700"/>
      <c r="AF42" s="1700"/>
      <c r="AG42" s="1698"/>
      <c r="AH42" s="1699"/>
      <c r="AI42" s="1700"/>
      <c r="AJ42" s="1700"/>
      <c r="AK42" s="1700"/>
      <c r="AL42" s="1700"/>
      <c r="AM42" s="1700"/>
      <c r="AN42" s="1700"/>
      <c r="AO42" s="1700"/>
      <c r="AP42" s="1700"/>
      <c r="AQ42" s="1700"/>
      <c r="AR42" s="1700"/>
      <c r="AS42" s="1700"/>
      <c r="AT42" s="1700"/>
      <c r="AU42" s="1700"/>
      <c r="AV42" s="1698"/>
      <c r="AW42" s="1739"/>
      <c r="AX42" s="1740"/>
      <c r="AY42" s="1740"/>
      <c r="AZ42" s="1740"/>
      <c r="BA42" s="1740"/>
      <c r="BB42" s="1740"/>
      <c r="BC42" s="299" t="s">
        <v>24</v>
      </c>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row>
    <row r="43" spans="1:144" s="24" customFormat="1" ht="17.25" customHeight="1">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row>
    <row r="44" spans="1:144" s="24" customFormat="1" ht="17.25" customHeight="1">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row>
    <row r="45" spans="1:144" s="24" customFormat="1" ht="17.25" customHeight="1">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row>
    <row r="46" spans="1:144" s="24" customFormat="1" ht="17.25" customHeight="1">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row>
    <row r="47" spans="1:144" ht="31.5" customHeight="1" thickBot="1">
      <c r="A47" s="54" t="s">
        <v>218</v>
      </c>
      <c r="B47" s="375"/>
      <c r="C47" s="375"/>
      <c r="D47" s="375"/>
      <c r="E47" s="375"/>
      <c r="F47" s="375"/>
      <c r="G47" s="375"/>
      <c r="H47" s="375"/>
      <c r="I47" s="375"/>
      <c r="J47" s="375"/>
      <c r="K47" s="375"/>
      <c r="L47" s="301" t="s">
        <v>323</v>
      </c>
      <c r="M47" s="375"/>
      <c r="N47" s="375"/>
      <c r="O47" s="375"/>
      <c r="P47" s="375"/>
      <c r="Q47" s="301"/>
      <c r="R47" s="301"/>
      <c r="S47" s="301"/>
      <c r="T47" s="301"/>
      <c r="U47" s="301"/>
      <c r="V47" s="301"/>
      <c r="W47" s="301"/>
      <c r="X47" s="301"/>
      <c r="Y47" s="301"/>
      <c r="Z47" s="301"/>
      <c r="AA47" s="301"/>
      <c r="AB47" s="301"/>
      <c r="AC47" s="301"/>
      <c r="AD47" s="301"/>
      <c r="AE47" s="301"/>
      <c r="AF47" s="301"/>
      <c r="AG47" s="301"/>
      <c r="AH47" s="301"/>
      <c r="AI47" s="301"/>
      <c r="AJ47" s="301"/>
      <c r="AK47" s="301"/>
      <c r="AL47" s="301"/>
      <c r="AM47" s="301"/>
      <c r="AN47" s="301"/>
      <c r="AO47" s="301"/>
      <c r="AP47" s="301"/>
      <c r="AQ47" s="301"/>
      <c r="AR47" s="301"/>
      <c r="AS47" s="301"/>
      <c r="AT47" s="301"/>
      <c r="AU47" s="375"/>
      <c r="AV47" s="375"/>
      <c r="AW47" s="375"/>
      <c r="AX47" s="375"/>
      <c r="AY47" s="375"/>
      <c r="AZ47" s="375"/>
      <c r="BA47" s="375"/>
      <c r="BB47" s="375"/>
      <c r="BC47" s="375"/>
    </row>
    <row r="48" spans="1:144" s="24" customFormat="1" ht="57" customHeight="1" thickBot="1">
      <c r="A48" s="1614" t="s">
        <v>266</v>
      </c>
      <c r="B48" s="763"/>
      <c r="C48" s="763"/>
      <c r="D48" s="763"/>
      <c r="E48" s="763"/>
      <c r="F48" s="763"/>
      <c r="G48" s="763"/>
      <c r="H48" s="763"/>
      <c r="I48" s="763"/>
      <c r="J48" s="763"/>
      <c r="K48" s="763"/>
      <c r="L48" s="763"/>
      <c r="M48" s="1615"/>
      <c r="N48" s="877" t="s">
        <v>220</v>
      </c>
      <c r="O48" s="878"/>
      <c r="P48" s="1492" t="s">
        <v>221</v>
      </c>
      <c r="Q48" s="763"/>
      <c r="R48" s="763"/>
      <c r="S48" s="763"/>
      <c r="T48" s="763"/>
      <c r="U48" s="763"/>
      <c r="V48" s="763"/>
      <c r="W48" s="762" t="s">
        <v>222</v>
      </c>
      <c r="X48" s="763"/>
      <c r="Y48" s="763"/>
      <c r="Z48" s="763"/>
      <c r="AA48" s="763"/>
      <c r="AB48" s="763"/>
      <c r="AC48" s="763"/>
      <c r="AD48" s="763"/>
      <c r="AE48" s="763"/>
      <c r="AF48" s="763"/>
      <c r="AG48" s="763"/>
      <c r="AH48" s="763"/>
      <c r="AI48" s="763"/>
      <c r="AJ48" s="763"/>
      <c r="AK48" s="790"/>
      <c r="AL48" s="763" t="s">
        <v>223</v>
      </c>
      <c r="AM48" s="763"/>
      <c r="AN48" s="763"/>
      <c r="AO48" s="763"/>
      <c r="AP48" s="763"/>
      <c r="AQ48" s="763"/>
      <c r="AR48" s="763"/>
      <c r="AS48" s="763"/>
      <c r="AT48" s="763"/>
      <c r="AU48" s="763"/>
      <c r="AV48" s="763"/>
      <c r="AW48" s="763"/>
      <c r="AX48" s="763"/>
      <c r="AY48" s="763"/>
      <c r="AZ48" s="763"/>
      <c r="BA48" s="763"/>
      <c r="BB48" s="763"/>
      <c r="BC48" s="764"/>
    </row>
    <row r="49" spans="1:55" s="24" customFormat="1" ht="34.5" customHeight="1" thickTop="1" thickBot="1">
      <c r="A49" s="1616" t="str">
        <f>IF(AW33&lt;&gt;"",ROUNDDOWN(SUM(AW33:BB42),0),"")</f>
        <v/>
      </c>
      <c r="B49" s="1617"/>
      <c r="C49" s="1617"/>
      <c r="D49" s="1617"/>
      <c r="E49" s="1617"/>
      <c r="F49" s="1617"/>
      <c r="G49" s="1617"/>
      <c r="H49" s="1617"/>
      <c r="I49" s="1617"/>
      <c r="J49" s="1617"/>
      <c r="K49" s="1617"/>
      <c r="L49" s="1617"/>
      <c r="M49" s="1618"/>
      <c r="N49" s="1501" t="s">
        <v>220</v>
      </c>
      <c r="O49" s="1502"/>
      <c r="P49" s="1619">
        <v>7000</v>
      </c>
      <c r="Q49" s="887"/>
      <c r="R49" s="887"/>
      <c r="S49" s="887"/>
      <c r="T49" s="887"/>
      <c r="U49" s="887"/>
      <c r="V49" s="343" t="s">
        <v>0</v>
      </c>
      <c r="W49" s="1620" t="str">
        <f>IF(A49="","",(A49*P49))</f>
        <v/>
      </c>
      <c r="X49" s="1621"/>
      <c r="Y49" s="1621"/>
      <c r="Z49" s="1621"/>
      <c r="AA49" s="1621"/>
      <c r="AB49" s="1621"/>
      <c r="AC49" s="1621"/>
      <c r="AD49" s="1621"/>
      <c r="AE49" s="1621"/>
      <c r="AF49" s="1621"/>
      <c r="AG49" s="1621"/>
      <c r="AH49" s="1621"/>
      <c r="AI49" s="1621"/>
      <c r="AJ49" s="1621"/>
      <c r="AK49" s="306" t="s">
        <v>0</v>
      </c>
      <c r="AL49" s="1622" t="str">
        <f>W49</f>
        <v/>
      </c>
      <c r="AM49" s="1622"/>
      <c r="AN49" s="1622"/>
      <c r="AO49" s="1622"/>
      <c r="AP49" s="1622"/>
      <c r="AQ49" s="1622"/>
      <c r="AR49" s="1622"/>
      <c r="AS49" s="1622"/>
      <c r="AT49" s="1622"/>
      <c r="AU49" s="1622"/>
      <c r="AV49" s="1622"/>
      <c r="AW49" s="1622"/>
      <c r="AX49" s="1622"/>
      <c r="AY49" s="1622"/>
      <c r="AZ49" s="1622"/>
      <c r="BA49" s="1622"/>
      <c r="BB49" s="1622"/>
      <c r="BC49" s="378" t="s">
        <v>265</v>
      </c>
    </row>
    <row r="50" spans="1:55" ht="36.75" customHeight="1" thickTop="1" thickBot="1">
      <c r="A50" s="1609" t="s">
        <v>267</v>
      </c>
      <c r="B50" s="1610"/>
      <c r="C50" s="1610"/>
      <c r="D50" s="1610"/>
      <c r="E50" s="1610"/>
      <c r="F50" s="1610"/>
      <c r="G50" s="1610"/>
      <c r="H50" s="1610"/>
      <c r="I50" s="1610"/>
      <c r="J50" s="1610"/>
      <c r="K50" s="1610"/>
      <c r="L50" s="1610"/>
      <c r="M50" s="1610"/>
      <c r="N50" s="1610"/>
      <c r="O50" s="1610"/>
      <c r="P50" s="1610"/>
      <c r="Q50" s="1610"/>
      <c r="R50" s="1610"/>
      <c r="S50" s="1610"/>
      <c r="T50" s="1610"/>
      <c r="U50" s="1610"/>
      <c r="V50" s="1610"/>
      <c r="W50" s="1610"/>
      <c r="X50" s="1610"/>
      <c r="Y50" s="1610"/>
      <c r="Z50" s="1610"/>
      <c r="AA50" s="1610"/>
      <c r="AB50" s="1610"/>
      <c r="AC50" s="1610"/>
      <c r="AD50" s="1610"/>
      <c r="AE50" s="1610"/>
      <c r="AF50" s="1610"/>
      <c r="AG50" s="1610"/>
      <c r="AH50" s="1610"/>
      <c r="AI50" s="1610"/>
      <c r="AJ50" s="1610"/>
      <c r="AK50" s="1611"/>
      <c r="AL50" s="1612" t="str">
        <f>AL49</f>
        <v/>
      </c>
      <c r="AM50" s="1613"/>
      <c r="AN50" s="1613"/>
      <c r="AO50" s="1613"/>
      <c r="AP50" s="1613"/>
      <c r="AQ50" s="1613"/>
      <c r="AR50" s="1613"/>
      <c r="AS50" s="1613"/>
      <c r="AT50" s="1613"/>
      <c r="AU50" s="1613"/>
      <c r="AV50" s="1613"/>
      <c r="AW50" s="1613"/>
      <c r="AX50" s="1613"/>
      <c r="AY50" s="1613"/>
      <c r="AZ50" s="1613"/>
      <c r="BA50" s="1613"/>
      <c r="BB50" s="1613"/>
      <c r="BC50" s="345" t="s">
        <v>265</v>
      </c>
    </row>
    <row r="51" spans="1:55" ht="37.5" customHeight="1">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row>
  </sheetData>
  <sheetProtection algorithmName="SHA-512" hashValue="rQVHW9rhBJDz1vwmMfnoKkwuNvCyPzi668uGf/fRDNygNPOBFUaZoblSAFa4mQvPIyArOZWEKgQO+Ypd+xtVpA==" saltValue="9GSZ6q+JeOaTNE1oLt43lA==" spinCount="100000" sheet="1" objects="1" scenarios="1"/>
  <mergeCells count="120">
    <mergeCell ref="A3:BC3"/>
    <mergeCell ref="BB6:BC6"/>
    <mergeCell ref="A9:H9"/>
    <mergeCell ref="I9:P9"/>
    <mergeCell ref="A11:H11"/>
    <mergeCell ref="I11:Z11"/>
    <mergeCell ref="AA11:AR11"/>
    <mergeCell ref="AS11:AW11"/>
    <mergeCell ref="AX11:BC11"/>
    <mergeCell ref="A19:H19"/>
    <mergeCell ref="I19:M19"/>
    <mergeCell ref="N19:O19"/>
    <mergeCell ref="P19:V19"/>
    <mergeCell ref="W19:AK19"/>
    <mergeCell ref="AL19:BC19"/>
    <mergeCell ref="A12:H12"/>
    <mergeCell ref="I12:Z12"/>
    <mergeCell ref="AA12:AR12"/>
    <mergeCell ref="AS12:AW12"/>
    <mergeCell ref="AX12:BC12"/>
    <mergeCell ref="A13:H13"/>
    <mergeCell ref="I13:Z13"/>
    <mergeCell ref="AA13:AR13"/>
    <mergeCell ref="AS13:AW13"/>
    <mergeCell ref="AX13:BC13"/>
    <mergeCell ref="BC20:BC21"/>
    <mergeCell ref="A21:H21"/>
    <mergeCell ref="I21:M21"/>
    <mergeCell ref="N21:O21"/>
    <mergeCell ref="P21:U21"/>
    <mergeCell ref="W21:AI21"/>
    <mergeCell ref="A20:H20"/>
    <mergeCell ref="I20:M20"/>
    <mergeCell ref="N20:O20"/>
    <mergeCell ref="P20:U20"/>
    <mergeCell ref="W20:AI20"/>
    <mergeCell ref="AL20:BB21"/>
    <mergeCell ref="A22:AK22"/>
    <mergeCell ref="AL22:BB22"/>
    <mergeCell ref="A30:H30"/>
    <mergeCell ref="I30:P30"/>
    <mergeCell ref="AW30:BC31"/>
    <mergeCell ref="A32:H32"/>
    <mergeCell ref="I32:N32"/>
    <mergeCell ref="O32:T32"/>
    <mergeCell ref="U32:AG32"/>
    <mergeCell ref="AH32:AV32"/>
    <mergeCell ref="A34:H34"/>
    <mergeCell ref="I34:N34"/>
    <mergeCell ref="O34:T34"/>
    <mergeCell ref="U34:AG34"/>
    <mergeCell ref="AH34:AV34"/>
    <mergeCell ref="AW34:BB34"/>
    <mergeCell ref="AW32:BC32"/>
    <mergeCell ref="A33:H33"/>
    <mergeCell ref="I33:N33"/>
    <mergeCell ref="O33:T33"/>
    <mergeCell ref="U33:AG33"/>
    <mergeCell ref="AH33:AV33"/>
    <mergeCell ref="AW33:BB33"/>
    <mergeCell ref="A36:H36"/>
    <mergeCell ref="I36:N36"/>
    <mergeCell ref="O36:T36"/>
    <mergeCell ref="U36:AG36"/>
    <mergeCell ref="AH36:AV36"/>
    <mergeCell ref="AW36:BB36"/>
    <mergeCell ref="A35:H35"/>
    <mergeCell ref="I35:N35"/>
    <mergeCell ref="O35:T35"/>
    <mergeCell ref="U35:AG35"/>
    <mergeCell ref="AH35:AV35"/>
    <mergeCell ref="AW35:BB35"/>
    <mergeCell ref="A38:H38"/>
    <mergeCell ref="I38:N38"/>
    <mergeCell ref="O38:T38"/>
    <mergeCell ref="U38:AG38"/>
    <mergeCell ref="AH38:AV38"/>
    <mergeCell ref="AW38:BB38"/>
    <mergeCell ref="A37:H37"/>
    <mergeCell ref="I37:N37"/>
    <mergeCell ref="O37:T37"/>
    <mergeCell ref="U37:AG37"/>
    <mergeCell ref="AH37:AV37"/>
    <mergeCell ref="AW37:BB37"/>
    <mergeCell ref="A40:H40"/>
    <mergeCell ref="I40:N40"/>
    <mergeCell ref="O40:T40"/>
    <mergeCell ref="U40:AG40"/>
    <mergeCell ref="AH40:AV40"/>
    <mergeCell ref="AW40:BB40"/>
    <mergeCell ref="A39:H39"/>
    <mergeCell ref="I39:N39"/>
    <mergeCell ref="O39:T39"/>
    <mergeCell ref="U39:AG39"/>
    <mergeCell ref="AH39:AV39"/>
    <mergeCell ref="AW39:BB39"/>
    <mergeCell ref="A42:H42"/>
    <mergeCell ref="I42:N42"/>
    <mergeCell ref="O42:T42"/>
    <mergeCell ref="U42:AG42"/>
    <mergeCell ref="AH42:AV42"/>
    <mergeCell ref="AW42:BB42"/>
    <mergeCell ref="A41:H41"/>
    <mergeCell ref="I41:N41"/>
    <mergeCell ref="O41:T41"/>
    <mergeCell ref="U41:AG41"/>
    <mergeCell ref="AH41:AV41"/>
    <mergeCell ref="AW41:BB41"/>
    <mergeCell ref="A50:AK50"/>
    <mergeCell ref="AL50:BB50"/>
    <mergeCell ref="A48:M48"/>
    <mergeCell ref="N48:O48"/>
    <mergeCell ref="P48:V48"/>
    <mergeCell ref="W48:AK48"/>
    <mergeCell ref="AL48:BC48"/>
    <mergeCell ref="A49:M49"/>
    <mergeCell ref="N49:O49"/>
    <mergeCell ref="P49:U49"/>
    <mergeCell ref="W49:AJ49"/>
    <mergeCell ref="AL49:BB49"/>
  </mergeCells>
  <phoneticPr fontId="66"/>
  <dataValidations count="5">
    <dataValidation type="textLength" operator="equal" allowBlank="1" showInputMessage="1" showErrorMessage="1" error="SII登録型番の８文字で登録してください。" sqref="A12:H13 O33:T42" xr:uid="{EFF6A3F9-AC14-48BD-A688-29E60711B48E}">
      <formula1>8</formula1>
    </dataValidation>
    <dataValidation type="list" allowBlank="1" showInputMessage="1" showErrorMessage="1" sqref="AS12:AW13" xr:uid="{C1582070-2C95-481E-8214-AB7E11DA726A}">
      <formula1>"S,A"</formula1>
    </dataValidation>
    <dataValidation type="textLength" imeMode="disabled" operator="equal" allowBlank="1" showInputMessage="1" showErrorMessage="1" errorTitle="文字数エラー" error="SII登録型番の８文字で登録してください。" sqref="U33:U42" xr:uid="{99C881F0-BF02-4373-9141-9645FB55DFC3}">
      <formula1>8</formula1>
    </dataValidation>
    <dataValidation type="custom" imeMode="disabled" allowBlank="1" showInputMessage="1" showErrorMessage="1" errorTitle="入力エラー" error="小数点は第二位まで、三位以下切り捨てで入力して下さい。" sqref="AW33:BB42" xr:uid="{30BAD860-C796-4838-B0E6-5D0371A77B1C}">
      <formula1>AW33-ROUNDDOWN(AW33,2)=0</formula1>
    </dataValidation>
    <dataValidation type="list" allowBlank="1" showInputMessage="1" showErrorMessage="1" sqref="I33:L42" xr:uid="{2EA096B2-BF94-4654-8E34-5F30A4B94FC4}">
      <formula1>"床,壁,天井"</formula1>
    </dataValidation>
  </dataValidations>
  <printOptions horizontalCentered="1"/>
  <pageMargins left="0.11811023622047245" right="0.11811023622047245" top="0.43307086614173229" bottom="0.15748031496062992" header="0.11811023622047245" footer="0.11811023622047245"/>
  <pageSetup paperSize="9" scale="51" orientation="portrait" r:id="rId1"/>
  <headerFooter>
    <oddHeader>&amp;R&amp;14VERSION 1.1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42"/>
  <sheetViews>
    <sheetView showGridLines="0" showZeros="0" view="pageBreakPreview" zoomScale="70" zoomScaleNormal="100" zoomScaleSheetLayoutView="70" workbookViewId="0">
      <selection activeCell="A3" sqref="A3:AP3"/>
    </sheetView>
  </sheetViews>
  <sheetFormatPr defaultRowHeight="13.5"/>
  <cols>
    <col min="1" max="11" width="3.5" style="7" customWidth="1"/>
    <col min="12" max="17" width="3.625" style="7" customWidth="1"/>
    <col min="18" max="20" width="3.625" style="13" customWidth="1"/>
    <col min="21" max="28" width="3.625" style="14" customWidth="1"/>
    <col min="29" max="30" width="3.5" style="7" customWidth="1"/>
    <col min="31" max="33" width="3.625" style="7" customWidth="1"/>
    <col min="34" max="42" width="3.5" style="7" customWidth="1"/>
    <col min="43" max="72" width="3.625" style="7" customWidth="1"/>
    <col min="73" max="16384" width="9" style="7"/>
  </cols>
  <sheetData>
    <row r="1" spans="1:42" ht="15">
      <c r="A1" s="4"/>
      <c r="B1" s="4"/>
      <c r="C1" s="4"/>
      <c r="D1" s="4"/>
      <c r="E1" s="4"/>
      <c r="F1" s="4"/>
      <c r="G1" s="4"/>
      <c r="H1" s="4"/>
      <c r="I1" s="4"/>
      <c r="J1" s="4"/>
      <c r="K1" s="4"/>
      <c r="L1" s="4"/>
      <c r="M1" s="4"/>
      <c r="N1" s="4"/>
      <c r="O1" s="4"/>
      <c r="P1" s="4"/>
      <c r="Q1" s="4"/>
      <c r="R1" s="5"/>
      <c r="S1" s="5"/>
      <c r="T1" s="5"/>
      <c r="U1" s="6"/>
      <c r="V1" s="6"/>
      <c r="W1" s="6"/>
      <c r="X1" s="6"/>
      <c r="Y1" s="6"/>
      <c r="Z1" s="6"/>
      <c r="AA1" s="6"/>
      <c r="AB1" s="6"/>
      <c r="AC1" s="4"/>
      <c r="AD1" s="4"/>
      <c r="AE1" s="4"/>
      <c r="AF1" s="4"/>
      <c r="AG1" s="4"/>
      <c r="AH1" s="4"/>
      <c r="AI1" s="4"/>
      <c r="AJ1" s="4"/>
      <c r="AK1" s="4"/>
      <c r="AL1" s="4"/>
      <c r="AM1" s="4"/>
      <c r="AN1" s="4"/>
      <c r="AO1" s="4"/>
      <c r="AP1" s="28" t="s">
        <v>337</v>
      </c>
    </row>
    <row r="2" spans="1:42" s="1" customFormat="1" ht="18" customHeight="1">
      <c r="A2" s="2"/>
      <c r="B2" s="2"/>
      <c r="AP2" s="141" t="str">
        <f>IF(OR('様式第１｜交付申請書'!$BD$15&lt;&gt;"",'様式第１｜交付申請書'!$AJ$54&lt;&gt;""),'様式第１｜交付申請書'!$BD$15&amp;"邸"&amp;RIGHT(TRIM('様式第１｜交付申請書'!$N$54&amp;'様式第１｜交付申請書'!$Y$54&amp;'様式第１｜交付申請書'!$AJ$54),4),"")</f>
        <v/>
      </c>
    </row>
    <row r="3" spans="1:42" ht="30" customHeight="1">
      <c r="A3" s="723" t="s">
        <v>80</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4"/>
    </row>
    <row r="4" spans="1:42" s="22" customFormat="1" ht="9.75" customHeight="1">
      <c r="A4" s="59"/>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row>
    <row r="5" spans="1:42" ht="21">
      <c r="A5" s="29"/>
      <c r="B5" s="29"/>
      <c r="C5" s="29" t="s">
        <v>108</v>
      </c>
      <c r="D5" s="42"/>
      <c r="E5" s="42"/>
      <c r="F5" s="42"/>
      <c r="G5" s="42"/>
      <c r="H5" s="42"/>
      <c r="I5" s="42"/>
      <c r="J5" s="42"/>
      <c r="K5" s="42"/>
      <c r="L5" s="42"/>
      <c r="M5" s="42"/>
      <c r="N5" s="42"/>
      <c r="O5" s="42"/>
      <c r="P5" s="42"/>
      <c r="Q5" s="42"/>
      <c r="R5" s="249"/>
      <c r="S5" s="249"/>
      <c r="T5" s="249"/>
      <c r="U5" s="43"/>
      <c r="V5" s="43"/>
      <c r="W5" s="43"/>
      <c r="X5" s="43"/>
      <c r="Y5" s="43"/>
      <c r="Z5" s="43"/>
      <c r="AA5" s="43"/>
      <c r="AB5" s="43"/>
      <c r="AC5" s="25"/>
      <c r="AD5" s="25"/>
      <c r="AE5" s="42"/>
      <c r="AF5" s="42"/>
      <c r="AG5" s="42"/>
      <c r="AH5" s="8"/>
      <c r="AI5" s="8"/>
      <c r="AJ5" s="8"/>
      <c r="AK5" s="8"/>
      <c r="AL5" s="8"/>
      <c r="AM5" s="8"/>
      <c r="AN5" s="8"/>
      <c r="AO5" s="8"/>
      <c r="AP5" s="8"/>
    </row>
    <row r="6" spans="1:42" s="22" customFormat="1" ht="30" customHeight="1">
      <c r="A6" s="58"/>
      <c r="B6" s="59"/>
      <c r="C6" s="58" t="s">
        <v>103</v>
      </c>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row>
    <row r="7" spans="1:42" ht="18" customHeight="1">
      <c r="A7" s="15"/>
      <c r="B7" s="15"/>
      <c r="C7" s="15" t="s">
        <v>294</v>
      </c>
      <c r="D7" s="16"/>
      <c r="E7" s="16"/>
      <c r="F7" s="16"/>
      <c r="G7" s="16"/>
      <c r="H7" s="16"/>
      <c r="I7" s="16"/>
      <c r="J7" s="16"/>
      <c r="K7" s="16"/>
      <c r="L7" s="16"/>
      <c r="M7" s="16"/>
      <c r="N7" s="16"/>
      <c r="O7" s="16"/>
      <c r="P7" s="16"/>
      <c r="Q7" s="16"/>
      <c r="R7" s="40"/>
      <c r="S7" s="40"/>
      <c r="T7" s="40"/>
      <c r="U7" s="41"/>
      <c r="V7" s="41"/>
      <c r="W7" s="41"/>
      <c r="X7" s="41"/>
      <c r="Y7" s="41"/>
      <c r="Z7" s="41"/>
      <c r="AA7" s="41"/>
    </row>
    <row r="8" spans="1:42" ht="18" customHeight="1">
      <c r="A8" s="15"/>
      <c r="B8" s="15"/>
      <c r="C8" s="15" t="s">
        <v>295</v>
      </c>
      <c r="D8" s="16"/>
      <c r="E8" s="16"/>
      <c r="F8" s="16"/>
      <c r="G8" s="16"/>
      <c r="H8" s="16"/>
      <c r="I8" s="16"/>
      <c r="J8" s="16"/>
      <c r="K8" s="16"/>
      <c r="L8" s="16"/>
      <c r="M8" s="16"/>
      <c r="N8" s="16"/>
      <c r="O8" s="16"/>
      <c r="P8" s="16"/>
      <c r="Q8" s="16"/>
      <c r="R8" s="40"/>
      <c r="S8" s="40"/>
      <c r="T8" s="40"/>
      <c r="U8" s="41"/>
      <c r="V8" s="41"/>
      <c r="W8" s="41"/>
      <c r="X8" s="41"/>
      <c r="Y8" s="41"/>
      <c r="Z8" s="41"/>
      <c r="AA8" s="41"/>
    </row>
    <row r="9" spans="1:42" ht="18" customHeight="1">
      <c r="A9" s="15"/>
      <c r="B9" s="15"/>
      <c r="C9" s="15" t="s">
        <v>293</v>
      </c>
      <c r="D9" s="16"/>
      <c r="E9" s="16"/>
      <c r="F9" s="16"/>
      <c r="G9" s="16"/>
      <c r="H9" s="16"/>
      <c r="I9" s="16"/>
      <c r="J9" s="16"/>
      <c r="K9" s="16"/>
      <c r="L9" s="16"/>
      <c r="M9" s="16"/>
      <c r="N9" s="16"/>
      <c r="O9" s="16"/>
      <c r="P9" s="16"/>
      <c r="Q9" s="16"/>
      <c r="R9" s="40"/>
      <c r="S9" s="40"/>
      <c r="T9" s="40"/>
      <c r="U9" s="41"/>
      <c r="V9" s="41"/>
      <c r="W9" s="41"/>
      <c r="X9" s="41"/>
      <c r="Y9" s="41"/>
      <c r="Z9" s="41"/>
      <c r="AA9" s="41"/>
    </row>
    <row r="10" spans="1:42" ht="18" customHeight="1">
      <c r="A10" s="15"/>
      <c r="B10" s="15"/>
      <c r="C10" s="15"/>
      <c r="D10" s="16"/>
      <c r="E10" s="16"/>
      <c r="F10" s="16"/>
      <c r="G10" s="16"/>
      <c r="H10" s="16"/>
      <c r="I10" s="16"/>
      <c r="J10" s="16"/>
      <c r="K10" s="16"/>
      <c r="L10" s="16"/>
      <c r="M10" s="16"/>
      <c r="N10" s="16"/>
      <c r="O10" s="16"/>
      <c r="P10" s="16"/>
      <c r="Q10" s="16"/>
      <c r="R10" s="40"/>
      <c r="S10" s="40"/>
      <c r="T10" s="40"/>
      <c r="U10" s="41"/>
      <c r="V10" s="41"/>
      <c r="W10" s="41"/>
      <c r="X10" s="41"/>
      <c r="Y10" s="41"/>
      <c r="Z10" s="41"/>
      <c r="AA10" s="41"/>
    </row>
    <row r="11" spans="1:42" ht="18" customHeight="1">
      <c r="A11" s="15"/>
      <c r="B11" s="15"/>
      <c r="C11" s="15"/>
      <c r="D11" s="16"/>
      <c r="E11" s="16"/>
      <c r="F11" s="16"/>
      <c r="G11" s="16"/>
      <c r="H11" s="16"/>
      <c r="I11" s="16"/>
      <c r="J11" s="16"/>
      <c r="K11" s="16"/>
      <c r="L11" s="16"/>
      <c r="M11" s="16"/>
      <c r="N11" s="16"/>
      <c r="O11" s="16"/>
      <c r="P11" s="16"/>
      <c r="Q11" s="16"/>
      <c r="R11" s="40"/>
      <c r="S11" s="40"/>
      <c r="T11" s="40"/>
      <c r="U11" s="41"/>
      <c r="V11" s="41"/>
      <c r="W11" s="41"/>
      <c r="X11" s="41"/>
      <c r="Y11" s="41"/>
      <c r="Z11" s="41"/>
      <c r="AA11" s="41"/>
    </row>
    <row r="12" spans="1:42" ht="24.95" customHeight="1" thickBot="1">
      <c r="C12" s="727" t="s">
        <v>94</v>
      </c>
      <c r="D12" s="728"/>
      <c r="E12" s="728"/>
      <c r="F12" s="728"/>
      <c r="G12" s="728"/>
      <c r="H12" s="728"/>
      <c r="I12" s="728"/>
      <c r="J12" s="728"/>
      <c r="K12" s="728"/>
      <c r="L12" s="728"/>
      <c r="M12" s="728"/>
      <c r="N12" s="728"/>
      <c r="O12" s="728"/>
      <c r="P12" s="728"/>
      <c r="Q12" s="728"/>
      <c r="R12" s="728"/>
      <c r="S12" s="729"/>
      <c r="T12" s="727" t="s">
        <v>97</v>
      </c>
      <c r="U12" s="728"/>
      <c r="V12" s="728"/>
      <c r="W12" s="728"/>
      <c r="X12" s="728"/>
      <c r="Y12" s="728"/>
      <c r="Z12" s="728"/>
      <c r="AA12" s="728"/>
      <c r="AB12" s="728"/>
      <c r="AC12" s="728"/>
      <c r="AD12" s="728"/>
      <c r="AE12" s="728"/>
      <c r="AF12" s="728"/>
      <c r="AG12" s="728"/>
      <c r="AH12" s="728"/>
      <c r="AI12" s="728"/>
      <c r="AJ12" s="729"/>
    </row>
    <row r="13" spans="1:42" ht="39.950000000000003" customHeight="1" thickTop="1">
      <c r="C13" s="725" t="s">
        <v>104</v>
      </c>
      <c r="D13" s="726"/>
      <c r="E13" s="730" t="s">
        <v>95</v>
      </c>
      <c r="F13" s="731"/>
      <c r="G13" s="731"/>
      <c r="H13" s="731"/>
      <c r="I13" s="731"/>
      <c r="J13" s="731"/>
      <c r="K13" s="731"/>
      <c r="L13" s="731"/>
      <c r="M13" s="731"/>
      <c r="N13" s="731"/>
      <c r="O13" s="731"/>
      <c r="P13" s="731"/>
      <c r="Q13" s="731"/>
      <c r="R13" s="731"/>
      <c r="S13" s="732"/>
      <c r="T13" s="684" t="s">
        <v>22</v>
      </c>
      <c r="U13" s="685"/>
      <c r="V13" s="735">
        <f>SUM('定型様式２｜明細書【断熱パネル】:明細書【断熱パネル】_ひな形'!AP57:BB57)</f>
        <v>0</v>
      </c>
      <c r="W13" s="736"/>
      <c r="X13" s="736"/>
      <c r="Y13" s="736"/>
      <c r="Z13" s="736"/>
      <c r="AA13" s="736"/>
      <c r="AB13" s="736"/>
      <c r="AC13" s="736"/>
      <c r="AD13" s="736"/>
      <c r="AE13" s="736"/>
      <c r="AF13" s="736"/>
      <c r="AG13" s="736"/>
      <c r="AH13" s="736"/>
      <c r="AI13" s="676" t="s">
        <v>0</v>
      </c>
      <c r="AJ13" s="677"/>
    </row>
    <row r="14" spans="1:42" ht="39.950000000000003" customHeight="1" thickBot="1">
      <c r="C14" s="715"/>
      <c r="D14" s="716"/>
      <c r="E14" s="697" t="s">
        <v>96</v>
      </c>
      <c r="F14" s="698"/>
      <c r="G14" s="698"/>
      <c r="H14" s="698"/>
      <c r="I14" s="698"/>
      <c r="J14" s="698"/>
      <c r="K14" s="698"/>
      <c r="L14" s="698"/>
      <c r="M14" s="698"/>
      <c r="N14" s="698"/>
      <c r="O14" s="698"/>
      <c r="P14" s="698"/>
      <c r="Q14" s="698"/>
      <c r="R14" s="698"/>
      <c r="S14" s="699"/>
      <c r="T14" s="737" t="s">
        <v>22</v>
      </c>
      <c r="U14" s="738"/>
      <c r="V14" s="739">
        <f>'定型様式２｜明細書【潜熱蓄熱建材】'!AX58</f>
        <v>0</v>
      </c>
      <c r="W14" s="740"/>
      <c r="X14" s="740"/>
      <c r="Y14" s="740"/>
      <c r="Z14" s="740"/>
      <c r="AA14" s="740"/>
      <c r="AB14" s="740"/>
      <c r="AC14" s="740"/>
      <c r="AD14" s="740"/>
      <c r="AE14" s="740"/>
      <c r="AF14" s="740"/>
      <c r="AG14" s="740"/>
      <c r="AH14" s="740"/>
      <c r="AI14" s="733" t="s">
        <v>0</v>
      </c>
      <c r="AJ14" s="734"/>
    </row>
    <row r="15" spans="1:42" ht="39.950000000000003" customHeight="1" thickTop="1" thickBot="1">
      <c r="C15" s="712" t="s">
        <v>106</v>
      </c>
      <c r="D15" s="713"/>
      <c r="E15" s="713"/>
      <c r="F15" s="713"/>
      <c r="G15" s="713"/>
      <c r="H15" s="713"/>
      <c r="I15" s="713"/>
      <c r="J15" s="713"/>
      <c r="K15" s="713"/>
      <c r="L15" s="713"/>
      <c r="M15" s="713"/>
      <c r="N15" s="713"/>
      <c r="O15" s="713"/>
      <c r="P15" s="713"/>
      <c r="Q15" s="713"/>
      <c r="R15" s="713"/>
      <c r="S15" s="714"/>
      <c r="T15" s="703" t="s">
        <v>22</v>
      </c>
      <c r="U15" s="704"/>
      <c r="V15" s="705">
        <f>SUM(V13:AH14)</f>
        <v>0</v>
      </c>
      <c r="W15" s="706"/>
      <c r="X15" s="706"/>
      <c r="Y15" s="706"/>
      <c r="Z15" s="706"/>
      <c r="AA15" s="706"/>
      <c r="AB15" s="706"/>
      <c r="AC15" s="706"/>
      <c r="AD15" s="706"/>
      <c r="AE15" s="706"/>
      <c r="AF15" s="706"/>
      <c r="AG15" s="706"/>
      <c r="AH15" s="706"/>
      <c r="AI15" s="719" t="s">
        <v>0</v>
      </c>
      <c r="AJ15" s="720"/>
    </row>
    <row r="16" spans="1:42" ht="39.950000000000003" customHeight="1">
      <c r="C16" s="715" t="s">
        <v>105</v>
      </c>
      <c r="D16" s="716"/>
      <c r="E16" s="700" t="s">
        <v>111</v>
      </c>
      <c r="F16" s="701"/>
      <c r="G16" s="701"/>
      <c r="H16" s="701"/>
      <c r="I16" s="701"/>
      <c r="J16" s="701"/>
      <c r="K16" s="701"/>
      <c r="L16" s="701"/>
      <c r="M16" s="701"/>
      <c r="N16" s="701"/>
      <c r="O16" s="701"/>
      <c r="P16" s="701"/>
      <c r="Q16" s="701"/>
      <c r="R16" s="701"/>
      <c r="S16" s="702"/>
      <c r="T16" s="707" t="s">
        <v>22</v>
      </c>
      <c r="U16" s="708"/>
      <c r="V16" s="717">
        <f>SUM('定型様式２｜明細書【断熱材】:明細書【断熱材】_ひな形'!AQ67:BB67)</f>
        <v>0</v>
      </c>
      <c r="W16" s="718"/>
      <c r="X16" s="718"/>
      <c r="Y16" s="718"/>
      <c r="Z16" s="718"/>
      <c r="AA16" s="718"/>
      <c r="AB16" s="718"/>
      <c r="AC16" s="718"/>
      <c r="AD16" s="718"/>
      <c r="AE16" s="718"/>
      <c r="AF16" s="718"/>
      <c r="AG16" s="718"/>
      <c r="AH16" s="718"/>
      <c r="AI16" s="721" t="s">
        <v>0</v>
      </c>
      <c r="AJ16" s="722"/>
    </row>
    <row r="17" spans="1:42" ht="39.950000000000003" customHeight="1">
      <c r="C17" s="715"/>
      <c r="D17" s="716"/>
      <c r="E17" s="709" t="s">
        <v>214</v>
      </c>
      <c r="F17" s="710"/>
      <c r="G17" s="710"/>
      <c r="H17" s="710"/>
      <c r="I17" s="710"/>
      <c r="J17" s="710"/>
      <c r="K17" s="710"/>
      <c r="L17" s="710"/>
      <c r="M17" s="710"/>
      <c r="N17" s="710"/>
      <c r="O17" s="710"/>
      <c r="P17" s="710"/>
      <c r="Q17" s="710"/>
      <c r="R17" s="710"/>
      <c r="S17" s="711"/>
      <c r="T17" s="695" t="s">
        <v>22</v>
      </c>
      <c r="U17" s="696"/>
      <c r="V17" s="678">
        <f>SUM('定型様式２｜明細書【防災ガラス窓】:明細書【防災ガラス窓】_ひな形'!AY70:BC70)</f>
        <v>0</v>
      </c>
      <c r="W17" s="679"/>
      <c r="X17" s="679"/>
      <c r="Y17" s="679"/>
      <c r="Z17" s="679"/>
      <c r="AA17" s="679"/>
      <c r="AB17" s="679"/>
      <c r="AC17" s="679"/>
      <c r="AD17" s="679"/>
      <c r="AE17" s="679"/>
      <c r="AF17" s="679"/>
      <c r="AG17" s="679"/>
      <c r="AH17" s="679"/>
      <c r="AI17" s="680" t="s">
        <v>0</v>
      </c>
      <c r="AJ17" s="681"/>
    </row>
    <row r="18" spans="1:42" ht="39.950000000000003" customHeight="1">
      <c r="C18" s="715"/>
      <c r="D18" s="716"/>
      <c r="E18" s="709" t="s">
        <v>215</v>
      </c>
      <c r="F18" s="710"/>
      <c r="G18" s="710"/>
      <c r="H18" s="710"/>
      <c r="I18" s="710"/>
      <c r="J18" s="710"/>
      <c r="K18" s="710"/>
      <c r="L18" s="710"/>
      <c r="M18" s="710"/>
      <c r="N18" s="710"/>
      <c r="O18" s="710"/>
      <c r="P18" s="710"/>
      <c r="Q18" s="710"/>
      <c r="R18" s="710"/>
      <c r="S18" s="711"/>
      <c r="T18" s="695" t="s">
        <v>22</v>
      </c>
      <c r="U18" s="696"/>
      <c r="V18" s="678">
        <f>SUM('定型様式２｜明細書【窓】:明細書【窓】_ひな形'!AS86:BB86)</f>
        <v>0</v>
      </c>
      <c r="W18" s="679"/>
      <c r="X18" s="679"/>
      <c r="Y18" s="679"/>
      <c r="Z18" s="679"/>
      <c r="AA18" s="679"/>
      <c r="AB18" s="679"/>
      <c r="AC18" s="679"/>
      <c r="AD18" s="679"/>
      <c r="AE18" s="679"/>
      <c r="AF18" s="679"/>
      <c r="AG18" s="679"/>
      <c r="AH18" s="679"/>
      <c r="AI18" s="680" t="s">
        <v>0</v>
      </c>
      <c r="AJ18" s="681"/>
    </row>
    <row r="19" spans="1:42" ht="39.950000000000003" customHeight="1">
      <c r="C19" s="715"/>
      <c r="D19" s="716"/>
      <c r="E19" s="709" t="s">
        <v>78</v>
      </c>
      <c r="F19" s="710"/>
      <c r="G19" s="710"/>
      <c r="H19" s="710"/>
      <c r="I19" s="710"/>
      <c r="J19" s="710"/>
      <c r="K19" s="710"/>
      <c r="L19" s="710"/>
      <c r="M19" s="710"/>
      <c r="N19" s="710"/>
      <c r="O19" s="710"/>
      <c r="P19" s="710"/>
      <c r="Q19" s="710"/>
      <c r="R19" s="710"/>
      <c r="S19" s="711"/>
      <c r="T19" s="695" t="s">
        <v>22</v>
      </c>
      <c r="U19" s="696"/>
      <c r="V19" s="678">
        <f>'定型様式２｜明細書【玄関ドア・調湿建材】'!AL22</f>
        <v>0</v>
      </c>
      <c r="W19" s="679"/>
      <c r="X19" s="679"/>
      <c r="Y19" s="679"/>
      <c r="Z19" s="679"/>
      <c r="AA19" s="679"/>
      <c r="AB19" s="679"/>
      <c r="AC19" s="679"/>
      <c r="AD19" s="679"/>
      <c r="AE19" s="679"/>
      <c r="AF19" s="679"/>
      <c r="AG19" s="679"/>
      <c r="AH19" s="679"/>
      <c r="AI19" s="680" t="s">
        <v>0</v>
      </c>
      <c r="AJ19" s="681"/>
    </row>
    <row r="20" spans="1:42" ht="39.950000000000003" customHeight="1" thickBot="1">
      <c r="C20" s="715"/>
      <c r="D20" s="716"/>
      <c r="E20" s="697" t="s">
        <v>79</v>
      </c>
      <c r="F20" s="698"/>
      <c r="G20" s="698"/>
      <c r="H20" s="698"/>
      <c r="I20" s="698"/>
      <c r="J20" s="698"/>
      <c r="K20" s="698"/>
      <c r="L20" s="698"/>
      <c r="M20" s="698"/>
      <c r="N20" s="698"/>
      <c r="O20" s="698"/>
      <c r="P20" s="698"/>
      <c r="Q20" s="698"/>
      <c r="R20" s="698"/>
      <c r="S20" s="699"/>
      <c r="T20" s="686" t="s">
        <v>22</v>
      </c>
      <c r="U20" s="687"/>
      <c r="V20" s="691">
        <f>SUM('定型様式２｜明細書【玄関ドア・調湿建材】:明細書【玄関ドア・調湿建材】_ひな形'!AL50:BB50)</f>
        <v>0</v>
      </c>
      <c r="W20" s="692"/>
      <c r="X20" s="692"/>
      <c r="Y20" s="692"/>
      <c r="Z20" s="692"/>
      <c r="AA20" s="692"/>
      <c r="AB20" s="692"/>
      <c r="AC20" s="692"/>
      <c r="AD20" s="692"/>
      <c r="AE20" s="692"/>
      <c r="AF20" s="692"/>
      <c r="AG20" s="692"/>
      <c r="AH20" s="692"/>
      <c r="AI20" s="682" t="s">
        <v>0</v>
      </c>
      <c r="AJ20" s="683"/>
    </row>
    <row r="21" spans="1:42" ht="39.950000000000003" customHeight="1" thickTop="1">
      <c r="C21" s="688" t="s">
        <v>112</v>
      </c>
      <c r="D21" s="689"/>
      <c r="E21" s="689"/>
      <c r="F21" s="689"/>
      <c r="G21" s="689"/>
      <c r="H21" s="689"/>
      <c r="I21" s="689"/>
      <c r="J21" s="689"/>
      <c r="K21" s="689"/>
      <c r="L21" s="689"/>
      <c r="M21" s="689"/>
      <c r="N21" s="689"/>
      <c r="O21" s="689"/>
      <c r="P21" s="689"/>
      <c r="Q21" s="689"/>
      <c r="R21" s="689"/>
      <c r="S21" s="690"/>
      <c r="T21" s="684" t="s">
        <v>22</v>
      </c>
      <c r="U21" s="685"/>
      <c r="V21" s="693">
        <f>SUM(V16:AH20)</f>
        <v>0</v>
      </c>
      <c r="W21" s="694"/>
      <c r="X21" s="694"/>
      <c r="Y21" s="694"/>
      <c r="Z21" s="694"/>
      <c r="AA21" s="694"/>
      <c r="AB21" s="694"/>
      <c r="AC21" s="694"/>
      <c r="AD21" s="694"/>
      <c r="AE21" s="694"/>
      <c r="AF21" s="694"/>
      <c r="AG21" s="694"/>
      <c r="AH21" s="694"/>
      <c r="AI21" s="676" t="s">
        <v>0</v>
      </c>
      <c r="AJ21" s="677"/>
    </row>
    <row r="22" spans="1:42" ht="39.950000000000003" customHeight="1">
      <c r="A22" s="356"/>
      <c r="B22" s="356"/>
      <c r="C22" s="356"/>
      <c r="D22" s="356"/>
      <c r="E22" s="356"/>
      <c r="F22" s="356"/>
      <c r="G22" s="356"/>
      <c r="H22" s="356"/>
      <c r="I22" s="356"/>
      <c r="J22" s="356"/>
      <c r="K22" s="356"/>
      <c r="L22" s="356"/>
      <c r="M22" s="356"/>
      <c r="N22" s="356"/>
      <c r="O22" s="356"/>
      <c r="P22" s="356"/>
      <c r="Q22" s="356"/>
      <c r="R22" s="357"/>
      <c r="S22" s="357"/>
      <c r="T22" s="358"/>
      <c r="U22" s="357"/>
      <c r="V22" s="359"/>
      <c r="W22" s="357"/>
      <c r="X22" s="357"/>
      <c r="Y22" s="357"/>
      <c r="Z22" s="357"/>
      <c r="AA22" s="357"/>
      <c r="AB22" s="357"/>
      <c r="AC22" s="357"/>
      <c r="AD22" s="357"/>
      <c r="AE22" s="357"/>
      <c r="AF22" s="357"/>
      <c r="AG22" s="357"/>
      <c r="AH22" s="357"/>
      <c r="AI22" s="357"/>
      <c r="AJ22" s="357"/>
      <c r="AK22" s="357"/>
      <c r="AL22" s="357"/>
      <c r="AM22" s="357"/>
      <c r="AN22" s="357"/>
      <c r="AO22" s="357"/>
      <c r="AP22" s="357"/>
    </row>
    <row r="23" spans="1:42" ht="21">
      <c r="A23" s="29"/>
      <c r="B23" s="29"/>
      <c r="C23" s="29" t="s">
        <v>297</v>
      </c>
      <c r="D23" s="4"/>
      <c r="E23" s="4"/>
      <c r="F23" s="4"/>
      <c r="G23" s="4"/>
      <c r="H23" s="4"/>
      <c r="I23" s="4"/>
      <c r="J23" s="4"/>
      <c r="K23" s="4"/>
      <c r="L23" s="4"/>
      <c r="M23" s="4"/>
      <c r="N23" s="4"/>
      <c r="O23" s="4"/>
      <c r="P23" s="4"/>
      <c r="Q23" s="4"/>
      <c r="R23" s="5"/>
      <c r="S23" s="5"/>
      <c r="T23" s="354" t="str">
        <f>IF(AND(V24&gt;0,V24&lt;400000),"↓補助対象経費の合計が40万円以下の申請はできません。","")</f>
        <v/>
      </c>
      <c r="U23" s="6"/>
      <c r="V23" s="6"/>
      <c r="W23" s="6"/>
      <c r="X23" s="6"/>
      <c r="Y23" s="6"/>
      <c r="Z23" s="6"/>
      <c r="AA23" s="6"/>
      <c r="AB23" s="6"/>
      <c r="AC23" s="4"/>
      <c r="AD23" s="4"/>
      <c r="AE23" s="4"/>
      <c r="AF23" s="4"/>
      <c r="AG23" s="4"/>
      <c r="AH23" s="355"/>
      <c r="AI23" s="355"/>
      <c r="AJ23" s="355"/>
      <c r="AK23" s="355"/>
      <c r="AL23" s="355"/>
      <c r="AM23" s="355"/>
      <c r="AN23" s="355"/>
      <c r="AO23" s="355"/>
      <c r="AP23" s="355"/>
    </row>
    <row r="24" spans="1:42" ht="39.950000000000003" customHeight="1">
      <c r="C24" s="661" t="s">
        <v>316</v>
      </c>
      <c r="D24" s="662"/>
      <c r="E24" s="662"/>
      <c r="F24" s="662"/>
      <c r="G24" s="662"/>
      <c r="H24" s="662"/>
      <c r="I24" s="662"/>
      <c r="J24" s="662"/>
      <c r="K24" s="662"/>
      <c r="L24" s="662"/>
      <c r="M24" s="662"/>
      <c r="N24" s="662"/>
      <c r="O24" s="662"/>
      <c r="P24" s="662"/>
      <c r="Q24" s="662"/>
      <c r="R24" s="662"/>
      <c r="S24" s="663"/>
      <c r="T24" s="664" t="s">
        <v>22</v>
      </c>
      <c r="U24" s="665"/>
      <c r="V24" s="666">
        <f>IF(V15="","",SUM(V15,V21))</f>
        <v>0</v>
      </c>
      <c r="W24" s="667"/>
      <c r="X24" s="667"/>
      <c r="Y24" s="667"/>
      <c r="Z24" s="667"/>
      <c r="AA24" s="667"/>
      <c r="AB24" s="667"/>
      <c r="AC24" s="667"/>
      <c r="AD24" s="667"/>
      <c r="AE24" s="667"/>
      <c r="AF24" s="667"/>
      <c r="AG24" s="667"/>
      <c r="AH24" s="667"/>
      <c r="AI24" s="668" t="s">
        <v>0</v>
      </c>
      <c r="AJ24" s="669"/>
    </row>
    <row r="25" spans="1:42" ht="39.950000000000003" customHeight="1">
      <c r="C25" s="661" t="s">
        <v>296</v>
      </c>
      <c r="D25" s="662"/>
      <c r="E25" s="662"/>
      <c r="F25" s="662"/>
      <c r="G25" s="662"/>
      <c r="H25" s="662"/>
      <c r="I25" s="662"/>
      <c r="J25" s="662"/>
      <c r="K25" s="662"/>
      <c r="L25" s="662"/>
      <c r="M25" s="662"/>
      <c r="N25" s="662"/>
      <c r="O25" s="662"/>
      <c r="P25" s="662"/>
      <c r="Q25" s="662"/>
      <c r="R25" s="662"/>
      <c r="S25" s="663"/>
      <c r="T25" s="670" t="s">
        <v>22</v>
      </c>
      <c r="U25" s="671"/>
      <c r="V25" s="672">
        <f>IF(V24="","",ROUNDDOWN(V24/2,0))</f>
        <v>0</v>
      </c>
      <c r="W25" s="673"/>
      <c r="X25" s="673"/>
      <c r="Y25" s="673"/>
      <c r="Z25" s="673"/>
      <c r="AA25" s="673"/>
      <c r="AB25" s="673"/>
      <c r="AC25" s="673"/>
      <c r="AD25" s="673"/>
      <c r="AE25" s="673"/>
      <c r="AF25" s="673"/>
      <c r="AG25" s="673"/>
      <c r="AH25" s="673"/>
      <c r="AI25" s="674" t="s">
        <v>0</v>
      </c>
      <c r="AJ25" s="675"/>
    </row>
    <row r="26" spans="1:42" ht="20.25" customHeight="1">
      <c r="C26" s="380"/>
      <c r="D26" s="380"/>
      <c r="E26" s="380"/>
      <c r="F26" s="380"/>
      <c r="G26" s="380"/>
      <c r="H26" s="380"/>
      <c r="I26" s="380"/>
      <c r="J26" s="380"/>
      <c r="K26" s="380"/>
      <c r="L26" s="380"/>
      <c r="M26" s="380"/>
      <c r="N26" s="380"/>
      <c r="O26" s="380"/>
      <c r="P26" s="380"/>
      <c r="Q26" s="380"/>
      <c r="R26" s="380"/>
      <c r="S26" s="380"/>
      <c r="T26" s="381"/>
      <c r="U26" s="381"/>
      <c r="V26" s="382"/>
      <c r="W26" s="382"/>
      <c r="X26" s="382"/>
      <c r="Y26" s="382"/>
      <c r="Z26" s="382"/>
      <c r="AA26" s="382"/>
      <c r="AB26" s="382"/>
      <c r="AC26" s="382"/>
      <c r="AD26" s="382"/>
      <c r="AE26" s="382"/>
      <c r="AF26" s="382"/>
      <c r="AG26" s="382"/>
      <c r="AH26" s="382"/>
      <c r="AI26" s="381"/>
      <c r="AJ26" s="381"/>
    </row>
    <row r="27" spans="1:42" ht="25.5" customHeight="1">
      <c r="C27" s="651" t="s">
        <v>336</v>
      </c>
      <c r="D27" s="651"/>
      <c r="E27" s="651"/>
      <c r="F27" s="651"/>
      <c r="G27" s="651"/>
      <c r="H27" s="651"/>
      <c r="I27" s="651"/>
      <c r="J27" s="651"/>
      <c r="K27" s="651"/>
      <c r="L27" s="651"/>
      <c r="M27" s="651"/>
      <c r="N27" s="651"/>
      <c r="O27" s="651"/>
      <c r="P27" s="651"/>
      <c r="Q27" s="651"/>
      <c r="R27" s="651"/>
      <c r="S27" s="651"/>
      <c r="T27" s="651"/>
      <c r="U27" s="651"/>
      <c r="V27" s="651"/>
      <c r="W27" s="651"/>
      <c r="X27" s="651"/>
      <c r="Y27" s="651"/>
      <c r="Z27" s="651"/>
      <c r="AA27" s="651"/>
      <c r="AB27" s="651"/>
      <c r="AC27" s="651"/>
      <c r="AD27" s="651"/>
      <c r="AE27" s="651"/>
      <c r="AF27" s="651"/>
      <c r="AG27" s="651"/>
      <c r="AH27" s="651"/>
      <c r="AI27" s="651"/>
      <c r="AJ27" s="651"/>
      <c r="AK27" s="383"/>
      <c r="AL27" s="383"/>
      <c r="AM27" s="383"/>
      <c r="AN27" s="383"/>
    </row>
    <row r="28" spans="1:42" ht="19.5" customHeight="1">
      <c r="C28" s="652" t="s">
        <v>317</v>
      </c>
      <c r="D28" s="652"/>
      <c r="E28" s="652"/>
      <c r="F28" s="652"/>
      <c r="G28" s="652"/>
      <c r="H28" s="652"/>
      <c r="I28" s="652"/>
      <c r="J28" s="652"/>
      <c r="K28" s="652"/>
      <c r="L28" s="652"/>
      <c r="M28" s="652"/>
      <c r="N28" s="652"/>
      <c r="O28" s="652"/>
      <c r="P28" s="652"/>
      <c r="Q28" s="652"/>
      <c r="R28" s="652"/>
      <c r="S28" s="652"/>
      <c r="T28" s="652"/>
      <c r="U28" s="652"/>
      <c r="V28" s="652"/>
      <c r="W28" s="652"/>
      <c r="X28" s="652"/>
      <c r="Y28" s="652"/>
      <c r="Z28" s="652"/>
      <c r="AA28" s="652"/>
      <c r="AB28" s="652"/>
      <c r="AC28" s="652"/>
      <c r="AD28" s="652"/>
      <c r="AE28" s="652"/>
      <c r="AF28" s="652"/>
      <c r="AG28" s="652"/>
      <c r="AH28" s="652"/>
      <c r="AI28" s="652"/>
      <c r="AJ28" s="652"/>
    </row>
    <row r="29" spans="1:42" ht="30" customHeight="1">
      <c r="C29" s="653" t="s">
        <v>5</v>
      </c>
      <c r="D29" s="654"/>
      <c r="E29" s="655" t="s">
        <v>318</v>
      </c>
      <c r="F29" s="655"/>
      <c r="G29" s="655"/>
      <c r="H29" s="655"/>
      <c r="I29" s="655"/>
      <c r="J29" s="655"/>
      <c r="K29" s="655"/>
      <c r="L29" s="655"/>
      <c r="M29" s="655"/>
      <c r="N29" s="655"/>
      <c r="O29" s="655"/>
      <c r="P29" s="655"/>
      <c r="Q29" s="655"/>
      <c r="R29" s="655"/>
      <c r="S29" s="655"/>
      <c r="T29" s="655"/>
      <c r="U29" s="655"/>
      <c r="V29" s="655"/>
      <c r="W29" s="655"/>
      <c r="X29" s="655"/>
      <c r="Y29" s="655"/>
      <c r="Z29" s="655"/>
      <c r="AA29" s="655"/>
      <c r="AB29" s="655"/>
      <c r="AC29" s="655"/>
      <c r="AD29" s="655"/>
      <c r="AE29" s="655"/>
      <c r="AF29" s="655"/>
      <c r="AG29" s="655"/>
      <c r="AH29" s="655"/>
      <c r="AI29" s="655"/>
      <c r="AJ29" s="656"/>
    </row>
    <row r="30" spans="1:42" ht="30" customHeight="1">
      <c r="C30" s="657" t="s">
        <v>5</v>
      </c>
      <c r="D30" s="658"/>
      <c r="E30" s="659" t="s">
        <v>319</v>
      </c>
      <c r="F30" s="659"/>
      <c r="G30" s="659"/>
      <c r="H30" s="659"/>
      <c r="I30" s="659"/>
      <c r="J30" s="659"/>
      <c r="K30" s="659"/>
      <c r="L30" s="659"/>
      <c r="M30" s="659"/>
      <c r="N30" s="659"/>
      <c r="O30" s="659"/>
      <c r="P30" s="659"/>
      <c r="Q30" s="659"/>
      <c r="R30" s="659"/>
      <c r="S30" s="659"/>
      <c r="T30" s="659"/>
      <c r="U30" s="659"/>
      <c r="V30" s="659"/>
      <c r="W30" s="659"/>
      <c r="X30" s="659"/>
      <c r="Y30" s="659"/>
      <c r="Z30" s="659"/>
      <c r="AA30" s="659"/>
      <c r="AB30" s="659"/>
      <c r="AC30" s="659"/>
      <c r="AD30" s="659"/>
      <c r="AE30" s="659"/>
      <c r="AF30" s="659"/>
      <c r="AG30" s="659"/>
      <c r="AH30" s="659"/>
      <c r="AI30" s="659"/>
      <c r="AJ30" s="660"/>
    </row>
    <row r="31" spans="1:42" ht="25.5" customHeight="1">
      <c r="C31" s="384"/>
      <c r="D31" s="400"/>
      <c r="E31" s="640" t="s">
        <v>320</v>
      </c>
      <c r="F31" s="640"/>
      <c r="G31" s="640"/>
      <c r="H31" s="640"/>
      <c r="I31" s="640"/>
      <c r="J31" s="640"/>
      <c r="K31" s="640"/>
      <c r="L31" s="640"/>
      <c r="M31" s="640"/>
      <c r="N31" s="640"/>
      <c r="O31" s="640"/>
      <c r="P31" s="640"/>
      <c r="Q31" s="640"/>
      <c r="R31" s="640"/>
      <c r="S31" s="640"/>
      <c r="T31" s="640"/>
      <c r="U31" s="640"/>
      <c r="V31" s="640"/>
      <c r="W31" s="640"/>
      <c r="X31" s="640"/>
      <c r="Y31" s="640"/>
      <c r="Z31" s="640"/>
      <c r="AA31" s="640"/>
      <c r="AB31" s="640"/>
      <c r="AC31" s="640"/>
      <c r="AD31" s="640"/>
      <c r="AE31" s="640"/>
      <c r="AF31" s="640"/>
      <c r="AG31" s="640"/>
      <c r="AH31" s="640"/>
      <c r="AI31" s="640"/>
      <c r="AJ31" s="641"/>
    </row>
    <row r="32" spans="1:42" ht="25.5" customHeight="1">
      <c r="C32" s="385"/>
      <c r="D32" s="386"/>
      <c r="E32" s="642" t="s">
        <v>321</v>
      </c>
      <c r="F32" s="642"/>
      <c r="G32" s="642"/>
      <c r="H32" s="642"/>
      <c r="I32" s="642"/>
      <c r="J32" s="642"/>
      <c r="K32" s="642"/>
      <c r="L32" s="642"/>
      <c r="M32" s="642"/>
      <c r="N32" s="642"/>
      <c r="O32" s="642"/>
      <c r="P32" s="642"/>
      <c r="Q32" s="642"/>
      <c r="R32" s="642"/>
      <c r="S32" s="642"/>
      <c r="T32" s="642"/>
      <c r="U32" s="642"/>
      <c r="V32" s="642"/>
      <c r="W32" s="642"/>
      <c r="X32" s="642"/>
      <c r="Y32" s="642"/>
      <c r="Z32" s="642"/>
      <c r="AA32" s="642"/>
      <c r="AB32" s="642"/>
      <c r="AC32" s="642"/>
      <c r="AD32" s="642"/>
      <c r="AE32" s="642"/>
      <c r="AF32" s="642"/>
      <c r="AG32" s="642"/>
      <c r="AH32" s="642"/>
      <c r="AI32" s="642"/>
      <c r="AJ32" s="643"/>
    </row>
    <row r="33" spans="1:42" ht="19.5" customHeight="1">
      <c r="C33" s="380"/>
      <c r="D33" s="380"/>
      <c r="E33" s="380"/>
      <c r="F33" s="380"/>
      <c r="G33" s="380"/>
      <c r="H33" s="380"/>
      <c r="I33" s="380"/>
      <c r="J33" s="380"/>
      <c r="K33" s="380"/>
      <c r="L33" s="380"/>
      <c r="M33" s="380"/>
      <c r="N33" s="380"/>
      <c r="O33" s="380"/>
      <c r="P33" s="380"/>
      <c r="Q33" s="380"/>
      <c r="R33" s="380"/>
      <c r="S33" s="380"/>
      <c r="T33" s="381"/>
      <c r="U33" s="381"/>
      <c r="V33" s="382"/>
      <c r="W33" s="382"/>
      <c r="X33" s="382"/>
      <c r="Y33" s="382"/>
      <c r="Z33" s="382"/>
      <c r="AA33" s="382"/>
      <c r="AB33" s="382"/>
      <c r="AC33" s="382"/>
      <c r="AD33" s="382"/>
      <c r="AE33" s="382"/>
      <c r="AF33" s="382"/>
      <c r="AG33" s="382"/>
      <c r="AH33" s="382"/>
      <c r="AI33" s="381"/>
      <c r="AJ33" s="381"/>
    </row>
    <row r="34" spans="1:42" ht="32.25" customHeight="1" thickBot="1">
      <c r="A34" s="356"/>
      <c r="B34" s="356"/>
      <c r="C34" s="356"/>
      <c r="D34" s="356"/>
      <c r="E34" s="356"/>
      <c r="F34" s="356"/>
      <c r="G34" s="356"/>
      <c r="H34" s="356"/>
      <c r="I34" s="356"/>
      <c r="J34" s="356"/>
      <c r="K34" s="356"/>
      <c r="L34" s="356"/>
      <c r="M34" s="356"/>
      <c r="N34" s="356"/>
      <c r="O34" s="356"/>
      <c r="P34" s="356"/>
      <c r="Q34" s="356"/>
      <c r="R34" s="381"/>
      <c r="S34" s="381"/>
      <c r="T34" s="387"/>
      <c r="U34" s="387" t="s">
        <v>322</v>
      </c>
      <c r="V34" s="387"/>
      <c r="W34" s="388"/>
      <c r="X34" s="388"/>
      <c r="Y34" s="388"/>
      <c r="Z34" s="388"/>
      <c r="AA34" s="388"/>
      <c r="AB34" s="388"/>
      <c r="AC34" s="381"/>
      <c r="AD34" s="381"/>
      <c r="AE34" s="389"/>
      <c r="AF34" s="389"/>
      <c r="AG34" s="389"/>
      <c r="AH34" s="389"/>
      <c r="AI34" s="389"/>
      <c r="AJ34" s="389"/>
      <c r="AK34" s="389"/>
      <c r="AL34" s="389"/>
      <c r="AM34" s="389"/>
      <c r="AN34" s="389"/>
      <c r="AO34" s="389"/>
      <c r="AP34" s="389"/>
    </row>
    <row r="35" spans="1:42" ht="65.25" customHeight="1" thickBot="1">
      <c r="A35" s="357"/>
      <c r="B35" s="357"/>
      <c r="C35" s="644" t="s">
        <v>216</v>
      </c>
      <c r="D35" s="645"/>
      <c r="E35" s="645"/>
      <c r="F35" s="645"/>
      <c r="G35" s="645"/>
      <c r="H35" s="645"/>
      <c r="I35" s="645"/>
      <c r="J35" s="645"/>
      <c r="K35" s="645"/>
      <c r="L35" s="645"/>
      <c r="M35" s="645"/>
      <c r="N35" s="645"/>
      <c r="O35" s="645"/>
      <c r="P35" s="645"/>
      <c r="Q35" s="645"/>
      <c r="R35" s="645"/>
      <c r="S35" s="646"/>
      <c r="T35" s="647">
        <f>MIN(V25,2000000)</f>
        <v>0</v>
      </c>
      <c r="U35" s="648"/>
      <c r="V35" s="648"/>
      <c r="W35" s="648"/>
      <c r="X35" s="648"/>
      <c r="Y35" s="648"/>
      <c r="Z35" s="648"/>
      <c r="AA35" s="648"/>
      <c r="AB35" s="648"/>
      <c r="AC35" s="648"/>
      <c r="AD35" s="648"/>
      <c r="AE35" s="648"/>
      <c r="AF35" s="648"/>
      <c r="AG35" s="648"/>
      <c r="AH35" s="648"/>
      <c r="AI35" s="649" t="s">
        <v>0</v>
      </c>
      <c r="AJ35" s="650"/>
      <c r="AK35" s="390"/>
      <c r="AL35" s="390"/>
      <c r="AM35" s="390"/>
      <c r="AN35" s="390"/>
      <c r="AO35" s="390"/>
      <c r="AP35" s="390"/>
    </row>
    <row r="36" spans="1:42" s="24" customFormat="1" ht="29.45" customHeight="1">
      <c r="A36" s="30"/>
      <c r="B36" s="30"/>
      <c r="C36" s="30"/>
      <c r="D36" s="30"/>
      <c r="E36" s="30"/>
      <c r="F36" s="30"/>
      <c r="G36" s="30"/>
      <c r="H36" s="30"/>
      <c r="I36" s="30"/>
      <c r="J36" s="31"/>
      <c r="K36" s="31"/>
      <c r="L36" s="31"/>
      <c r="M36" s="31"/>
      <c r="N36" s="31"/>
      <c r="O36" s="31"/>
      <c r="P36" s="31"/>
      <c r="Q36" s="31"/>
      <c r="R36" s="31"/>
      <c r="S36" s="31"/>
      <c r="T36" s="31"/>
      <c r="U36" s="26"/>
      <c r="V36" s="32"/>
      <c r="W36" s="27"/>
      <c r="X36" s="27"/>
    </row>
    <row r="37" spans="1:42" s="12" customFormat="1" ht="20.100000000000001" customHeight="1">
      <c r="R37" s="10"/>
      <c r="S37" s="10"/>
      <c r="T37" s="10"/>
      <c r="U37" s="11"/>
      <c r="V37" s="11"/>
      <c r="W37" s="11"/>
      <c r="X37" s="11"/>
      <c r="Y37" s="11"/>
      <c r="Z37" s="11"/>
      <c r="AA37" s="11"/>
      <c r="AB37" s="11"/>
    </row>
    <row r="38" spans="1:42" s="4" customFormat="1" ht="18.75" customHeight="1">
      <c r="A38" s="9"/>
      <c r="B38" s="9"/>
      <c r="C38" s="9"/>
      <c r="D38" s="9"/>
      <c r="R38" s="5"/>
      <c r="S38" s="5"/>
      <c r="T38" s="5"/>
      <c r="U38" s="6"/>
      <c r="V38" s="6"/>
      <c r="W38" s="6"/>
      <c r="X38" s="6"/>
      <c r="Y38" s="6"/>
      <c r="Z38" s="6"/>
      <c r="AA38" s="6"/>
      <c r="AB38" s="6"/>
    </row>
    <row r="39" spans="1:42" s="4" customFormat="1" ht="18" customHeight="1">
      <c r="A39" s="9"/>
      <c r="B39" s="9"/>
      <c r="C39" s="9"/>
      <c r="D39" s="9"/>
      <c r="R39" s="5"/>
      <c r="S39" s="5"/>
      <c r="T39" s="5"/>
      <c r="U39" s="6"/>
      <c r="V39" s="6"/>
      <c r="W39" s="6"/>
      <c r="X39" s="6"/>
      <c r="Y39" s="6"/>
      <c r="Z39" s="6"/>
      <c r="AA39" s="6"/>
      <c r="AB39" s="6"/>
    </row>
    <row r="40" spans="1:42" s="4" customFormat="1" ht="18" customHeight="1">
      <c r="A40" s="9"/>
      <c r="B40" s="9"/>
      <c r="C40" s="9"/>
      <c r="D40" s="9"/>
      <c r="R40" s="5"/>
      <c r="S40" s="5"/>
      <c r="T40" s="5"/>
      <c r="U40" s="6"/>
      <c r="V40" s="6"/>
      <c r="W40" s="6"/>
      <c r="X40" s="6"/>
      <c r="Y40" s="6"/>
      <c r="Z40" s="6"/>
      <c r="AA40" s="6"/>
      <c r="AB40" s="6"/>
    </row>
    <row r="41" spans="1:42" s="4" customFormat="1" ht="18" customHeight="1">
      <c r="A41" s="9"/>
      <c r="B41" s="9"/>
      <c r="C41" s="9"/>
      <c r="D41" s="9"/>
      <c r="R41" s="5"/>
      <c r="S41" s="5"/>
      <c r="T41" s="5"/>
      <c r="U41" s="6"/>
      <c r="V41" s="6"/>
      <c r="W41" s="6"/>
      <c r="X41" s="6"/>
      <c r="Y41" s="6"/>
      <c r="Z41" s="6"/>
      <c r="AA41" s="6"/>
      <c r="AB41" s="6"/>
    </row>
    <row r="42" spans="1:42" s="4" customFormat="1" ht="18" customHeight="1">
      <c r="A42" s="9"/>
      <c r="B42" s="9"/>
      <c r="C42" s="9"/>
      <c r="D42" s="9"/>
      <c r="R42" s="5"/>
      <c r="S42" s="5"/>
      <c r="T42" s="5"/>
      <c r="U42" s="6"/>
      <c r="V42" s="6"/>
      <c r="W42" s="6"/>
      <c r="X42" s="6"/>
      <c r="Y42" s="6"/>
      <c r="Z42" s="6"/>
      <c r="AA42" s="6"/>
      <c r="AB42" s="6"/>
    </row>
  </sheetData>
  <sheetProtection algorithmName="SHA-512" hashValue="roqjrVJjf78KrTOLjis2oPZG+HP2c1RtnybAzLX2Wro79lnFUf+0deZ0yh80tj6xhDyxeIoCW4qACOXfKA8IPw==" saltValue="SB3B8LxH/f/5+Bs7t4gc9Q==" spinCount="100000" sheet="1" objects="1" scenarios="1"/>
  <mergeCells count="60">
    <mergeCell ref="AI17:AJ17"/>
    <mergeCell ref="AI15:AJ15"/>
    <mergeCell ref="AI16:AJ16"/>
    <mergeCell ref="AI18:AJ18"/>
    <mergeCell ref="A3:AP3"/>
    <mergeCell ref="C13:D14"/>
    <mergeCell ref="C12:S12"/>
    <mergeCell ref="T12:AJ12"/>
    <mergeCell ref="T13:U13"/>
    <mergeCell ref="E13:S13"/>
    <mergeCell ref="E14:S14"/>
    <mergeCell ref="AI13:AJ13"/>
    <mergeCell ref="AI14:AJ14"/>
    <mergeCell ref="V13:AH13"/>
    <mergeCell ref="T14:U14"/>
    <mergeCell ref="V14:AH14"/>
    <mergeCell ref="T18:U18"/>
    <mergeCell ref="E16:S16"/>
    <mergeCell ref="T15:U15"/>
    <mergeCell ref="V15:AH15"/>
    <mergeCell ref="T16:U16"/>
    <mergeCell ref="E18:S18"/>
    <mergeCell ref="V18:AH18"/>
    <mergeCell ref="C15:S15"/>
    <mergeCell ref="C16:D20"/>
    <mergeCell ref="V16:AH16"/>
    <mergeCell ref="E17:S17"/>
    <mergeCell ref="T17:U17"/>
    <mergeCell ref="V17:AH17"/>
    <mergeCell ref="E19:S19"/>
    <mergeCell ref="C21:S21"/>
    <mergeCell ref="V20:AH20"/>
    <mergeCell ref="V21:AH21"/>
    <mergeCell ref="T19:U19"/>
    <mergeCell ref="E20:S20"/>
    <mergeCell ref="AI21:AJ21"/>
    <mergeCell ref="V19:AH19"/>
    <mergeCell ref="AI19:AJ19"/>
    <mergeCell ref="AI20:AJ20"/>
    <mergeCell ref="T21:U21"/>
    <mergeCell ref="T20:U20"/>
    <mergeCell ref="C24:S24"/>
    <mergeCell ref="T24:U24"/>
    <mergeCell ref="V24:AH24"/>
    <mergeCell ref="AI24:AJ24"/>
    <mergeCell ref="C25:S25"/>
    <mergeCell ref="T25:U25"/>
    <mergeCell ref="V25:AH25"/>
    <mergeCell ref="AI25:AJ25"/>
    <mergeCell ref="C27:AJ27"/>
    <mergeCell ref="C28:AJ28"/>
    <mergeCell ref="C29:D29"/>
    <mergeCell ref="E29:AJ29"/>
    <mergeCell ref="C30:D30"/>
    <mergeCell ref="E30:AJ30"/>
    <mergeCell ref="E31:AJ31"/>
    <mergeCell ref="E32:AJ32"/>
    <mergeCell ref="C35:S35"/>
    <mergeCell ref="T35:AH35"/>
    <mergeCell ref="AI35:AJ35"/>
  </mergeCells>
  <phoneticPr fontId="26"/>
  <conditionalFormatting sqref="V24:AH24">
    <cfRule type="expression" dxfId="26" priority="4" stopIfTrue="1">
      <formula>AND($V$24&gt;0,$V$24&lt;400000)</formula>
    </cfRule>
  </conditionalFormatting>
  <conditionalFormatting sqref="C29:D30">
    <cfRule type="expression" dxfId="25" priority="94" stopIfTrue="1">
      <formula>AND($C$29="□",$C$30="□")</formula>
    </cfRule>
  </conditionalFormatting>
  <conditionalFormatting sqref="C30:AJ32">
    <cfRule type="expression" dxfId="24" priority="2" stopIfTrue="1">
      <formula>$C$29="■"</formula>
    </cfRule>
  </conditionalFormatting>
  <conditionalFormatting sqref="C29:AJ29">
    <cfRule type="expression" dxfId="23" priority="1" stopIfTrue="1">
      <formula>$C$30="■"</formula>
    </cfRule>
  </conditionalFormatting>
  <dataValidations count="2">
    <dataValidation imeMode="disabled" allowBlank="1" showInputMessage="1" showErrorMessage="1" sqref="V13:AH21 T35:AH35 V24:AH26 V33:AH33" xr:uid="{00000000-0002-0000-0200-000000000000}"/>
    <dataValidation type="list" allowBlank="1" showInputMessage="1" showErrorMessage="1" sqref="C29:C30" xr:uid="{235C6AA6-F55B-42ED-950D-8D7C1B2D8A31}">
      <formula1>"□,■"</formula1>
    </dataValidation>
  </dataValidations>
  <printOptions horizontalCentered="1"/>
  <pageMargins left="0.15748031496062992" right="0.15748031496062992" top="0.39370078740157483" bottom="0.39370078740157483" header="0.19685039370078741" footer="0.19685039370078741"/>
  <pageSetup paperSize="9" scale="61" orientation="portrait" r:id="rId1"/>
  <headerFooter>
    <oddHeader>&amp;RVERSION 1.0</oddHeader>
    <oddFooter>&amp;L（備考）用紙は日本工業規格Ａ４とし、縦位置とする。</oddFooter>
  </headerFooter>
  <ignoredErrors>
    <ignoredError sqref="V14:AH15 W13:AH13 W20:AH20 W16:AH16 W17:AH17 W18:AH18 W19:AH19"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B58"/>
  <sheetViews>
    <sheetView showGridLines="0" showZeros="0" view="pageBreakPreview" zoomScale="55" zoomScaleNormal="75" zoomScaleSheetLayoutView="55" workbookViewId="0">
      <selection activeCell="A3" sqref="A3:BC3"/>
    </sheetView>
  </sheetViews>
  <sheetFormatPr defaultRowHeight="13.5"/>
  <cols>
    <col min="1" max="9" width="3.125" style="7" customWidth="1"/>
    <col min="10" max="55" width="3.625" style="7" customWidth="1"/>
    <col min="56" max="85" width="3.5" style="22" customWidth="1"/>
    <col min="86" max="16384" width="9" style="22"/>
  </cols>
  <sheetData>
    <row r="1" spans="1:106" s="7" customFormat="1" ht="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5"/>
      <c r="AO1" s="60"/>
      <c r="AP1" s="60"/>
      <c r="AQ1" s="4"/>
      <c r="AR1" s="4"/>
      <c r="AS1" s="4"/>
      <c r="AT1" s="4"/>
      <c r="AU1" s="4"/>
      <c r="AV1" s="4"/>
      <c r="AW1" s="4"/>
      <c r="AX1" s="4"/>
      <c r="AY1" s="4"/>
      <c r="AZ1" s="4"/>
      <c r="BA1" s="4"/>
      <c r="BB1" s="4"/>
      <c r="BC1" s="28" t="s">
        <v>338</v>
      </c>
    </row>
    <row r="2" spans="1:106" s="1" customFormat="1" ht="18" customHeight="1">
      <c r="A2" s="2"/>
      <c r="B2" s="2"/>
      <c r="C2" s="2"/>
      <c r="D2" s="2"/>
      <c r="E2" s="2"/>
      <c r="F2" s="2"/>
      <c r="G2" s="2"/>
      <c r="H2" s="2"/>
      <c r="I2" s="2"/>
      <c r="BC2" s="141" t="str">
        <f>IF(OR('様式第１｜交付申請書'!$BD$15&lt;&gt;"",'様式第１｜交付申請書'!$AJ$54&lt;&gt;""),'様式第１｜交付申請書'!$BD$15&amp;"邸"&amp;RIGHT(TRIM('様式第１｜交付申請書'!$N$54&amp;'様式第１｜交付申請書'!$Y$54&amp;'様式第１｜交付申請書'!$AJ$54),4),"")</f>
        <v/>
      </c>
    </row>
    <row r="3" spans="1:106" ht="30" customHeight="1">
      <c r="A3" s="817" t="s">
        <v>98</v>
      </c>
      <c r="B3" s="817"/>
      <c r="C3" s="817"/>
      <c r="D3" s="817"/>
      <c r="E3" s="817"/>
      <c r="F3" s="817"/>
      <c r="G3" s="817"/>
      <c r="H3" s="817"/>
      <c r="I3" s="817"/>
      <c r="J3" s="817"/>
      <c r="K3" s="817"/>
      <c r="L3" s="817"/>
      <c r="M3" s="817"/>
      <c r="N3" s="817"/>
      <c r="O3" s="817"/>
      <c r="P3" s="817"/>
      <c r="Q3" s="817"/>
      <c r="R3" s="817"/>
      <c r="S3" s="817"/>
      <c r="T3" s="817"/>
      <c r="U3" s="817"/>
      <c r="V3" s="817"/>
      <c r="W3" s="817"/>
      <c r="X3" s="817"/>
      <c r="Y3" s="817"/>
      <c r="Z3" s="817"/>
      <c r="AA3" s="817"/>
      <c r="AB3" s="817"/>
      <c r="AC3" s="817"/>
      <c r="AD3" s="817"/>
      <c r="AE3" s="817"/>
      <c r="AF3" s="817"/>
      <c r="AG3" s="817"/>
      <c r="AH3" s="817"/>
      <c r="AI3" s="817"/>
      <c r="AJ3" s="817"/>
      <c r="AK3" s="817"/>
      <c r="AL3" s="817"/>
      <c r="AM3" s="817"/>
      <c r="AN3" s="817"/>
      <c r="AO3" s="817"/>
      <c r="AP3" s="817"/>
      <c r="AQ3" s="817"/>
      <c r="AR3" s="817"/>
      <c r="AS3" s="817"/>
      <c r="AT3" s="817"/>
      <c r="AU3" s="817"/>
      <c r="AV3" s="817"/>
      <c r="AW3" s="817"/>
      <c r="AX3" s="817"/>
      <c r="AY3" s="817"/>
      <c r="AZ3" s="817"/>
      <c r="BA3" s="817"/>
      <c r="BB3" s="817"/>
      <c r="BC3" s="817"/>
    </row>
    <row r="4" spans="1:106" ht="6" customHeight="1">
      <c r="A4" s="17"/>
      <c r="B4" s="17"/>
      <c r="C4" s="17"/>
      <c r="D4" s="17"/>
      <c r="E4" s="17"/>
      <c r="F4" s="17"/>
      <c r="G4" s="17"/>
      <c r="H4" s="17"/>
      <c r="I4" s="17"/>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row>
    <row r="5" spans="1:106" ht="18.75">
      <c r="A5" s="50" t="s">
        <v>140</v>
      </c>
      <c r="B5" s="49"/>
      <c r="C5" s="49"/>
      <c r="D5" s="49"/>
      <c r="E5" s="49"/>
      <c r="F5" s="49"/>
      <c r="G5" s="49"/>
      <c r="H5" s="49"/>
      <c r="I5" s="49"/>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2"/>
      <c r="BB5" s="12"/>
      <c r="BC5" s="44" t="s">
        <v>4</v>
      </c>
    </row>
    <row r="6" spans="1:106" ht="14.25" customHeight="1">
      <c r="A6" s="21"/>
      <c r="B6" s="21"/>
      <c r="C6" s="21"/>
      <c r="D6" s="21"/>
      <c r="E6" s="21"/>
      <c r="F6" s="21"/>
      <c r="G6" s="21"/>
      <c r="H6" s="21"/>
      <c r="I6" s="21"/>
      <c r="J6" s="21"/>
      <c r="K6" s="4"/>
      <c r="L6" s="4"/>
      <c r="M6" s="4"/>
      <c r="N6" s="4"/>
      <c r="O6" s="4"/>
      <c r="P6" s="4"/>
      <c r="Q6" s="4"/>
      <c r="R6" s="4"/>
      <c r="S6" s="4"/>
      <c r="T6" s="4"/>
      <c r="U6" s="4"/>
      <c r="V6" s="4"/>
      <c r="W6" s="4"/>
      <c r="X6" s="4"/>
      <c r="Y6" s="4"/>
      <c r="Z6" s="4"/>
      <c r="AA6" s="4"/>
      <c r="AB6" s="4"/>
      <c r="AC6" s="21"/>
      <c r="AD6" s="21"/>
      <c r="AE6" s="21"/>
      <c r="AF6" s="21"/>
      <c r="AG6" s="21"/>
      <c r="AH6" s="21"/>
      <c r="AI6" s="21"/>
      <c r="AJ6" s="21"/>
      <c r="AK6" s="21"/>
      <c r="AL6" s="21"/>
      <c r="AM6" s="21"/>
      <c r="AN6" s="21"/>
      <c r="AO6" s="4"/>
      <c r="AP6" s="4"/>
      <c r="AQ6" s="4"/>
      <c r="AR6" s="4"/>
      <c r="AS6" s="4"/>
      <c r="AT6" s="4"/>
      <c r="AU6" s="4"/>
      <c r="AV6" s="4"/>
      <c r="AW6" s="4"/>
      <c r="AX6" s="33" t="s">
        <v>72</v>
      </c>
      <c r="AY6" s="150"/>
      <c r="AZ6" s="176" t="s">
        <v>143</v>
      </c>
      <c r="BA6" s="150"/>
      <c r="BB6" s="835" t="s">
        <v>144</v>
      </c>
      <c r="BC6" s="835"/>
    </row>
    <row r="7" spans="1:106" ht="23.25" customHeight="1">
      <c r="A7" s="391"/>
      <c r="B7" s="392"/>
      <c r="C7" s="393" t="s">
        <v>324</v>
      </c>
      <c r="D7" s="34"/>
      <c r="E7" s="34"/>
      <c r="F7" s="34"/>
      <c r="G7" s="394"/>
      <c r="H7" s="395"/>
      <c r="I7" s="393" t="s">
        <v>325</v>
      </c>
      <c r="J7" s="34"/>
      <c r="K7" s="12"/>
      <c r="L7" s="12"/>
      <c r="M7" s="12"/>
      <c r="N7" s="12"/>
      <c r="O7" s="12"/>
      <c r="P7" s="12"/>
      <c r="Q7" s="12"/>
      <c r="R7" s="12"/>
      <c r="S7" s="12"/>
      <c r="T7" s="12"/>
      <c r="U7" s="12"/>
      <c r="V7" s="12"/>
      <c r="W7" s="12"/>
      <c r="X7" s="12"/>
      <c r="Y7" s="12"/>
      <c r="Z7" s="12"/>
      <c r="AA7" s="12"/>
      <c r="AB7" s="12"/>
      <c r="AC7" s="12"/>
      <c r="AD7" s="12"/>
      <c r="AE7" s="12"/>
      <c r="AF7" s="12"/>
      <c r="AG7" s="4"/>
      <c r="AH7" s="4"/>
      <c r="AI7" s="4"/>
      <c r="AJ7" s="4"/>
      <c r="AK7" s="4"/>
      <c r="AL7" s="4"/>
      <c r="AM7" s="4"/>
      <c r="AN7" s="4"/>
      <c r="AO7" s="4"/>
      <c r="AP7" s="4"/>
      <c r="AQ7" s="4"/>
      <c r="AR7" s="4"/>
      <c r="AS7" s="4"/>
      <c r="AT7" s="4"/>
      <c r="AU7" s="4"/>
      <c r="AV7" s="4"/>
      <c r="AW7" s="832" t="s">
        <v>335</v>
      </c>
      <c r="AX7" s="833"/>
      <c r="AY7" s="833"/>
      <c r="AZ7" s="833"/>
      <c r="BA7" s="833"/>
      <c r="BB7" s="833"/>
      <c r="BC7" s="833"/>
    </row>
    <row r="8" spans="1:106" s="23" customFormat="1" ht="30.75" customHeight="1" thickBot="1">
      <c r="A8" s="173"/>
      <c r="B8" s="173"/>
      <c r="C8" s="173"/>
      <c r="D8" s="173"/>
      <c r="E8" s="173"/>
      <c r="F8" s="173"/>
      <c r="G8" s="173"/>
      <c r="H8" s="173"/>
      <c r="I8" s="173"/>
      <c r="J8" s="173"/>
      <c r="K8" s="173"/>
      <c r="L8" s="173"/>
      <c r="M8" s="173"/>
      <c r="N8" s="173"/>
      <c r="O8" s="173"/>
      <c r="P8" s="173"/>
      <c r="Q8" s="173"/>
      <c r="R8" s="173"/>
      <c r="S8" s="173"/>
      <c r="T8" s="173"/>
      <c r="U8" s="173"/>
      <c r="V8" s="173"/>
      <c r="W8" s="173"/>
      <c r="X8" s="173"/>
      <c r="Y8" s="173"/>
      <c r="Z8" s="173"/>
      <c r="AA8" s="173"/>
      <c r="AB8" s="173"/>
      <c r="AC8" s="173"/>
      <c r="AD8" s="173"/>
      <c r="AE8" s="173"/>
      <c r="AF8" s="173"/>
      <c r="AG8" s="173"/>
      <c r="AH8" s="173"/>
      <c r="AI8" s="173"/>
      <c r="AJ8" s="173"/>
      <c r="AK8" s="173"/>
      <c r="AL8" s="173"/>
      <c r="AM8" s="173"/>
      <c r="AN8" s="173"/>
      <c r="AO8" s="173"/>
      <c r="AP8" s="173"/>
      <c r="AQ8" s="173"/>
      <c r="AR8" s="173"/>
      <c r="AS8" s="173"/>
      <c r="AT8" s="173"/>
      <c r="AU8" s="173"/>
      <c r="AV8" s="173"/>
      <c r="AW8" s="834"/>
      <c r="AX8" s="834"/>
      <c r="AY8" s="834"/>
      <c r="AZ8" s="834"/>
      <c r="BA8" s="834"/>
      <c r="BB8" s="834"/>
      <c r="BC8" s="834"/>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row>
    <row r="9" spans="1:106" s="7" customFormat="1" ht="46.5" customHeight="1" thickBot="1">
      <c r="A9" s="830" t="s">
        <v>114</v>
      </c>
      <c r="B9" s="777"/>
      <c r="C9" s="831"/>
      <c r="D9" s="831"/>
      <c r="E9" s="820" t="s">
        <v>113</v>
      </c>
      <c r="F9" s="820"/>
      <c r="G9" s="820"/>
      <c r="H9" s="820"/>
      <c r="I9" s="820"/>
      <c r="J9" s="820"/>
      <c r="K9" s="820"/>
      <c r="L9" s="820"/>
      <c r="M9" s="818" t="s">
        <v>82</v>
      </c>
      <c r="N9" s="818"/>
      <c r="O9" s="818"/>
      <c r="P9" s="818"/>
      <c r="Q9" s="818"/>
      <c r="R9" s="818"/>
      <c r="S9" s="818"/>
      <c r="T9" s="818"/>
      <c r="U9" s="818" t="s">
        <v>9</v>
      </c>
      <c r="V9" s="818"/>
      <c r="W9" s="818"/>
      <c r="X9" s="818"/>
      <c r="Y9" s="818"/>
      <c r="Z9" s="818"/>
      <c r="AA9" s="818"/>
      <c r="AB9" s="818"/>
      <c r="AC9" s="818"/>
      <c r="AD9" s="818"/>
      <c r="AE9" s="818" t="s">
        <v>3</v>
      </c>
      <c r="AF9" s="818"/>
      <c r="AG9" s="818"/>
      <c r="AH9" s="818"/>
      <c r="AI9" s="818"/>
      <c r="AJ9" s="818"/>
      <c r="AK9" s="818"/>
      <c r="AL9" s="818"/>
      <c r="AM9" s="818"/>
      <c r="AN9" s="818"/>
      <c r="AO9" s="818"/>
      <c r="AP9" s="818"/>
      <c r="AQ9" s="818"/>
      <c r="AR9" s="818"/>
      <c r="AS9" s="863" t="s">
        <v>217</v>
      </c>
      <c r="AT9" s="864"/>
      <c r="AU9" s="864"/>
      <c r="AV9" s="865"/>
      <c r="AW9" s="819" t="s">
        <v>101</v>
      </c>
      <c r="AX9" s="820"/>
      <c r="AY9" s="820"/>
      <c r="AZ9" s="820"/>
      <c r="BA9" s="820"/>
      <c r="BB9" s="820"/>
      <c r="BC9" s="821"/>
    </row>
    <row r="10" spans="1:106" s="7" customFormat="1" ht="29.25" customHeight="1" thickTop="1">
      <c r="A10" s="822" t="s">
        <v>137</v>
      </c>
      <c r="B10" s="823"/>
      <c r="C10" s="824"/>
      <c r="D10" s="824"/>
      <c r="E10" s="828"/>
      <c r="F10" s="828"/>
      <c r="G10" s="828"/>
      <c r="H10" s="828"/>
      <c r="I10" s="828"/>
      <c r="J10" s="828"/>
      <c r="K10" s="828"/>
      <c r="L10" s="828"/>
      <c r="M10" s="829"/>
      <c r="N10" s="829"/>
      <c r="O10" s="829"/>
      <c r="P10" s="829"/>
      <c r="Q10" s="829"/>
      <c r="R10" s="829"/>
      <c r="S10" s="829"/>
      <c r="T10" s="829"/>
      <c r="U10" s="825"/>
      <c r="V10" s="825"/>
      <c r="W10" s="825"/>
      <c r="X10" s="825"/>
      <c r="Y10" s="825"/>
      <c r="Z10" s="825"/>
      <c r="AA10" s="825"/>
      <c r="AB10" s="825"/>
      <c r="AC10" s="825"/>
      <c r="AD10" s="825"/>
      <c r="AE10" s="825"/>
      <c r="AF10" s="825"/>
      <c r="AG10" s="825"/>
      <c r="AH10" s="825"/>
      <c r="AI10" s="825"/>
      <c r="AJ10" s="825"/>
      <c r="AK10" s="825"/>
      <c r="AL10" s="825"/>
      <c r="AM10" s="825"/>
      <c r="AN10" s="825"/>
      <c r="AO10" s="825"/>
      <c r="AP10" s="825"/>
      <c r="AQ10" s="825"/>
      <c r="AR10" s="825"/>
      <c r="AS10" s="866" t="str">
        <f>IF(M10&lt;&gt;"", RIGHT(M10,1),"")</f>
        <v/>
      </c>
      <c r="AT10" s="867"/>
      <c r="AU10" s="867"/>
      <c r="AV10" s="868"/>
      <c r="AW10" s="826"/>
      <c r="AX10" s="827"/>
      <c r="AY10" s="827"/>
      <c r="AZ10" s="827"/>
      <c r="BA10" s="827"/>
      <c r="BB10" s="827"/>
      <c r="BC10" s="294" t="s">
        <v>24</v>
      </c>
    </row>
    <row r="11" spans="1:106" s="38" customFormat="1" ht="28.5" customHeight="1">
      <c r="A11" s="806"/>
      <c r="B11" s="807"/>
      <c r="C11" s="808"/>
      <c r="D11" s="808"/>
      <c r="E11" s="744"/>
      <c r="F11" s="744"/>
      <c r="G11" s="744"/>
      <c r="H11" s="744"/>
      <c r="I11" s="744"/>
      <c r="J11" s="744"/>
      <c r="K11" s="744"/>
      <c r="L11" s="744"/>
      <c r="M11" s="745"/>
      <c r="N11" s="745"/>
      <c r="O11" s="745"/>
      <c r="P11" s="745"/>
      <c r="Q11" s="745"/>
      <c r="R11" s="745"/>
      <c r="S11" s="745"/>
      <c r="T11" s="745"/>
      <c r="U11" s="743"/>
      <c r="V11" s="743"/>
      <c r="W11" s="743"/>
      <c r="X11" s="743"/>
      <c r="Y11" s="743"/>
      <c r="Z11" s="743"/>
      <c r="AA11" s="743"/>
      <c r="AB11" s="743"/>
      <c r="AC11" s="743"/>
      <c r="AD11" s="743"/>
      <c r="AE11" s="743"/>
      <c r="AF11" s="743"/>
      <c r="AG11" s="743"/>
      <c r="AH11" s="743"/>
      <c r="AI11" s="743"/>
      <c r="AJ11" s="743"/>
      <c r="AK11" s="743"/>
      <c r="AL11" s="743"/>
      <c r="AM11" s="743"/>
      <c r="AN11" s="743"/>
      <c r="AO11" s="743"/>
      <c r="AP11" s="743"/>
      <c r="AQ11" s="743"/>
      <c r="AR11" s="743"/>
      <c r="AS11" s="751" t="str">
        <f t="shared" ref="AS11:AS39" si="0">IF(M11&lt;&gt;"", RIGHT(M11,1),"")</f>
        <v/>
      </c>
      <c r="AT11" s="752"/>
      <c r="AU11" s="752"/>
      <c r="AV11" s="753"/>
      <c r="AW11" s="741"/>
      <c r="AX11" s="742"/>
      <c r="AY11" s="742"/>
      <c r="AZ11" s="742"/>
      <c r="BA11" s="742"/>
      <c r="BB11" s="742"/>
      <c r="BC11" s="295" t="s">
        <v>24</v>
      </c>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row>
    <row r="12" spans="1:106" s="38" customFormat="1" ht="28.5" customHeight="1">
      <c r="A12" s="806"/>
      <c r="B12" s="807"/>
      <c r="C12" s="808"/>
      <c r="D12" s="808"/>
      <c r="E12" s="744"/>
      <c r="F12" s="744"/>
      <c r="G12" s="744"/>
      <c r="H12" s="744"/>
      <c r="I12" s="744"/>
      <c r="J12" s="744"/>
      <c r="K12" s="744"/>
      <c r="L12" s="744"/>
      <c r="M12" s="745"/>
      <c r="N12" s="745"/>
      <c r="O12" s="745"/>
      <c r="P12" s="745"/>
      <c r="Q12" s="745"/>
      <c r="R12" s="745"/>
      <c r="S12" s="745"/>
      <c r="T12" s="745"/>
      <c r="U12" s="743"/>
      <c r="V12" s="743"/>
      <c r="W12" s="743"/>
      <c r="X12" s="743"/>
      <c r="Y12" s="743"/>
      <c r="Z12" s="743"/>
      <c r="AA12" s="743"/>
      <c r="AB12" s="743"/>
      <c r="AC12" s="743"/>
      <c r="AD12" s="743"/>
      <c r="AE12" s="743"/>
      <c r="AF12" s="743"/>
      <c r="AG12" s="743"/>
      <c r="AH12" s="743"/>
      <c r="AI12" s="743"/>
      <c r="AJ12" s="743"/>
      <c r="AK12" s="743"/>
      <c r="AL12" s="743"/>
      <c r="AM12" s="743"/>
      <c r="AN12" s="743"/>
      <c r="AO12" s="743"/>
      <c r="AP12" s="743"/>
      <c r="AQ12" s="743"/>
      <c r="AR12" s="743"/>
      <c r="AS12" s="751" t="str">
        <f t="shared" si="0"/>
        <v/>
      </c>
      <c r="AT12" s="752"/>
      <c r="AU12" s="752"/>
      <c r="AV12" s="753"/>
      <c r="AW12" s="741"/>
      <c r="AX12" s="742"/>
      <c r="AY12" s="742"/>
      <c r="AZ12" s="742"/>
      <c r="BA12" s="742"/>
      <c r="BB12" s="742"/>
      <c r="BC12" s="295" t="s">
        <v>24</v>
      </c>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row>
    <row r="13" spans="1:106" s="38" customFormat="1" ht="28.5" customHeight="1">
      <c r="A13" s="806"/>
      <c r="B13" s="807"/>
      <c r="C13" s="808"/>
      <c r="D13" s="808"/>
      <c r="E13" s="744"/>
      <c r="F13" s="744"/>
      <c r="G13" s="744"/>
      <c r="H13" s="744"/>
      <c r="I13" s="744"/>
      <c r="J13" s="744"/>
      <c r="K13" s="744"/>
      <c r="L13" s="744"/>
      <c r="M13" s="745"/>
      <c r="N13" s="745"/>
      <c r="O13" s="745"/>
      <c r="P13" s="745"/>
      <c r="Q13" s="745"/>
      <c r="R13" s="745"/>
      <c r="S13" s="745"/>
      <c r="T13" s="745"/>
      <c r="U13" s="743"/>
      <c r="V13" s="743"/>
      <c r="W13" s="743"/>
      <c r="X13" s="743"/>
      <c r="Y13" s="743"/>
      <c r="Z13" s="743"/>
      <c r="AA13" s="743"/>
      <c r="AB13" s="743"/>
      <c r="AC13" s="743"/>
      <c r="AD13" s="743"/>
      <c r="AE13" s="743"/>
      <c r="AF13" s="743"/>
      <c r="AG13" s="743"/>
      <c r="AH13" s="743"/>
      <c r="AI13" s="743"/>
      <c r="AJ13" s="743"/>
      <c r="AK13" s="743"/>
      <c r="AL13" s="743"/>
      <c r="AM13" s="743"/>
      <c r="AN13" s="743"/>
      <c r="AO13" s="743"/>
      <c r="AP13" s="743"/>
      <c r="AQ13" s="743"/>
      <c r="AR13" s="743"/>
      <c r="AS13" s="751" t="str">
        <f t="shared" si="0"/>
        <v/>
      </c>
      <c r="AT13" s="752"/>
      <c r="AU13" s="752"/>
      <c r="AV13" s="753"/>
      <c r="AW13" s="741"/>
      <c r="AX13" s="742"/>
      <c r="AY13" s="742"/>
      <c r="AZ13" s="742"/>
      <c r="BA13" s="742"/>
      <c r="BB13" s="742"/>
      <c r="BC13" s="295" t="s">
        <v>24</v>
      </c>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row>
    <row r="14" spans="1:106" s="38" customFormat="1" ht="28.5" customHeight="1">
      <c r="A14" s="806"/>
      <c r="B14" s="807"/>
      <c r="C14" s="808"/>
      <c r="D14" s="808"/>
      <c r="E14" s="744"/>
      <c r="F14" s="744"/>
      <c r="G14" s="744"/>
      <c r="H14" s="744"/>
      <c r="I14" s="744"/>
      <c r="J14" s="744"/>
      <c r="K14" s="744"/>
      <c r="L14" s="744"/>
      <c r="M14" s="745"/>
      <c r="N14" s="745"/>
      <c r="O14" s="745"/>
      <c r="P14" s="745"/>
      <c r="Q14" s="745"/>
      <c r="R14" s="745"/>
      <c r="S14" s="745"/>
      <c r="T14" s="745"/>
      <c r="U14" s="743"/>
      <c r="V14" s="743"/>
      <c r="W14" s="743"/>
      <c r="X14" s="743"/>
      <c r="Y14" s="743"/>
      <c r="Z14" s="743"/>
      <c r="AA14" s="743"/>
      <c r="AB14" s="743"/>
      <c r="AC14" s="743"/>
      <c r="AD14" s="743"/>
      <c r="AE14" s="743"/>
      <c r="AF14" s="743"/>
      <c r="AG14" s="743"/>
      <c r="AH14" s="743"/>
      <c r="AI14" s="743"/>
      <c r="AJ14" s="743"/>
      <c r="AK14" s="743"/>
      <c r="AL14" s="743"/>
      <c r="AM14" s="743"/>
      <c r="AN14" s="743"/>
      <c r="AO14" s="743"/>
      <c r="AP14" s="743"/>
      <c r="AQ14" s="743"/>
      <c r="AR14" s="743"/>
      <c r="AS14" s="751" t="str">
        <f t="shared" si="0"/>
        <v/>
      </c>
      <c r="AT14" s="752"/>
      <c r="AU14" s="752"/>
      <c r="AV14" s="753"/>
      <c r="AW14" s="741"/>
      <c r="AX14" s="742"/>
      <c r="AY14" s="742"/>
      <c r="AZ14" s="742"/>
      <c r="BA14" s="742"/>
      <c r="BB14" s="742"/>
      <c r="BC14" s="295" t="s">
        <v>24</v>
      </c>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row>
    <row r="15" spans="1:106" s="38" customFormat="1" ht="28.5" customHeight="1">
      <c r="A15" s="806"/>
      <c r="B15" s="807"/>
      <c r="C15" s="808"/>
      <c r="D15" s="808"/>
      <c r="E15" s="744"/>
      <c r="F15" s="744"/>
      <c r="G15" s="744"/>
      <c r="H15" s="744"/>
      <c r="I15" s="744"/>
      <c r="J15" s="744"/>
      <c r="K15" s="744"/>
      <c r="L15" s="744"/>
      <c r="M15" s="745"/>
      <c r="N15" s="745"/>
      <c r="O15" s="745"/>
      <c r="P15" s="745"/>
      <c r="Q15" s="745"/>
      <c r="R15" s="745"/>
      <c r="S15" s="745"/>
      <c r="T15" s="745"/>
      <c r="U15" s="743"/>
      <c r="V15" s="743"/>
      <c r="W15" s="743"/>
      <c r="X15" s="743"/>
      <c r="Y15" s="743"/>
      <c r="Z15" s="743"/>
      <c r="AA15" s="743"/>
      <c r="AB15" s="743"/>
      <c r="AC15" s="743"/>
      <c r="AD15" s="743"/>
      <c r="AE15" s="743"/>
      <c r="AF15" s="743"/>
      <c r="AG15" s="743"/>
      <c r="AH15" s="743"/>
      <c r="AI15" s="743"/>
      <c r="AJ15" s="743"/>
      <c r="AK15" s="743"/>
      <c r="AL15" s="743"/>
      <c r="AM15" s="743"/>
      <c r="AN15" s="743"/>
      <c r="AO15" s="743"/>
      <c r="AP15" s="743"/>
      <c r="AQ15" s="743"/>
      <c r="AR15" s="743"/>
      <c r="AS15" s="751" t="str">
        <f t="shared" si="0"/>
        <v/>
      </c>
      <c r="AT15" s="752"/>
      <c r="AU15" s="752"/>
      <c r="AV15" s="753"/>
      <c r="AW15" s="741"/>
      <c r="AX15" s="742"/>
      <c r="AY15" s="742"/>
      <c r="AZ15" s="742"/>
      <c r="BA15" s="742"/>
      <c r="BB15" s="742"/>
      <c r="BC15" s="295" t="s">
        <v>24</v>
      </c>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row>
    <row r="16" spans="1:106" s="38" customFormat="1" ht="28.5" customHeight="1">
      <c r="A16" s="806"/>
      <c r="B16" s="807"/>
      <c r="C16" s="808"/>
      <c r="D16" s="808"/>
      <c r="E16" s="744"/>
      <c r="F16" s="744"/>
      <c r="G16" s="744"/>
      <c r="H16" s="744"/>
      <c r="I16" s="744"/>
      <c r="J16" s="744"/>
      <c r="K16" s="744"/>
      <c r="L16" s="744"/>
      <c r="M16" s="745"/>
      <c r="N16" s="745"/>
      <c r="O16" s="745"/>
      <c r="P16" s="745"/>
      <c r="Q16" s="745"/>
      <c r="R16" s="745"/>
      <c r="S16" s="745"/>
      <c r="T16" s="745"/>
      <c r="U16" s="743"/>
      <c r="V16" s="743"/>
      <c r="W16" s="743"/>
      <c r="X16" s="743"/>
      <c r="Y16" s="743"/>
      <c r="Z16" s="743"/>
      <c r="AA16" s="743"/>
      <c r="AB16" s="743"/>
      <c r="AC16" s="743"/>
      <c r="AD16" s="743"/>
      <c r="AE16" s="743"/>
      <c r="AF16" s="743"/>
      <c r="AG16" s="743"/>
      <c r="AH16" s="743"/>
      <c r="AI16" s="743"/>
      <c r="AJ16" s="743"/>
      <c r="AK16" s="743"/>
      <c r="AL16" s="743"/>
      <c r="AM16" s="743"/>
      <c r="AN16" s="743"/>
      <c r="AO16" s="743"/>
      <c r="AP16" s="743"/>
      <c r="AQ16" s="743"/>
      <c r="AR16" s="743"/>
      <c r="AS16" s="751" t="str">
        <f t="shared" si="0"/>
        <v/>
      </c>
      <c r="AT16" s="752"/>
      <c r="AU16" s="752"/>
      <c r="AV16" s="753"/>
      <c r="AW16" s="741"/>
      <c r="AX16" s="742"/>
      <c r="AY16" s="742"/>
      <c r="AZ16" s="742"/>
      <c r="BA16" s="742"/>
      <c r="BB16" s="742"/>
      <c r="BC16" s="295" t="s">
        <v>24</v>
      </c>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row>
    <row r="17" spans="1:106" s="38" customFormat="1" ht="28.5" customHeight="1">
      <c r="A17" s="806"/>
      <c r="B17" s="807"/>
      <c r="C17" s="808"/>
      <c r="D17" s="808"/>
      <c r="E17" s="744"/>
      <c r="F17" s="744"/>
      <c r="G17" s="744"/>
      <c r="H17" s="744"/>
      <c r="I17" s="744"/>
      <c r="J17" s="744"/>
      <c r="K17" s="744"/>
      <c r="L17" s="744"/>
      <c r="M17" s="745"/>
      <c r="N17" s="745"/>
      <c r="O17" s="745"/>
      <c r="P17" s="745"/>
      <c r="Q17" s="745"/>
      <c r="R17" s="745"/>
      <c r="S17" s="745"/>
      <c r="T17" s="745"/>
      <c r="U17" s="743"/>
      <c r="V17" s="743"/>
      <c r="W17" s="743"/>
      <c r="X17" s="743"/>
      <c r="Y17" s="743"/>
      <c r="Z17" s="743"/>
      <c r="AA17" s="743"/>
      <c r="AB17" s="743"/>
      <c r="AC17" s="743"/>
      <c r="AD17" s="743"/>
      <c r="AE17" s="743"/>
      <c r="AF17" s="743"/>
      <c r="AG17" s="743"/>
      <c r="AH17" s="743"/>
      <c r="AI17" s="743"/>
      <c r="AJ17" s="743"/>
      <c r="AK17" s="743"/>
      <c r="AL17" s="743"/>
      <c r="AM17" s="743"/>
      <c r="AN17" s="743"/>
      <c r="AO17" s="743"/>
      <c r="AP17" s="743"/>
      <c r="AQ17" s="743"/>
      <c r="AR17" s="743"/>
      <c r="AS17" s="751" t="str">
        <f t="shared" si="0"/>
        <v/>
      </c>
      <c r="AT17" s="752"/>
      <c r="AU17" s="752"/>
      <c r="AV17" s="753"/>
      <c r="AW17" s="741"/>
      <c r="AX17" s="742"/>
      <c r="AY17" s="742"/>
      <c r="AZ17" s="742"/>
      <c r="BA17" s="742"/>
      <c r="BB17" s="742"/>
      <c r="BC17" s="295" t="s">
        <v>24</v>
      </c>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row>
    <row r="18" spans="1:106" s="38" customFormat="1" ht="28.5" customHeight="1">
      <c r="A18" s="806"/>
      <c r="B18" s="807"/>
      <c r="C18" s="808"/>
      <c r="D18" s="808"/>
      <c r="E18" s="744"/>
      <c r="F18" s="744"/>
      <c r="G18" s="744"/>
      <c r="H18" s="744"/>
      <c r="I18" s="744"/>
      <c r="J18" s="744"/>
      <c r="K18" s="744"/>
      <c r="L18" s="744"/>
      <c r="M18" s="745"/>
      <c r="N18" s="745"/>
      <c r="O18" s="745"/>
      <c r="P18" s="745"/>
      <c r="Q18" s="745"/>
      <c r="R18" s="745"/>
      <c r="S18" s="745"/>
      <c r="T18" s="745"/>
      <c r="U18" s="743"/>
      <c r="V18" s="743"/>
      <c r="W18" s="743"/>
      <c r="X18" s="743"/>
      <c r="Y18" s="743"/>
      <c r="Z18" s="743"/>
      <c r="AA18" s="743"/>
      <c r="AB18" s="743"/>
      <c r="AC18" s="743"/>
      <c r="AD18" s="743"/>
      <c r="AE18" s="743"/>
      <c r="AF18" s="743"/>
      <c r="AG18" s="743"/>
      <c r="AH18" s="743"/>
      <c r="AI18" s="743"/>
      <c r="AJ18" s="743"/>
      <c r="AK18" s="743"/>
      <c r="AL18" s="743"/>
      <c r="AM18" s="743"/>
      <c r="AN18" s="743"/>
      <c r="AO18" s="743"/>
      <c r="AP18" s="743"/>
      <c r="AQ18" s="743"/>
      <c r="AR18" s="743"/>
      <c r="AS18" s="751" t="str">
        <f t="shared" si="0"/>
        <v/>
      </c>
      <c r="AT18" s="752"/>
      <c r="AU18" s="752"/>
      <c r="AV18" s="753"/>
      <c r="AW18" s="741"/>
      <c r="AX18" s="742"/>
      <c r="AY18" s="742"/>
      <c r="AZ18" s="742"/>
      <c r="BA18" s="742"/>
      <c r="BB18" s="742"/>
      <c r="BC18" s="295" t="s">
        <v>24</v>
      </c>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row>
    <row r="19" spans="1:106" s="38" customFormat="1" ht="28.5" customHeight="1">
      <c r="A19" s="806"/>
      <c r="B19" s="807"/>
      <c r="C19" s="808"/>
      <c r="D19" s="808"/>
      <c r="E19" s="749"/>
      <c r="F19" s="749"/>
      <c r="G19" s="749"/>
      <c r="H19" s="749"/>
      <c r="I19" s="749"/>
      <c r="J19" s="749"/>
      <c r="K19" s="749"/>
      <c r="L19" s="749"/>
      <c r="M19" s="750"/>
      <c r="N19" s="750"/>
      <c r="O19" s="750"/>
      <c r="P19" s="750"/>
      <c r="Q19" s="750"/>
      <c r="R19" s="750"/>
      <c r="S19" s="750"/>
      <c r="T19" s="750"/>
      <c r="U19" s="757"/>
      <c r="V19" s="757"/>
      <c r="W19" s="757"/>
      <c r="X19" s="757"/>
      <c r="Y19" s="757"/>
      <c r="Z19" s="757"/>
      <c r="AA19" s="757"/>
      <c r="AB19" s="757"/>
      <c r="AC19" s="757"/>
      <c r="AD19" s="757"/>
      <c r="AE19" s="757"/>
      <c r="AF19" s="757"/>
      <c r="AG19" s="757"/>
      <c r="AH19" s="757"/>
      <c r="AI19" s="757"/>
      <c r="AJ19" s="757"/>
      <c r="AK19" s="757"/>
      <c r="AL19" s="757"/>
      <c r="AM19" s="757"/>
      <c r="AN19" s="757"/>
      <c r="AO19" s="757"/>
      <c r="AP19" s="757"/>
      <c r="AQ19" s="757"/>
      <c r="AR19" s="757"/>
      <c r="AS19" s="754" t="str">
        <f t="shared" si="0"/>
        <v/>
      </c>
      <c r="AT19" s="755"/>
      <c r="AU19" s="755"/>
      <c r="AV19" s="756"/>
      <c r="AW19" s="869"/>
      <c r="AX19" s="870"/>
      <c r="AY19" s="870"/>
      <c r="AZ19" s="870"/>
      <c r="BA19" s="870"/>
      <c r="BB19" s="870"/>
      <c r="BC19" s="296" t="s">
        <v>24</v>
      </c>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row>
    <row r="20" spans="1:106" s="7" customFormat="1" ht="29.25" customHeight="1">
      <c r="A20" s="803" t="s">
        <v>138</v>
      </c>
      <c r="B20" s="804"/>
      <c r="C20" s="805"/>
      <c r="D20" s="805"/>
      <c r="E20" s="812"/>
      <c r="F20" s="812"/>
      <c r="G20" s="812"/>
      <c r="H20" s="812"/>
      <c r="I20" s="812"/>
      <c r="J20" s="812"/>
      <c r="K20" s="812"/>
      <c r="L20" s="812"/>
      <c r="M20" s="813"/>
      <c r="N20" s="813"/>
      <c r="O20" s="813"/>
      <c r="P20" s="813"/>
      <c r="Q20" s="813"/>
      <c r="R20" s="813"/>
      <c r="S20" s="813"/>
      <c r="T20" s="813"/>
      <c r="U20" s="816"/>
      <c r="V20" s="816"/>
      <c r="W20" s="816"/>
      <c r="X20" s="816"/>
      <c r="Y20" s="816"/>
      <c r="Z20" s="816"/>
      <c r="AA20" s="816"/>
      <c r="AB20" s="816"/>
      <c r="AC20" s="816"/>
      <c r="AD20" s="816"/>
      <c r="AE20" s="816"/>
      <c r="AF20" s="816"/>
      <c r="AG20" s="816"/>
      <c r="AH20" s="816"/>
      <c r="AI20" s="816"/>
      <c r="AJ20" s="816"/>
      <c r="AK20" s="816"/>
      <c r="AL20" s="816"/>
      <c r="AM20" s="816"/>
      <c r="AN20" s="816"/>
      <c r="AO20" s="816"/>
      <c r="AP20" s="816"/>
      <c r="AQ20" s="816"/>
      <c r="AR20" s="816"/>
      <c r="AS20" s="860" t="str">
        <f t="shared" si="0"/>
        <v/>
      </c>
      <c r="AT20" s="861"/>
      <c r="AU20" s="861"/>
      <c r="AV20" s="862"/>
      <c r="AW20" s="814"/>
      <c r="AX20" s="815"/>
      <c r="AY20" s="815"/>
      <c r="AZ20" s="815"/>
      <c r="BA20" s="815"/>
      <c r="BB20" s="815"/>
      <c r="BC20" s="297" t="s">
        <v>24</v>
      </c>
    </row>
    <row r="21" spans="1:106" s="38" customFormat="1" ht="28.5" customHeight="1">
      <c r="A21" s="806"/>
      <c r="B21" s="807"/>
      <c r="C21" s="808"/>
      <c r="D21" s="808"/>
      <c r="E21" s="744"/>
      <c r="F21" s="744"/>
      <c r="G21" s="744"/>
      <c r="H21" s="744"/>
      <c r="I21" s="744"/>
      <c r="J21" s="744"/>
      <c r="K21" s="744"/>
      <c r="L21" s="744"/>
      <c r="M21" s="745"/>
      <c r="N21" s="745"/>
      <c r="O21" s="745"/>
      <c r="P21" s="745"/>
      <c r="Q21" s="745"/>
      <c r="R21" s="745"/>
      <c r="S21" s="745"/>
      <c r="T21" s="745"/>
      <c r="U21" s="743"/>
      <c r="V21" s="743"/>
      <c r="W21" s="743"/>
      <c r="X21" s="743"/>
      <c r="Y21" s="743"/>
      <c r="Z21" s="743"/>
      <c r="AA21" s="743"/>
      <c r="AB21" s="743"/>
      <c r="AC21" s="743"/>
      <c r="AD21" s="743"/>
      <c r="AE21" s="743"/>
      <c r="AF21" s="743"/>
      <c r="AG21" s="743"/>
      <c r="AH21" s="743"/>
      <c r="AI21" s="743"/>
      <c r="AJ21" s="743"/>
      <c r="AK21" s="743"/>
      <c r="AL21" s="743"/>
      <c r="AM21" s="743"/>
      <c r="AN21" s="743"/>
      <c r="AO21" s="743"/>
      <c r="AP21" s="743"/>
      <c r="AQ21" s="743"/>
      <c r="AR21" s="743"/>
      <c r="AS21" s="751" t="str">
        <f t="shared" si="0"/>
        <v/>
      </c>
      <c r="AT21" s="752"/>
      <c r="AU21" s="752"/>
      <c r="AV21" s="753"/>
      <c r="AW21" s="741"/>
      <c r="AX21" s="742"/>
      <c r="AY21" s="742"/>
      <c r="AZ21" s="742"/>
      <c r="BA21" s="742"/>
      <c r="BB21" s="742"/>
      <c r="BC21" s="295" t="s">
        <v>24</v>
      </c>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row>
    <row r="22" spans="1:106" s="38" customFormat="1" ht="28.5" customHeight="1">
      <c r="A22" s="806"/>
      <c r="B22" s="807"/>
      <c r="C22" s="808"/>
      <c r="D22" s="808"/>
      <c r="E22" s="744"/>
      <c r="F22" s="744"/>
      <c r="G22" s="744"/>
      <c r="H22" s="744"/>
      <c r="I22" s="744"/>
      <c r="J22" s="744"/>
      <c r="K22" s="744"/>
      <c r="L22" s="744"/>
      <c r="M22" s="745"/>
      <c r="N22" s="745"/>
      <c r="O22" s="745"/>
      <c r="P22" s="745"/>
      <c r="Q22" s="745"/>
      <c r="R22" s="745"/>
      <c r="S22" s="745"/>
      <c r="T22" s="745"/>
      <c r="U22" s="743"/>
      <c r="V22" s="743"/>
      <c r="W22" s="743"/>
      <c r="X22" s="743"/>
      <c r="Y22" s="743"/>
      <c r="Z22" s="743"/>
      <c r="AA22" s="743"/>
      <c r="AB22" s="743"/>
      <c r="AC22" s="743"/>
      <c r="AD22" s="743"/>
      <c r="AE22" s="743"/>
      <c r="AF22" s="743"/>
      <c r="AG22" s="743"/>
      <c r="AH22" s="743"/>
      <c r="AI22" s="743"/>
      <c r="AJ22" s="743"/>
      <c r="AK22" s="743"/>
      <c r="AL22" s="743"/>
      <c r="AM22" s="743"/>
      <c r="AN22" s="743"/>
      <c r="AO22" s="743"/>
      <c r="AP22" s="743"/>
      <c r="AQ22" s="743"/>
      <c r="AR22" s="743"/>
      <c r="AS22" s="751" t="str">
        <f t="shared" si="0"/>
        <v/>
      </c>
      <c r="AT22" s="752"/>
      <c r="AU22" s="752"/>
      <c r="AV22" s="753"/>
      <c r="AW22" s="741"/>
      <c r="AX22" s="742"/>
      <c r="AY22" s="742"/>
      <c r="AZ22" s="742"/>
      <c r="BA22" s="742"/>
      <c r="BB22" s="742"/>
      <c r="BC22" s="295" t="s">
        <v>24</v>
      </c>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row>
    <row r="23" spans="1:106" s="38" customFormat="1" ht="28.5" customHeight="1">
      <c r="A23" s="806"/>
      <c r="B23" s="807"/>
      <c r="C23" s="808"/>
      <c r="D23" s="808"/>
      <c r="E23" s="744"/>
      <c r="F23" s="744"/>
      <c r="G23" s="744"/>
      <c r="H23" s="744"/>
      <c r="I23" s="744"/>
      <c r="J23" s="744"/>
      <c r="K23" s="744"/>
      <c r="L23" s="744"/>
      <c r="M23" s="745"/>
      <c r="N23" s="745"/>
      <c r="O23" s="745"/>
      <c r="P23" s="745"/>
      <c r="Q23" s="745"/>
      <c r="R23" s="745"/>
      <c r="S23" s="745"/>
      <c r="T23" s="745"/>
      <c r="U23" s="743"/>
      <c r="V23" s="743"/>
      <c r="W23" s="743"/>
      <c r="X23" s="743"/>
      <c r="Y23" s="743"/>
      <c r="Z23" s="743"/>
      <c r="AA23" s="743"/>
      <c r="AB23" s="743"/>
      <c r="AC23" s="743"/>
      <c r="AD23" s="743"/>
      <c r="AE23" s="743"/>
      <c r="AF23" s="743"/>
      <c r="AG23" s="743"/>
      <c r="AH23" s="743"/>
      <c r="AI23" s="743"/>
      <c r="AJ23" s="743"/>
      <c r="AK23" s="743"/>
      <c r="AL23" s="743"/>
      <c r="AM23" s="743"/>
      <c r="AN23" s="743"/>
      <c r="AO23" s="743"/>
      <c r="AP23" s="743"/>
      <c r="AQ23" s="743"/>
      <c r="AR23" s="743"/>
      <c r="AS23" s="751" t="str">
        <f t="shared" si="0"/>
        <v/>
      </c>
      <c r="AT23" s="752"/>
      <c r="AU23" s="752"/>
      <c r="AV23" s="753"/>
      <c r="AW23" s="741"/>
      <c r="AX23" s="742"/>
      <c r="AY23" s="742"/>
      <c r="AZ23" s="742"/>
      <c r="BA23" s="742"/>
      <c r="BB23" s="742"/>
      <c r="BC23" s="295" t="s">
        <v>24</v>
      </c>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row>
    <row r="24" spans="1:106" s="38" customFormat="1" ht="28.5" customHeight="1">
      <c r="A24" s="806"/>
      <c r="B24" s="807"/>
      <c r="C24" s="808"/>
      <c r="D24" s="808"/>
      <c r="E24" s="744"/>
      <c r="F24" s="744"/>
      <c r="G24" s="744"/>
      <c r="H24" s="744"/>
      <c r="I24" s="744"/>
      <c r="J24" s="744"/>
      <c r="K24" s="744"/>
      <c r="L24" s="744"/>
      <c r="M24" s="745"/>
      <c r="N24" s="745"/>
      <c r="O24" s="745"/>
      <c r="P24" s="745"/>
      <c r="Q24" s="745"/>
      <c r="R24" s="745"/>
      <c r="S24" s="745"/>
      <c r="T24" s="745"/>
      <c r="U24" s="743"/>
      <c r="V24" s="743"/>
      <c r="W24" s="743"/>
      <c r="X24" s="743"/>
      <c r="Y24" s="743"/>
      <c r="Z24" s="743"/>
      <c r="AA24" s="743"/>
      <c r="AB24" s="743"/>
      <c r="AC24" s="743"/>
      <c r="AD24" s="743"/>
      <c r="AE24" s="743"/>
      <c r="AF24" s="743"/>
      <c r="AG24" s="743"/>
      <c r="AH24" s="743"/>
      <c r="AI24" s="743"/>
      <c r="AJ24" s="743"/>
      <c r="AK24" s="743"/>
      <c r="AL24" s="743"/>
      <c r="AM24" s="743"/>
      <c r="AN24" s="743"/>
      <c r="AO24" s="743"/>
      <c r="AP24" s="743"/>
      <c r="AQ24" s="743"/>
      <c r="AR24" s="743"/>
      <c r="AS24" s="751" t="str">
        <f t="shared" si="0"/>
        <v/>
      </c>
      <c r="AT24" s="752"/>
      <c r="AU24" s="752"/>
      <c r="AV24" s="753"/>
      <c r="AW24" s="741"/>
      <c r="AX24" s="742"/>
      <c r="AY24" s="742"/>
      <c r="AZ24" s="742"/>
      <c r="BA24" s="742"/>
      <c r="BB24" s="742"/>
      <c r="BC24" s="295" t="s">
        <v>24</v>
      </c>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row>
    <row r="25" spans="1:106" s="38" customFormat="1" ht="28.5" customHeight="1">
      <c r="A25" s="806"/>
      <c r="B25" s="807"/>
      <c r="C25" s="808"/>
      <c r="D25" s="808"/>
      <c r="E25" s="744"/>
      <c r="F25" s="744"/>
      <c r="G25" s="744"/>
      <c r="H25" s="744"/>
      <c r="I25" s="744"/>
      <c r="J25" s="744"/>
      <c r="K25" s="744"/>
      <c r="L25" s="744"/>
      <c r="M25" s="745"/>
      <c r="N25" s="745"/>
      <c r="O25" s="745"/>
      <c r="P25" s="745"/>
      <c r="Q25" s="745"/>
      <c r="R25" s="745"/>
      <c r="S25" s="745"/>
      <c r="T25" s="745"/>
      <c r="U25" s="743"/>
      <c r="V25" s="743"/>
      <c r="W25" s="743"/>
      <c r="X25" s="743"/>
      <c r="Y25" s="743"/>
      <c r="Z25" s="743"/>
      <c r="AA25" s="743"/>
      <c r="AB25" s="743"/>
      <c r="AC25" s="743"/>
      <c r="AD25" s="743"/>
      <c r="AE25" s="743"/>
      <c r="AF25" s="743"/>
      <c r="AG25" s="743"/>
      <c r="AH25" s="743"/>
      <c r="AI25" s="743"/>
      <c r="AJ25" s="743"/>
      <c r="AK25" s="743"/>
      <c r="AL25" s="743"/>
      <c r="AM25" s="743"/>
      <c r="AN25" s="743"/>
      <c r="AO25" s="743"/>
      <c r="AP25" s="743"/>
      <c r="AQ25" s="743"/>
      <c r="AR25" s="743"/>
      <c r="AS25" s="751" t="str">
        <f t="shared" si="0"/>
        <v/>
      </c>
      <c r="AT25" s="752"/>
      <c r="AU25" s="752"/>
      <c r="AV25" s="753"/>
      <c r="AW25" s="741"/>
      <c r="AX25" s="742"/>
      <c r="AY25" s="742"/>
      <c r="AZ25" s="742"/>
      <c r="BA25" s="742"/>
      <c r="BB25" s="742"/>
      <c r="BC25" s="295" t="s">
        <v>24</v>
      </c>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row>
    <row r="26" spans="1:106" s="38" customFormat="1" ht="28.5" customHeight="1">
      <c r="A26" s="806"/>
      <c r="B26" s="807"/>
      <c r="C26" s="808"/>
      <c r="D26" s="808"/>
      <c r="E26" s="744"/>
      <c r="F26" s="744"/>
      <c r="G26" s="744"/>
      <c r="H26" s="744"/>
      <c r="I26" s="744"/>
      <c r="J26" s="744"/>
      <c r="K26" s="744"/>
      <c r="L26" s="744"/>
      <c r="M26" s="745"/>
      <c r="N26" s="745"/>
      <c r="O26" s="745"/>
      <c r="P26" s="745"/>
      <c r="Q26" s="745"/>
      <c r="R26" s="745"/>
      <c r="S26" s="745"/>
      <c r="T26" s="745"/>
      <c r="U26" s="743"/>
      <c r="V26" s="743"/>
      <c r="W26" s="743"/>
      <c r="X26" s="743"/>
      <c r="Y26" s="743"/>
      <c r="Z26" s="743"/>
      <c r="AA26" s="743"/>
      <c r="AB26" s="743"/>
      <c r="AC26" s="743"/>
      <c r="AD26" s="743"/>
      <c r="AE26" s="743"/>
      <c r="AF26" s="743"/>
      <c r="AG26" s="743"/>
      <c r="AH26" s="743"/>
      <c r="AI26" s="743"/>
      <c r="AJ26" s="743"/>
      <c r="AK26" s="743"/>
      <c r="AL26" s="743"/>
      <c r="AM26" s="743"/>
      <c r="AN26" s="743"/>
      <c r="AO26" s="743"/>
      <c r="AP26" s="743"/>
      <c r="AQ26" s="743"/>
      <c r="AR26" s="743"/>
      <c r="AS26" s="751" t="str">
        <f t="shared" si="0"/>
        <v/>
      </c>
      <c r="AT26" s="752"/>
      <c r="AU26" s="752"/>
      <c r="AV26" s="753"/>
      <c r="AW26" s="741"/>
      <c r="AX26" s="742"/>
      <c r="AY26" s="742"/>
      <c r="AZ26" s="742"/>
      <c r="BA26" s="742"/>
      <c r="BB26" s="742"/>
      <c r="BC26" s="295" t="s">
        <v>24</v>
      </c>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row>
    <row r="27" spans="1:106" s="38" customFormat="1" ht="28.5" customHeight="1">
      <c r="A27" s="806"/>
      <c r="B27" s="807"/>
      <c r="C27" s="808"/>
      <c r="D27" s="808"/>
      <c r="E27" s="744"/>
      <c r="F27" s="744"/>
      <c r="G27" s="744"/>
      <c r="H27" s="744"/>
      <c r="I27" s="744"/>
      <c r="J27" s="744"/>
      <c r="K27" s="744"/>
      <c r="L27" s="744"/>
      <c r="M27" s="745"/>
      <c r="N27" s="745"/>
      <c r="O27" s="745"/>
      <c r="P27" s="745"/>
      <c r="Q27" s="745"/>
      <c r="R27" s="745"/>
      <c r="S27" s="745"/>
      <c r="T27" s="745"/>
      <c r="U27" s="743"/>
      <c r="V27" s="743"/>
      <c r="W27" s="743"/>
      <c r="X27" s="743"/>
      <c r="Y27" s="743"/>
      <c r="Z27" s="743"/>
      <c r="AA27" s="743"/>
      <c r="AB27" s="743"/>
      <c r="AC27" s="743"/>
      <c r="AD27" s="743"/>
      <c r="AE27" s="743"/>
      <c r="AF27" s="743"/>
      <c r="AG27" s="743"/>
      <c r="AH27" s="743"/>
      <c r="AI27" s="743"/>
      <c r="AJ27" s="743"/>
      <c r="AK27" s="743"/>
      <c r="AL27" s="743"/>
      <c r="AM27" s="743"/>
      <c r="AN27" s="743"/>
      <c r="AO27" s="743"/>
      <c r="AP27" s="743"/>
      <c r="AQ27" s="743"/>
      <c r="AR27" s="743"/>
      <c r="AS27" s="751" t="str">
        <f t="shared" si="0"/>
        <v/>
      </c>
      <c r="AT27" s="752"/>
      <c r="AU27" s="752"/>
      <c r="AV27" s="753"/>
      <c r="AW27" s="741"/>
      <c r="AX27" s="742"/>
      <c r="AY27" s="742"/>
      <c r="AZ27" s="742"/>
      <c r="BA27" s="742"/>
      <c r="BB27" s="742"/>
      <c r="BC27" s="295" t="s">
        <v>24</v>
      </c>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row>
    <row r="28" spans="1:106" s="38" customFormat="1" ht="28.5" customHeight="1">
      <c r="A28" s="806"/>
      <c r="B28" s="807"/>
      <c r="C28" s="808"/>
      <c r="D28" s="808"/>
      <c r="E28" s="744"/>
      <c r="F28" s="744"/>
      <c r="G28" s="744"/>
      <c r="H28" s="744"/>
      <c r="I28" s="744"/>
      <c r="J28" s="744"/>
      <c r="K28" s="744"/>
      <c r="L28" s="744"/>
      <c r="M28" s="745"/>
      <c r="N28" s="745"/>
      <c r="O28" s="745"/>
      <c r="P28" s="745"/>
      <c r="Q28" s="745"/>
      <c r="R28" s="745"/>
      <c r="S28" s="745"/>
      <c r="T28" s="745"/>
      <c r="U28" s="743"/>
      <c r="V28" s="743"/>
      <c r="W28" s="743"/>
      <c r="X28" s="743"/>
      <c r="Y28" s="743"/>
      <c r="Z28" s="743"/>
      <c r="AA28" s="743"/>
      <c r="AB28" s="743"/>
      <c r="AC28" s="743"/>
      <c r="AD28" s="743"/>
      <c r="AE28" s="743"/>
      <c r="AF28" s="743"/>
      <c r="AG28" s="743"/>
      <c r="AH28" s="743"/>
      <c r="AI28" s="743"/>
      <c r="AJ28" s="743"/>
      <c r="AK28" s="743"/>
      <c r="AL28" s="743"/>
      <c r="AM28" s="743"/>
      <c r="AN28" s="743"/>
      <c r="AO28" s="743"/>
      <c r="AP28" s="743"/>
      <c r="AQ28" s="743"/>
      <c r="AR28" s="743"/>
      <c r="AS28" s="751" t="str">
        <f t="shared" si="0"/>
        <v/>
      </c>
      <c r="AT28" s="752"/>
      <c r="AU28" s="752"/>
      <c r="AV28" s="753"/>
      <c r="AW28" s="741"/>
      <c r="AX28" s="742"/>
      <c r="AY28" s="742"/>
      <c r="AZ28" s="742"/>
      <c r="BA28" s="742"/>
      <c r="BB28" s="742"/>
      <c r="BC28" s="295" t="s">
        <v>24</v>
      </c>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row>
    <row r="29" spans="1:106" s="38" customFormat="1" ht="28.5" customHeight="1">
      <c r="A29" s="809"/>
      <c r="B29" s="810"/>
      <c r="C29" s="811"/>
      <c r="D29" s="811"/>
      <c r="E29" s="836"/>
      <c r="F29" s="836"/>
      <c r="G29" s="836"/>
      <c r="H29" s="836"/>
      <c r="I29" s="836"/>
      <c r="J29" s="836"/>
      <c r="K29" s="836"/>
      <c r="L29" s="836"/>
      <c r="M29" s="837"/>
      <c r="N29" s="837"/>
      <c r="O29" s="837"/>
      <c r="P29" s="837"/>
      <c r="Q29" s="837"/>
      <c r="R29" s="837"/>
      <c r="S29" s="837"/>
      <c r="T29" s="837"/>
      <c r="U29" s="838"/>
      <c r="V29" s="838"/>
      <c r="W29" s="838"/>
      <c r="X29" s="838"/>
      <c r="Y29" s="838"/>
      <c r="Z29" s="838"/>
      <c r="AA29" s="838"/>
      <c r="AB29" s="838"/>
      <c r="AC29" s="838"/>
      <c r="AD29" s="838"/>
      <c r="AE29" s="838"/>
      <c r="AF29" s="838"/>
      <c r="AG29" s="838"/>
      <c r="AH29" s="838"/>
      <c r="AI29" s="838"/>
      <c r="AJ29" s="838"/>
      <c r="AK29" s="838"/>
      <c r="AL29" s="838"/>
      <c r="AM29" s="838"/>
      <c r="AN29" s="838"/>
      <c r="AO29" s="838"/>
      <c r="AP29" s="838"/>
      <c r="AQ29" s="838"/>
      <c r="AR29" s="838"/>
      <c r="AS29" s="841" t="str">
        <f t="shared" si="0"/>
        <v/>
      </c>
      <c r="AT29" s="842"/>
      <c r="AU29" s="842"/>
      <c r="AV29" s="843"/>
      <c r="AW29" s="839"/>
      <c r="AX29" s="840"/>
      <c r="AY29" s="840"/>
      <c r="AZ29" s="840"/>
      <c r="BA29" s="840"/>
      <c r="BB29" s="840"/>
      <c r="BC29" s="298" t="s">
        <v>24</v>
      </c>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row>
    <row r="30" spans="1:106" s="7" customFormat="1" ht="29.25" customHeight="1">
      <c r="A30" s="806" t="s">
        <v>139</v>
      </c>
      <c r="B30" s="807"/>
      <c r="C30" s="808"/>
      <c r="D30" s="808"/>
      <c r="E30" s="828"/>
      <c r="F30" s="828"/>
      <c r="G30" s="828"/>
      <c r="H30" s="828"/>
      <c r="I30" s="828"/>
      <c r="J30" s="828"/>
      <c r="K30" s="828"/>
      <c r="L30" s="828"/>
      <c r="M30" s="844"/>
      <c r="N30" s="844"/>
      <c r="O30" s="844"/>
      <c r="P30" s="844"/>
      <c r="Q30" s="844"/>
      <c r="R30" s="844"/>
      <c r="S30" s="844"/>
      <c r="T30" s="844"/>
      <c r="U30" s="845"/>
      <c r="V30" s="845"/>
      <c r="W30" s="845"/>
      <c r="X30" s="845"/>
      <c r="Y30" s="845"/>
      <c r="Z30" s="845"/>
      <c r="AA30" s="845"/>
      <c r="AB30" s="845"/>
      <c r="AC30" s="845"/>
      <c r="AD30" s="845"/>
      <c r="AE30" s="845"/>
      <c r="AF30" s="845"/>
      <c r="AG30" s="845"/>
      <c r="AH30" s="845"/>
      <c r="AI30" s="845"/>
      <c r="AJ30" s="845"/>
      <c r="AK30" s="845"/>
      <c r="AL30" s="845"/>
      <c r="AM30" s="845"/>
      <c r="AN30" s="845"/>
      <c r="AO30" s="845"/>
      <c r="AP30" s="845"/>
      <c r="AQ30" s="845"/>
      <c r="AR30" s="845"/>
      <c r="AS30" s="846" t="str">
        <f t="shared" si="0"/>
        <v/>
      </c>
      <c r="AT30" s="847"/>
      <c r="AU30" s="847"/>
      <c r="AV30" s="848"/>
      <c r="AW30" s="826"/>
      <c r="AX30" s="827"/>
      <c r="AY30" s="827"/>
      <c r="AZ30" s="827"/>
      <c r="BA30" s="827"/>
      <c r="BB30" s="827"/>
      <c r="BC30" s="294" t="s">
        <v>24</v>
      </c>
    </row>
    <row r="31" spans="1:106" s="38" customFormat="1" ht="28.5" customHeight="1">
      <c r="A31" s="806"/>
      <c r="B31" s="807"/>
      <c r="C31" s="808"/>
      <c r="D31" s="808"/>
      <c r="E31" s="744"/>
      <c r="F31" s="744"/>
      <c r="G31" s="744"/>
      <c r="H31" s="744"/>
      <c r="I31" s="744"/>
      <c r="J31" s="744"/>
      <c r="K31" s="744"/>
      <c r="L31" s="744"/>
      <c r="M31" s="745"/>
      <c r="N31" s="745"/>
      <c r="O31" s="745"/>
      <c r="P31" s="745"/>
      <c r="Q31" s="745"/>
      <c r="R31" s="745"/>
      <c r="S31" s="745"/>
      <c r="T31" s="745"/>
      <c r="U31" s="743"/>
      <c r="V31" s="743"/>
      <c r="W31" s="743"/>
      <c r="X31" s="743"/>
      <c r="Y31" s="743"/>
      <c r="Z31" s="743"/>
      <c r="AA31" s="743"/>
      <c r="AB31" s="743"/>
      <c r="AC31" s="743"/>
      <c r="AD31" s="743"/>
      <c r="AE31" s="743"/>
      <c r="AF31" s="743"/>
      <c r="AG31" s="743"/>
      <c r="AH31" s="743"/>
      <c r="AI31" s="743"/>
      <c r="AJ31" s="743"/>
      <c r="AK31" s="743"/>
      <c r="AL31" s="743"/>
      <c r="AM31" s="743"/>
      <c r="AN31" s="743"/>
      <c r="AO31" s="743"/>
      <c r="AP31" s="743"/>
      <c r="AQ31" s="743"/>
      <c r="AR31" s="743"/>
      <c r="AS31" s="751" t="str">
        <f t="shared" si="0"/>
        <v/>
      </c>
      <c r="AT31" s="752"/>
      <c r="AU31" s="752"/>
      <c r="AV31" s="753"/>
      <c r="AW31" s="741"/>
      <c r="AX31" s="742"/>
      <c r="AY31" s="742"/>
      <c r="AZ31" s="742"/>
      <c r="BA31" s="742"/>
      <c r="BB31" s="742"/>
      <c r="BC31" s="295" t="s">
        <v>24</v>
      </c>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row>
    <row r="32" spans="1:106" s="38" customFormat="1" ht="28.5" customHeight="1">
      <c r="A32" s="806"/>
      <c r="B32" s="807"/>
      <c r="C32" s="808"/>
      <c r="D32" s="808"/>
      <c r="E32" s="744"/>
      <c r="F32" s="744"/>
      <c r="G32" s="744"/>
      <c r="H32" s="744"/>
      <c r="I32" s="744"/>
      <c r="J32" s="744"/>
      <c r="K32" s="744"/>
      <c r="L32" s="744"/>
      <c r="M32" s="745"/>
      <c r="N32" s="745"/>
      <c r="O32" s="745"/>
      <c r="P32" s="745"/>
      <c r="Q32" s="745"/>
      <c r="R32" s="745"/>
      <c r="S32" s="745"/>
      <c r="T32" s="745"/>
      <c r="U32" s="743"/>
      <c r="V32" s="743"/>
      <c r="W32" s="743"/>
      <c r="X32" s="743"/>
      <c r="Y32" s="743"/>
      <c r="Z32" s="743"/>
      <c r="AA32" s="743"/>
      <c r="AB32" s="743"/>
      <c r="AC32" s="743"/>
      <c r="AD32" s="743"/>
      <c r="AE32" s="743"/>
      <c r="AF32" s="743"/>
      <c r="AG32" s="743"/>
      <c r="AH32" s="743"/>
      <c r="AI32" s="743"/>
      <c r="AJ32" s="743"/>
      <c r="AK32" s="743"/>
      <c r="AL32" s="743"/>
      <c r="AM32" s="743"/>
      <c r="AN32" s="743"/>
      <c r="AO32" s="743"/>
      <c r="AP32" s="743"/>
      <c r="AQ32" s="743"/>
      <c r="AR32" s="743"/>
      <c r="AS32" s="751" t="str">
        <f t="shared" si="0"/>
        <v/>
      </c>
      <c r="AT32" s="752"/>
      <c r="AU32" s="752"/>
      <c r="AV32" s="753"/>
      <c r="AW32" s="741"/>
      <c r="AX32" s="742"/>
      <c r="AY32" s="742"/>
      <c r="AZ32" s="742"/>
      <c r="BA32" s="742"/>
      <c r="BB32" s="742"/>
      <c r="BC32" s="295" t="s">
        <v>24</v>
      </c>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row>
    <row r="33" spans="1:106" s="38" customFormat="1" ht="28.5" customHeight="1">
      <c r="A33" s="806"/>
      <c r="B33" s="807"/>
      <c r="C33" s="808"/>
      <c r="D33" s="808"/>
      <c r="E33" s="744"/>
      <c r="F33" s="744"/>
      <c r="G33" s="744"/>
      <c r="H33" s="744"/>
      <c r="I33" s="744"/>
      <c r="J33" s="744"/>
      <c r="K33" s="744"/>
      <c r="L33" s="744"/>
      <c r="M33" s="745"/>
      <c r="N33" s="745"/>
      <c r="O33" s="745"/>
      <c r="P33" s="745"/>
      <c r="Q33" s="745"/>
      <c r="R33" s="745"/>
      <c r="S33" s="745"/>
      <c r="T33" s="745"/>
      <c r="U33" s="743"/>
      <c r="V33" s="743"/>
      <c r="W33" s="743"/>
      <c r="X33" s="743"/>
      <c r="Y33" s="743"/>
      <c r="Z33" s="743"/>
      <c r="AA33" s="743"/>
      <c r="AB33" s="743"/>
      <c r="AC33" s="743"/>
      <c r="AD33" s="743"/>
      <c r="AE33" s="743"/>
      <c r="AF33" s="743"/>
      <c r="AG33" s="743"/>
      <c r="AH33" s="743"/>
      <c r="AI33" s="743"/>
      <c r="AJ33" s="743"/>
      <c r="AK33" s="743"/>
      <c r="AL33" s="743"/>
      <c r="AM33" s="743"/>
      <c r="AN33" s="743"/>
      <c r="AO33" s="743"/>
      <c r="AP33" s="743"/>
      <c r="AQ33" s="743"/>
      <c r="AR33" s="743"/>
      <c r="AS33" s="751" t="str">
        <f t="shared" si="0"/>
        <v/>
      </c>
      <c r="AT33" s="752"/>
      <c r="AU33" s="752"/>
      <c r="AV33" s="753"/>
      <c r="AW33" s="741"/>
      <c r="AX33" s="742"/>
      <c r="AY33" s="742"/>
      <c r="AZ33" s="742"/>
      <c r="BA33" s="742"/>
      <c r="BB33" s="742"/>
      <c r="BC33" s="295" t="s">
        <v>24</v>
      </c>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row>
    <row r="34" spans="1:106" s="38" customFormat="1" ht="28.5" customHeight="1">
      <c r="A34" s="806"/>
      <c r="B34" s="807"/>
      <c r="C34" s="808"/>
      <c r="D34" s="808"/>
      <c r="E34" s="744"/>
      <c r="F34" s="744"/>
      <c r="G34" s="744"/>
      <c r="H34" s="744"/>
      <c r="I34" s="744"/>
      <c r="J34" s="744"/>
      <c r="K34" s="744"/>
      <c r="L34" s="744"/>
      <c r="M34" s="745"/>
      <c r="N34" s="745"/>
      <c r="O34" s="745"/>
      <c r="P34" s="745"/>
      <c r="Q34" s="745"/>
      <c r="R34" s="745"/>
      <c r="S34" s="745"/>
      <c r="T34" s="745"/>
      <c r="U34" s="743"/>
      <c r="V34" s="743"/>
      <c r="W34" s="743"/>
      <c r="X34" s="743"/>
      <c r="Y34" s="743"/>
      <c r="Z34" s="743"/>
      <c r="AA34" s="743"/>
      <c r="AB34" s="743"/>
      <c r="AC34" s="743"/>
      <c r="AD34" s="743"/>
      <c r="AE34" s="743"/>
      <c r="AF34" s="743"/>
      <c r="AG34" s="743"/>
      <c r="AH34" s="743"/>
      <c r="AI34" s="743"/>
      <c r="AJ34" s="743"/>
      <c r="AK34" s="743"/>
      <c r="AL34" s="743"/>
      <c r="AM34" s="743"/>
      <c r="AN34" s="743"/>
      <c r="AO34" s="743"/>
      <c r="AP34" s="743"/>
      <c r="AQ34" s="743"/>
      <c r="AR34" s="743"/>
      <c r="AS34" s="751" t="str">
        <f t="shared" si="0"/>
        <v/>
      </c>
      <c r="AT34" s="752"/>
      <c r="AU34" s="752"/>
      <c r="AV34" s="753"/>
      <c r="AW34" s="741"/>
      <c r="AX34" s="742"/>
      <c r="AY34" s="742"/>
      <c r="AZ34" s="742"/>
      <c r="BA34" s="742"/>
      <c r="BB34" s="742"/>
      <c r="BC34" s="295" t="s">
        <v>24</v>
      </c>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row>
    <row r="35" spans="1:106" s="38" customFormat="1" ht="28.5" customHeight="1">
      <c r="A35" s="806"/>
      <c r="B35" s="807"/>
      <c r="C35" s="808"/>
      <c r="D35" s="808"/>
      <c r="E35" s="744"/>
      <c r="F35" s="744"/>
      <c r="G35" s="744"/>
      <c r="H35" s="744"/>
      <c r="I35" s="744"/>
      <c r="J35" s="744"/>
      <c r="K35" s="744"/>
      <c r="L35" s="744"/>
      <c r="M35" s="745"/>
      <c r="N35" s="745"/>
      <c r="O35" s="745"/>
      <c r="P35" s="745"/>
      <c r="Q35" s="745"/>
      <c r="R35" s="745"/>
      <c r="S35" s="745"/>
      <c r="T35" s="745"/>
      <c r="U35" s="743"/>
      <c r="V35" s="743"/>
      <c r="W35" s="743"/>
      <c r="X35" s="743"/>
      <c r="Y35" s="743"/>
      <c r="Z35" s="743"/>
      <c r="AA35" s="743"/>
      <c r="AB35" s="743"/>
      <c r="AC35" s="743"/>
      <c r="AD35" s="743"/>
      <c r="AE35" s="743"/>
      <c r="AF35" s="743"/>
      <c r="AG35" s="743"/>
      <c r="AH35" s="743"/>
      <c r="AI35" s="743"/>
      <c r="AJ35" s="743"/>
      <c r="AK35" s="743"/>
      <c r="AL35" s="743"/>
      <c r="AM35" s="743"/>
      <c r="AN35" s="743"/>
      <c r="AO35" s="743"/>
      <c r="AP35" s="743"/>
      <c r="AQ35" s="743"/>
      <c r="AR35" s="743"/>
      <c r="AS35" s="751" t="str">
        <f t="shared" si="0"/>
        <v/>
      </c>
      <c r="AT35" s="752"/>
      <c r="AU35" s="752"/>
      <c r="AV35" s="753"/>
      <c r="AW35" s="741"/>
      <c r="AX35" s="742"/>
      <c r="AY35" s="742"/>
      <c r="AZ35" s="742"/>
      <c r="BA35" s="742"/>
      <c r="BB35" s="742"/>
      <c r="BC35" s="295" t="s">
        <v>24</v>
      </c>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row>
    <row r="36" spans="1:106" s="38" customFormat="1" ht="28.5" customHeight="1">
      <c r="A36" s="806"/>
      <c r="B36" s="807"/>
      <c r="C36" s="808"/>
      <c r="D36" s="808"/>
      <c r="E36" s="744"/>
      <c r="F36" s="744"/>
      <c r="G36" s="744"/>
      <c r="H36" s="744"/>
      <c r="I36" s="744"/>
      <c r="J36" s="744"/>
      <c r="K36" s="744"/>
      <c r="L36" s="744"/>
      <c r="M36" s="745"/>
      <c r="N36" s="745"/>
      <c r="O36" s="745"/>
      <c r="P36" s="745"/>
      <c r="Q36" s="745"/>
      <c r="R36" s="745"/>
      <c r="S36" s="745"/>
      <c r="T36" s="745"/>
      <c r="U36" s="743"/>
      <c r="V36" s="743"/>
      <c r="W36" s="743"/>
      <c r="X36" s="743"/>
      <c r="Y36" s="743"/>
      <c r="Z36" s="743"/>
      <c r="AA36" s="743"/>
      <c r="AB36" s="743"/>
      <c r="AC36" s="743"/>
      <c r="AD36" s="743"/>
      <c r="AE36" s="743"/>
      <c r="AF36" s="743"/>
      <c r="AG36" s="743"/>
      <c r="AH36" s="743"/>
      <c r="AI36" s="743"/>
      <c r="AJ36" s="743"/>
      <c r="AK36" s="743"/>
      <c r="AL36" s="743"/>
      <c r="AM36" s="743"/>
      <c r="AN36" s="743"/>
      <c r="AO36" s="743"/>
      <c r="AP36" s="743"/>
      <c r="AQ36" s="743"/>
      <c r="AR36" s="743"/>
      <c r="AS36" s="751" t="str">
        <f t="shared" si="0"/>
        <v/>
      </c>
      <c r="AT36" s="752"/>
      <c r="AU36" s="752"/>
      <c r="AV36" s="753"/>
      <c r="AW36" s="741"/>
      <c r="AX36" s="742"/>
      <c r="AY36" s="742"/>
      <c r="AZ36" s="742"/>
      <c r="BA36" s="742"/>
      <c r="BB36" s="742"/>
      <c r="BC36" s="295" t="s">
        <v>24</v>
      </c>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row>
    <row r="37" spans="1:106" s="38" customFormat="1" ht="28.5" customHeight="1">
      <c r="A37" s="806"/>
      <c r="B37" s="807"/>
      <c r="C37" s="808"/>
      <c r="D37" s="808"/>
      <c r="E37" s="744"/>
      <c r="F37" s="744"/>
      <c r="G37" s="744"/>
      <c r="H37" s="744"/>
      <c r="I37" s="744"/>
      <c r="J37" s="744"/>
      <c r="K37" s="744"/>
      <c r="L37" s="744"/>
      <c r="M37" s="745"/>
      <c r="N37" s="745"/>
      <c r="O37" s="745"/>
      <c r="P37" s="745"/>
      <c r="Q37" s="745"/>
      <c r="R37" s="745"/>
      <c r="S37" s="745"/>
      <c r="T37" s="745"/>
      <c r="U37" s="743"/>
      <c r="V37" s="743"/>
      <c r="W37" s="743"/>
      <c r="X37" s="743"/>
      <c r="Y37" s="743"/>
      <c r="Z37" s="743"/>
      <c r="AA37" s="743"/>
      <c r="AB37" s="743"/>
      <c r="AC37" s="743"/>
      <c r="AD37" s="743"/>
      <c r="AE37" s="743"/>
      <c r="AF37" s="743"/>
      <c r="AG37" s="743"/>
      <c r="AH37" s="743"/>
      <c r="AI37" s="743"/>
      <c r="AJ37" s="743"/>
      <c r="AK37" s="743"/>
      <c r="AL37" s="743"/>
      <c r="AM37" s="743"/>
      <c r="AN37" s="743"/>
      <c r="AO37" s="743"/>
      <c r="AP37" s="743"/>
      <c r="AQ37" s="743"/>
      <c r="AR37" s="743"/>
      <c r="AS37" s="751" t="str">
        <f t="shared" si="0"/>
        <v/>
      </c>
      <c r="AT37" s="752"/>
      <c r="AU37" s="752"/>
      <c r="AV37" s="753"/>
      <c r="AW37" s="741"/>
      <c r="AX37" s="742"/>
      <c r="AY37" s="742"/>
      <c r="AZ37" s="742"/>
      <c r="BA37" s="742"/>
      <c r="BB37" s="742"/>
      <c r="BC37" s="295" t="s">
        <v>24</v>
      </c>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row>
    <row r="38" spans="1:106" s="38" customFormat="1" ht="28.5" customHeight="1">
      <c r="A38" s="806"/>
      <c r="B38" s="807"/>
      <c r="C38" s="808"/>
      <c r="D38" s="808"/>
      <c r="E38" s="744"/>
      <c r="F38" s="744"/>
      <c r="G38" s="744"/>
      <c r="H38" s="744"/>
      <c r="I38" s="744"/>
      <c r="J38" s="744"/>
      <c r="K38" s="744"/>
      <c r="L38" s="744"/>
      <c r="M38" s="745"/>
      <c r="N38" s="745"/>
      <c r="O38" s="745"/>
      <c r="P38" s="745"/>
      <c r="Q38" s="745"/>
      <c r="R38" s="745"/>
      <c r="S38" s="745"/>
      <c r="T38" s="745"/>
      <c r="U38" s="743"/>
      <c r="V38" s="743"/>
      <c r="W38" s="743"/>
      <c r="X38" s="743"/>
      <c r="Y38" s="743"/>
      <c r="Z38" s="743"/>
      <c r="AA38" s="743"/>
      <c r="AB38" s="743"/>
      <c r="AC38" s="743"/>
      <c r="AD38" s="743"/>
      <c r="AE38" s="743"/>
      <c r="AF38" s="743"/>
      <c r="AG38" s="743"/>
      <c r="AH38" s="743"/>
      <c r="AI38" s="743"/>
      <c r="AJ38" s="743"/>
      <c r="AK38" s="743"/>
      <c r="AL38" s="743"/>
      <c r="AM38" s="743"/>
      <c r="AN38" s="743"/>
      <c r="AO38" s="743"/>
      <c r="AP38" s="743"/>
      <c r="AQ38" s="743"/>
      <c r="AR38" s="743"/>
      <c r="AS38" s="751" t="str">
        <f t="shared" si="0"/>
        <v/>
      </c>
      <c r="AT38" s="752"/>
      <c r="AU38" s="752"/>
      <c r="AV38" s="753"/>
      <c r="AW38" s="741"/>
      <c r="AX38" s="742"/>
      <c r="AY38" s="742"/>
      <c r="AZ38" s="742"/>
      <c r="BA38" s="742"/>
      <c r="BB38" s="742"/>
      <c r="BC38" s="295" t="s">
        <v>24</v>
      </c>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row>
    <row r="39" spans="1:106" s="38" customFormat="1" ht="28.5" customHeight="1" thickBot="1">
      <c r="A39" s="851"/>
      <c r="B39" s="852"/>
      <c r="C39" s="853"/>
      <c r="D39" s="853"/>
      <c r="E39" s="854"/>
      <c r="F39" s="854"/>
      <c r="G39" s="854"/>
      <c r="H39" s="854"/>
      <c r="I39" s="854"/>
      <c r="J39" s="854"/>
      <c r="K39" s="854"/>
      <c r="L39" s="854"/>
      <c r="M39" s="855"/>
      <c r="N39" s="855"/>
      <c r="O39" s="855"/>
      <c r="P39" s="855"/>
      <c r="Q39" s="855"/>
      <c r="R39" s="855"/>
      <c r="S39" s="855"/>
      <c r="T39" s="855"/>
      <c r="U39" s="856"/>
      <c r="V39" s="856"/>
      <c r="W39" s="856"/>
      <c r="X39" s="856"/>
      <c r="Y39" s="856"/>
      <c r="Z39" s="856"/>
      <c r="AA39" s="856"/>
      <c r="AB39" s="856"/>
      <c r="AC39" s="856"/>
      <c r="AD39" s="856"/>
      <c r="AE39" s="856"/>
      <c r="AF39" s="856"/>
      <c r="AG39" s="856"/>
      <c r="AH39" s="856"/>
      <c r="AI39" s="856"/>
      <c r="AJ39" s="856"/>
      <c r="AK39" s="856"/>
      <c r="AL39" s="856"/>
      <c r="AM39" s="856"/>
      <c r="AN39" s="856"/>
      <c r="AO39" s="856"/>
      <c r="AP39" s="856"/>
      <c r="AQ39" s="856"/>
      <c r="AR39" s="856"/>
      <c r="AS39" s="857" t="str">
        <f t="shared" si="0"/>
        <v/>
      </c>
      <c r="AT39" s="858"/>
      <c r="AU39" s="858"/>
      <c r="AV39" s="859"/>
      <c r="AW39" s="849"/>
      <c r="AX39" s="850"/>
      <c r="AY39" s="850"/>
      <c r="AZ39" s="850"/>
      <c r="BA39" s="850"/>
      <c r="BB39" s="850"/>
      <c r="BC39" s="299" t="s">
        <v>24</v>
      </c>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row>
    <row r="40" spans="1:106" ht="15" customHeight="1"/>
    <row r="41" spans="1:106" ht="15" customHeight="1"/>
    <row r="42" spans="1:106" ht="15" customHeight="1"/>
    <row r="43" spans="1:106" ht="15" customHeight="1"/>
    <row r="44" spans="1:106" ht="15" customHeight="1"/>
    <row r="45" spans="1:106" ht="15" customHeight="1"/>
    <row r="46" spans="1:106" ht="15" customHeight="1"/>
    <row r="47" spans="1:106" ht="15" customHeight="1"/>
    <row r="48" spans="1:106" ht="15" customHeight="1"/>
    <row r="49" spans="1:55" s="7" customFormat="1" ht="31.5" customHeight="1" thickBot="1">
      <c r="A49" s="54" t="s">
        <v>218</v>
      </c>
      <c r="B49" s="300"/>
      <c r="C49" s="300"/>
      <c r="D49" s="300"/>
      <c r="E49" s="300"/>
      <c r="F49" s="300"/>
      <c r="G49" s="300"/>
      <c r="H49" s="300"/>
      <c r="I49" s="300"/>
      <c r="J49" s="300"/>
      <c r="K49" s="300"/>
      <c r="L49" s="300"/>
      <c r="M49" s="300"/>
      <c r="N49" s="301" t="s">
        <v>323</v>
      </c>
      <c r="O49" s="301"/>
      <c r="P49" s="301"/>
      <c r="Q49" s="301"/>
      <c r="R49" s="301"/>
      <c r="S49" s="301"/>
      <c r="T49" s="301"/>
      <c r="U49" s="301"/>
      <c r="V49" s="301"/>
      <c r="W49" s="301"/>
      <c r="X49" s="301"/>
      <c r="Y49" s="301"/>
      <c r="Z49" s="301"/>
      <c r="AA49" s="301"/>
      <c r="AB49" s="301"/>
      <c r="AC49" s="301"/>
      <c r="AD49" s="301"/>
      <c r="AE49" s="301"/>
      <c r="AF49" s="301"/>
      <c r="AG49" s="301"/>
      <c r="AH49" s="301"/>
      <c r="AI49" s="301"/>
      <c r="AJ49" s="301"/>
      <c r="AK49" s="301"/>
      <c r="AL49" s="301"/>
      <c r="AM49" s="301"/>
      <c r="AN49" s="301"/>
      <c r="AO49" s="301"/>
      <c r="AP49" s="301"/>
      <c r="AQ49" s="301"/>
      <c r="AR49" s="301"/>
      <c r="AS49" s="300"/>
      <c r="AT49" s="366"/>
      <c r="AU49" s="300"/>
      <c r="AV49" s="300"/>
      <c r="AW49" s="300"/>
      <c r="AX49" s="300"/>
      <c r="AY49" s="300"/>
      <c r="AZ49" s="300"/>
      <c r="BA49" s="300"/>
      <c r="BB49" s="300"/>
      <c r="BC49" s="300"/>
    </row>
    <row r="50" spans="1:55" s="7" customFormat="1" ht="57.75" customHeight="1" thickBot="1">
      <c r="A50" s="775" t="s">
        <v>25</v>
      </c>
      <c r="B50" s="776"/>
      <c r="C50" s="776"/>
      <c r="D50" s="777"/>
      <c r="E50" s="762" t="s">
        <v>219</v>
      </c>
      <c r="F50" s="763"/>
      <c r="G50" s="763"/>
      <c r="H50" s="763"/>
      <c r="I50" s="763"/>
      <c r="J50" s="790"/>
      <c r="K50" s="874" t="s">
        <v>101</v>
      </c>
      <c r="L50" s="875"/>
      <c r="M50" s="875"/>
      <c r="N50" s="875"/>
      <c r="O50" s="875"/>
      <c r="P50" s="875"/>
      <c r="Q50" s="875"/>
      <c r="R50" s="875"/>
      <c r="S50" s="876"/>
      <c r="T50" s="877" t="s">
        <v>220</v>
      </c>
      <c r="U50" s="878"/>
      <c r="V50" s="763" t="s">
        <v>221</v>
      </c>
      <c r="W50" s="763"/>
      <c r="X50" s="763"/>
      <c r="Y50" s="763"/>
      <c r="Z50" s="763"/>
      <c r="AA50" s="763"/>
      <c r="AB50" s="763"/>
      <c r="AC50" s="763"/>
      <c r="AD50" s="790"/>
      <c r="AE50" s="762" t="s">
        <v>222</v>
      </c>
      <c r="AF50" s="763"/>
      <c r="AG50" s="763"/>
      <c r="AH50" s="763"/>
      <c r="AI50" s="763"/>
      <c r="AJ50" s="763"/>
      <c r="AK50" s="763"/>
      <c r="AL50" s="763"/>
      <c r="AM50" s="763"/>
      <c r="AN50" s="763"/>
      <c r="AO50" s="790"/>
      <c r="AP50" s="762" t="s">
        <v>223</v>
      </c>
      <c r="AQ50" s="763"/>
      <c r="AR50" s="763"/>
      <c r="AS50" s="763"/>
      <c r="AT50" s="763"/>
      <c r="AU50" s="763"/>
      <c r="AV50" s="763"/>
      <c r="AW50" s="763"/>
      <c r="AX50" s="763"/>
      <c r="AY50" s="763"/>
      <c r="AZ50" s="763"/>
      <c r="BA50" s="763"/>
      <c r="BB50" s="763"/>
      <c r="BC50" s="764"/>
    </row>
    <row r="51" spans="1:55" s="7" customFormat="1" ht="33.75" customHeight="1" thickTop="1">
      <c r="A51" s="778" t="s">
        <v>225</v>
      </c>
      <c r="B51" s="779"/>
      <c r="C51" s="779"/>
      <c r="D51" s="780"/>
      <c r="E51" s="797" t="s">
        <v>227</v>
      </c>
      <c r="F51" s="798"/>
      <c r="G51" s="798"/>
      <c r="H51" s="798"/>
      <c r="I51" s="798"/>
      <c r="J51" s="799"/>
      <c r="K51" s="891" t="str">
        <f>IF($AW$10&lt;&gt;"",ROUNDDOWN(SUMIF($AS$10:$AV$19,E51,$AW$10:$BB$19),0),"")</f>
        <v/>
      </c>
      <c r="L51" s="892"/>
      <c r="M51" s="892"/>
      <c r="N51" s="892"/>
      <c r="O51" s="892"/>
      <c r="P51" s="892"/>
      <c r="Q51" s="892"/>
      <c r="R51" s="892"/>
      <c r="S51" s="308" t="s">
        <v>24</v>
      </c>
      <c r="T51" s="879" t="s">
        <v>220</v>
      </c>
      <c r="U51" s="880"/>
      <c r="V51" s="887">
        <v>30000</v>
      </c>
      <c r="W51" s="887"/>
      <c r="X51" s="887"/>
      <c r="Y51" s="887"/>
      <c r="Z51" s="887"/>
      <c r="AA51" s="887"/>
      <c r="AB51" s="887"/>
      <c r="AC51" s="887"/>
      <c r="AD51" s="302" t="s">
        <v>0</v>
      </c>
      <c r="AE51" s="765" t="str">
        <f>IF(K51="","",K51*V51)</f>
        <v/>
      </c>
      <c r="AF51" s="765"/>
      <c r="AG51" s="765"/>
      <c r="AH51" s="765"/>
      <c r="AI51" s="765"/>
      <c r="AJ51" s="765"/>
      <c r="AK51" s="765"/>
      <c r="AL51" s="765"/>
      <c r="AM51" s="765"/>
      <c r="AN51" s="765"/>
      <c r="AO51" s="302" t="s">
        <v>0</v>
      </c>
      <c r="AP51" s="766" t="str">
        <f>IF(OR(K51="",K52=""),"",SUM(AE51:AN52))</f>
        <v/>
      </c>
      <c r="AQ51" s="766"/>
      <c r="AR51" s="766"/>
      <c r="AS51" s="766"/>
      <c r="AT51" s="766"/>
      <c r="AU51" s="766"/>
      <c r="AV51" s="766"/>
      <c r="AW51" s="766"/>
      <c r="AX51" s="766"/>
      <c r="AY51" s="766"/>
      <c r="AZ51" s="766"/>
      <c r="BA51" s="766"/>
      <c r="BB51" s="766"/>
      <c r="BC51" s="796" t="s">
        <v>0</v>
      </c>
    </row>
    <row r="52" spans="1:55" s="7" customFormat="1" ht="33.75" customHeight="1">
      <c r="A52" s="781"/>
      <c r="B52" s="782"/>
      <c r="C52" s="782"/>
      <c r="D52" s="783"/>
      <c r="E52" s="746" t="s">
        <v>229</v>
      </c>
      <c r="F52" s="747"/>
      <c r="G52" s="747"/>
      <c r="H52" s="747"/>
      <c r="I52" s="747"/>
      <c r="J52" s="748"/>
      <c r="K52" s="893" t="str">
        <f>IF($AW$10&lt;&gt;"",ROUNDDOWN(SUMIF($AS$10:$AV$19,E52,$AW$10:$BB$19),0),"")</f>
        <v/>
      </c>
      <c r="L52" s="894"/>
      <c r="M52" s="894"/>
      <c r="N52" s="894"/>
      <c r="O52" s="894"/>
      <c r="P52" s="894"/>
      <c r="Q52" s="894"/>
      <c r="R52" s="894"/>
      <c r="S52" s="309" t="s">
        <v>24</v>
      </c>
      <c r="T52" s="881" t="s">
        <v>220</v>
      </c>
      <c r="U52" s="882"/>
      <c r="V52" s="888">
        <v>8000</v>
      </c>
      <c r="W52" s="888"/>
      <c r="X52" s="888"/>
      <c r="Y52" s="888"/>
      <c r="Z52" s="888"/>
      <c r="AA52" s="888"/>
      <c r="AB52" s="888"/>
      <c r="AC52" s="888"/>
      <c r="AD52" s="305" t="s">
        <v>0</v>
      </c>
      <c r="AE52" s="768" t="str">
        <f t="shared" ref="AE52:AE56" si="1">IF(K52="","",K52*V52)</f>
        <v/>
      </c>
      <c r="AF52" s="768"/>
      <c r="AG52" s="768"/>
      <c r="AH52" s="768"/>
      <c r="AI52" s="768"/>
      <c r="AJ52" s="768"/>
      <c r="AK52" s="768"/>
      <c r="AL52" s="768"/>
      <c r="AM52" s="768"/>
      <c r="AN52" s="768"/>
      <c r="AO52" s="303" t="s">
        <v>0</v>
      </c>
      <c r="AP52" s="767"/>
      <c r="AQ52" s="767"/>
      <c r="AR52" s="767"/>
      <c r="AS52" s="767"/>
      <c r="AT52" s="767"/>
      <c r="AU52" s="767"/>
      <c r="AV52" s="767"/>
      <c r="AW52" s="767"/>
      <c r="AX52" s="767"/>
      <c r="AY52" s="767"/>
      <c r="AZ52" s="767"/>
      <c r="BA52" s="767"/>
      <c r="BB52" s="767"/>
      <c r="BC52" s="791"/>
    </row>
    <row r="53" spans="1:55" s="7" customFormat="1" ht="33.75" customHeight="1">
      <c r="A53" s="784" t="s">
        <v>311</v>
      </c>
      <c r="B53" s="785"/>
      <c r="C53" s="785"/>
      <c r="D53" s="786"/>
      <c r="E53" s="800" t="s">
        <v>226</v>
      </c>
      <c r="F53" s="801"/>
      <c r="G53" s="801"/>
      <c r="H53" s="801"/>
      <c r="I53" s="801"/>
      <c r="J53" s="802"/>
      <c r="K53" s="895" t="str">
        <f>IF($AW$20&lt;&gt;"",ROUNDDOWN(SUMIF($AS$20:$AV$29,E53,$AW$20:$BB$29),0),"")</f>
        <v/>
      </c>
      <c r="L53" s="896"/>
      <c r="M53" s="896"/>
      <c r="N53" s="896"/>
      <c r="O53" s="896"/>
      <c r="P53" s="896"/>
      <c r="Q53" s="896"/>
      <c r="R53" s="896"/>
      <c r="S53" s="310" t="s">
        <v>24</v>
      </c>
      <c r="T53" s="883" t="s">
        <v>220</v>
      </c>
      <c r="U53" s="884"/>
      <c r="V53" s="889">
        <v>30000</v>
      </c>
      <c r="W53" s="889"/>
      <c r="X53" s="889"/>
      <c r="Y53" s="889"/>
      <c r="Z53" s="889"/>
      <c r="AA53" s="889"/>
      <c r="AB53" s="889"/>
      <c r="AC53" s="889"/>
      <c r="AD53" s="304" t="s">
        <v>0</v>
      </c>
      <c r="AE53" s="769" t="str">
        <f t="shared" si="1"/>
        <v/>
      </c>
      <c r="AF53" s="769"/>
      <c r="AG53" s="769"/>
      <c r="AH53" s="769"/>
      <c r="AI53" s="769"/>
      <c r="AJ53" s="769"/>
      <c r="AK53" s="769"/>
      <c r="AL53" s="769"/>
      <c r="AM53" s="769"/>
      <c r="AN53" s="769"/>
      <c r="AO53" s="304" t="s">
        <v>0</v>
      </c>
      <c r="AP53" s="770" t="str">
        <f>IF(OR(K53="",K54=""),"",SUM(AE53:AN54))</f>
        <v/>
      </c>
      <c r="AQ53" s="771"/>
      <c r="AR53" s="771"/>
      <c r="AS53" s="771"/>
      <c r="AT53" s="771"/>
      <c r="AU53" s="771"/>
      <c r="AV53" s="771"/>
      <c r="AW53" s="771"/>
      <c r="AX53" s="771"/>
      <c r="AY53" s="771"/>
      <c r="AZ53" s="771"/>
      <c r="BA53" s="771"/>
      <c r="BB53" s="771"/>
      <c r="BC53" s="795" t="s">
        <v>0</v>
      </c>
    </row>
    <row r="54" spans="1:55" s="7" customFormat="1" ht="33.75" customHeight="1">
      <c r="A54" s="781"/>
      <c r="B54" s="782"/>
      <c r="C54" s="782"/>
      <c r="D54" s="783"/>
      <c r="E54" s="746" t="s">
        <v>228</v>
      </c>
      <c r="F54" s="747"/>
      <c r="G54" s="747"/>
      <c r="H54" s="747"/>
      <c r="I54" s="747"/>
      <c r="J54" s="748"/>
      <c r="K54" s="893" t="str">
        <f>IF($AW$20&lt;&gt;"",ROUNDDOWN(SUMIF($AS$20:$AV$29,E54,$AW$20:$BB$29),0),"")</f>
        <v/>
      </c>
      <c r="L54" s="894"/>
      <c r="M54" s="894"/>
      <c r="N54" s="894"/>
      <c r="O54" s="894"/>
      <c r="P54" s="894"/>
      <c r="Q54" s="894"/>
      <c r="R54" s="894"/>
      <c r="S54" s="309" t="s">
        <v>24</v>
      </c>
      <c r="T54" s="881" t="s">
        <v>220</v>
      </c>
      <c r="U54" s="882"/>
      <c r="V54" s="888">
        <v>8000</v>
      </c>
      <c r="W54" s="888"/>
      <c r="X54" s="888"/>
      <c r="Y54" s="888"/>
      <c r="Z54" s="888"/>
      <c r="AA54" s="888"/>
      <c r="AB54" s="888"/>
      <c r="AC54" s="888"/>
      <c r="AD54" s="305" t="s">
        <v>0</v>
      </c>
      <c r="AE54" s="768" t="str">
        <f t="shared" si="1"/>
        <v/>
      </c>
      <c r="AF54" s="768"/>
      <c r="AG54" s="768"/>
      <c r="AH54" s="768"/>
      <c r="AI54" s="768"/>
      <c r="AJ54" s="768"/>
      <c r="AK54" s="768"/>
      <c r="AL54" s="768"/>
      <c r="AM54" s="768"/>
      <c r="AN54" s="768"/>
      <c r="AO54" s="305" t="s">
        <v>0</v>
      </c>
      <c r="AP54" s="772"/>
      <c r="AQ54" s="773"/>
      <c r="AR54" s="773"/>
      <c r="AS54" s="773"/>
      <c r="AT54" s="773"/>
      <c r="AU54" s="773"/>
      <c r="AV54" s="773"/>
      <c r="AW54" s="773"/>
      <c r="AX54" s="773"/>
      <c r="AY54" s="773"/>
      <c r="AZ54" s="773"/>
      <c r="BA54" s="773"/>
      <c r="BB54" s="773"/>
      <c r="BC54" s="792"/>
    </row>
    <row r="55" spans="1:55" s="7" customFormat="1" ht="33.75" customHeight="1">
      <c r="A55" s="784" t="s">
        <v>224</v>
      </c>
      <c r="B55" s="785"/>
      <c r="C55" s="785"/>
      <c r="D55" s="786"/>
      <c r="E55" s="800" t="s">
        <v>226</v>
      </c>
      <c r="F55" s="801"/>
      <c r="G55" s="801"/>
      <c r="H55" s="801"/>
      <c r="I55" s="801"/>
      <c r="J55" s="802"/>
      <c r="K55" s="895" t="str">
        <f>IF($AW$30&lt;&gt;"",ROUNDDOWN(SUMIF($AS$30:$AV$39,E55,$AW$30:$BB$39),0),"")</f>
        <v/>
      </c>
      <c r="L55" s="896"/>
      <c r="M55" s="896"/>
      <c r="N55" s="896"/>
      <c r="O55" s="896"/>
      <c r="P55" s="896"/>
      <c r="Q55" s="896"/>
      <c r="R55" s="896"/>
      <c r="S55" s="310" t="s">
        <v>24</v>
      </c>
      <c r="T55" s="883" t="s">
        <v>220</v>
      </c>
      <c r="U55" s="884"/>
      <c r="V55" s="889">
        <v>30000</v>
      </c>
      <c r="W55" s="889"/>
      <c r="X55" s="889"/>
      <c r="Y55" s="889"/>
      <c r="Z55" s="889"/>
      <c r="AA55" s="889"/>
      <c r="AB55" s="889"/>
      <c r="AC55" s="889"/>
      <c r="AD55" s="304" t="s">
        <v>0</v>
      </c>
      <c r="AE55" s="769" t="str">
        <f t="shared" si="1"/>
        <v/>
      </c>
      <c r="AF55" s="769"/>
      <c r="AG55" s="769"/>
      <c r="AH55" s="769"/>
      <c r="AI55" s="769"/>
      <c r="AJ55" s="769"/>
      <c r="AK55" s="769"/>
      <c r="AL55" s="769"/>
      <c r="AM55" s="769"/>
      <c r="AN55" s="769"/>
      <c r="AO55" s="306" t="s">
        <v>0</v>
      </c>
      <c r="AP55" s="767" t="str">
        <f>IF(OR(K55="",K56=""),"",SUM(AE55:AN56))</f>
        <v/>
      </c>
      <c r="AQ55" s="767"/>
      <c r="AR55" s="767"/>
      <c r="AS55" s="767"/>
      <c r="AT55" s="767"/>
      <c r="AU55" s="767"/>
      <c r="AV55" s="767"/>
      <c r="AW55" s="767"/>
      <c r="AX55" s="767"/>
      <c r="AY55" s="767"/>
      <c r="AZ55" s="767"/>
      <c r="BA55" s="767"/>
      <c r="BB55" s="767"/>
      <c r="BC55" s="791" t="s">
        <v>0</v>
      </c>
    </row>
    <row r="56" spans="1:55" s="7" customFormat="1" ht="33.75" customHeight="1" thickBot="1">
      <c r="A56" s="787"/>
      <c r="B56" s="788"/>
      <c r="C56" s="788"/>
      <c r="D56" s="789"/>
      <c r="E56" s="871" t="s">
        <v>228</v>
      </c>
      <c r="F56" s="872"/>
      <c r="G56" s="872"/>
      <c r="H56" s="872"/>
      <c r="I56" s="872"/>
      <c r="J56" s="873"/>
      <c r="K56" s="793" t="str">
        <f>IF($AW$30&lt;&gt;"",ROUNDDOWN(SUMIF($AS$30:$AV$39,E56,$AW$30:$BB$39),0),"")</f>
        <v/>
      </c>
      <c r="L56" s="794"/>
      <c r="M56" s="794"/>
      <c r="N56" s="794"/>
      <c r="O56" s="794"/>
      <c r="P56" s="794"/>
      <c r="Q56" s="794"/>
      <c r="R56" s="794"/>
      <c r="S56" s="311" t="s">
        <v>24</v>
      </c>
      <c r="T56" s="885" t="s">
        <v>220</v>
      </c>
      <c r="U56" s="886"/>
      <c r="V56" s="890">
        <v>8000</v>
      </c>
      <c r="W56" s="890"/>
      <c r="X56" s="890"/>
      <c r="Y56" s="890"/>
      <c r="Z56" s="890"/>
      <c r="AA56" s="890"/>
      <c r="AB56" s="890"/>
      <c r="AC56" s="890"/>
      <c r="AD56" s="312" t="s">
        <v>0</v>
      </c>
      <c r="AE56" s="774" t="str">
        <f t="shared" si="1"/>
        <v/>
      </c>
      <c r="AF56" s="774"/>
      <c r="AG56" s="774"/>
      <c r="AH56" s="774"/>
      <c r="AI56" s="774"/>
      <c r="AJ56" s="774"/>
      <c r="AK56" s="774"/>
      <c r="AL56" s="774"/>
      <c r="AM56" s="774"/>
      <c r="AN56" s="774"/>
      <c r="AO56" s="312" t="s">
        <v>0</v>
      </c>
      <c r="AP56" s="773"/>
      <c r="AQ56" s="773"/>
      <c r="AR56" s="773"/>
      <c r="AS56" s="773"/>
      <c r="AT56" s="773"/>
      <c r="AU56" s="773"/>
      <c r="AV56" s="773"/>
      <c r="AW56" s="773"/>
      <c r="AX56" s="773"/>
      <c r="AY56" s="773"/>
      <c r="AZ56" s="773"/>
      <c r="BA56" s="773"/>
      <c r="BB56" s="773"/>
      <c r="BC56" s="792"/>
    </row>
    <row r="57" spans="1:55" s="7" customFormat="1" ht="37.5" customHeight="1" thickTop="1" thickBot="1">
      <c r="A57" s="758" t="s">
        <v>230</v>
      </c>
      <c r="B57" s="759"/>
      <c r="C57" s="759"/>
      <c r="D57" s="759"/>
      <c r="E57" s="759"/>
      <c r="F57" s="759"/>
      <c r="G57" s="759"/>
      <c r="H57" s="759"/>
      <c r="I57" s="759"/>
      <c r="J57" s="759"/>
      <c r="K57" s="759"/>
      <c r="L57" s="759"/>
      <c r="M57" s="759"/>
      <c r="N57" s="759"/>
      <c r="O57" s="759"/>
      <c r="P57" s="759"/>
      <c r="Q57" s="759"/>
      <c r="R57" s="759"/>
      <c r="S57" s="759"/>
      <c r="T57" s="759"/>
      <c r="U57" s="759"/>
      <c r="V57" s="759"/>
      <c r="W57" s="759"/>
      <c r="X57" s="759"/>
      <c r="Y57" s="759"/>
      <c r="Z57" s="759"/>
      <c r="AA57" s="759"/>
      <c r="AB57" s="759"/>
      <c r="AC57" s="759"/>
      <c r="AD57" s="759"/>
      <c r="AE57" s="759"/>
      <c r="AF57" s="759"/>
      <c r="AG57" s="759"/>
      <c r="AH57" s="759"/>
      <c r="AI57" s="759"/>
      <c r="AJ57" s="759"/>
      <c r="AK57" s="759"/>
      <c r="AL57" s="759"/>
      <c r="AM57" s="759"/>
      <c r="AN57" s="759"/>
      <c r="AO57" s="760"/>
      <c r="AP57" s="761">
        <f>SUM(AP51:BD56)</f>
        <v>0</v>
      </c>
      <c r="AQ57" s="761"/>
      <c r="AR57" s="761"/>
      <c r="AS57" s="761"/>
      <c r="AT57" s="761"/>
      <c r="AU57" s="761"/>
      <c r="AV57" s="761"/>
      <c r="AW57" s="761"/>
      <c r="AX57" s="761"/>
      <c r="AY57" s="761"/>
      <c r="AZ57" s="761"/>
      <c r="BA57" s="761"/>
      <c r="BB57" s="761"/>
      <c r="BC57" s="307" t="s">
        <v>0</v>
      </c>
    </row>
    <row r="58" spans="1:55" ht="28.5" customHeight="1"/>
  </sheetData>
  <sheetProtection algorithmName="SHA-512" hashValue="nS49pJwIJnl4M7jv/dk3/NU1do3dL6sqDa3op2m8f8uKmtTIJH9nZ+T45VZFQJ2FEgkTEZQ+Nu1w5fbYIewyGQ==" saltValue="wfPfx+0tY7tmZoGiDR4Cxg==" spinCount="100000" sheet="1" objects="1" scenarios="1"/>
  <mergeCells count="241">
    <mergeCell ref="AW19:BB19"/>
    <mergeCell ref="AE50:AO50"/>
    <mergeCell ref="E55:J55"/>
    <mergeCell ref="E56:J56"/>
    <mergeCell ref="K50:S50"/>
    <mergeCell ref="V50:AD50"/>
    <mergeCell ref="T50:U50"/>
    <mergeCell ref="T51:U51"/>
    <mergeCell ref="T52:U52"/>
    <mergeCell ref="T53:U53"/>
    <mergeCell ref="T54:U54"/>
    <mergeCell ref="T55:U55"/>
    <mergeCell ref="T56:U56"/>
    <mergeCell ref="V51:AC51"/>
    <mergeCell ref="V52:AC52"/>
    <mergeCell ref="V53:AC53"/>
    <mergeCell ref="V54:AC54"/>
    <mergeCell ref="V55:AC55"/>
    <mergeCell ref="V56:AC56"/>
    <mergeCell ref="K51:R51"/>
    <mergeCell ref="K52:R52"/>
    <mergeCell ref="K53:R53"/>
    <mergeCell ref="K54:R54"/>
    <mergeCell ref="K55:R55"/>
    <mergeCell ref="AS20:AV20"/>
    <mergeCell ref="AS21:AV21"/>
    <mergeCell ref="AS9:AV9"/>
    <mergeCell ref="AS10:AV10"/>
    <mergeCell ref="AS11:AV11"/>
    <mergeCell ref="AS12:AV12"/>
    <mergeCell ref="AS13:AV13"/>
    <mergeCell ref="AS14:AV14"/>
    <mergeCell ref="AS15:AV15"/>
    <mergeCell ref="AS16:AV16"/>
    <mergeCell ref="AS17:AV17"/>
    <mergeCell ref="AW39:BB39"/>
    <mergeCell ref="A30:D39"/>
    <mergeCell ref="E39:L39"/>
    <mergeCell ref="M39:T39"/>
    <mergeCell ref="U39:AD39"/>
    <mergeCell ref="AE39:AR39"/>
    <mergeCell ref="AW36:BB36"/>
    <mergeCell ref="E37:L37"/>
    <mergeCell ref="M37:T37"/>
    <mergeCell ref="U37:AD37"/>
    <mergeCell ref="AE37:AR37"/>
    <mergeCell ref="AW37:BB37"/>
    <mergeCell ref="E38:L38"/>
    <mergeCell ref="M38:T38"/>
    <mergeCell ref="U38:AD38"/>
    <mergeCell ref="AE38:AR38"/>
    <mergeCell ref="AW38:BB38"/>
    <mergeCell ref="E36:L36"/>
    <mergeCell ref="M36:T36"/>
    <mergeCell ref="U36:AD36"/>
    <mergeCell ref="AE36:AR36"/>
    <mergeCell ref="AS36:AV36"/>
    <mergeCell ref="AS39:AV39"/>
    <mergeCell ref="AS37:AV37"/>
    <mergeCell ref="AS38:AV38"/>
    <mergeCell ref="AW33:BB33"/>
    <mergeCell ref="E34:L34"/>
    <mergeCell ref="M34:T34"/>
    <mergeCell ref="U34:AD34"/>
    <mergeCell ref="AE34:AR34"/>
    <mergeCell ref="AW34:BB34"/>
    <mergeCell ref="E35:L35"/>
    <mergeCell ref="M35:T35"/>
    <mergeCell ref="U35:AD35"/>
    <mergeCell ref="AE35:AR35"/>
    <mergeCell ref="AW35:BB35"/>
    <mergeCell ref="E33:L33"/>
    <mergeCell ref="M33:T33"/>
    <mergeCell ref="U33:AD33"/>
    <mergeCell ref="AE33:AR33"/>
    <mergeCell ref="AS33:AV33"/>
    <mergeCell ref="AS34:AV34"/>
    <mergeCell ref="AS35:AV35"/>
    <mergeCell ref="AW30:BB30"/>
    <mergeCell ref="E31:L31"/>
    <mergeCell ref="M31:T31"/>
    <mergeCell ref="U31:AD31"/>
    <mergeCell ref="AE31:AR31"/>
    <mergeCell ref="AW31:BB31"/>
    <mergeCell ref="AW32:BB32"/>
    <mergeCell ref="E30:L30"/>
    <mergeCell ref="M30:T30"/>
    <mergeCell ref="U30:AD30"/>
    <mergeCell ref="AE30:AR30"/>
    <mergeCell ref="E32:L32"/>
    <mergeCell ref="M32:T32"/>
    <mergeCell ref="U32:AD32"/>
    <mergeCell ref="AE32:AR32"/>
    <mergeCell ref="AS30:AV30"/>
    <mergeCell ref="AS31:AV31"/>
    <mergeCell ref="AS32:AV32"/>
    <mergeCell ref="E29:L29"/>
    <mergeCell ref="M29:T29"/>
    <mergeCell ref="U29:AD29"/>
    <mergeCell ref="AE29:AR29"/>
    <mergeCell ref="AW29:BB29"/>
    <mergeCell ref="AS29:AV29"/>
    <mergeCell ref="E27:L27"/>
    <mergeCell ref="M27:T27"/>
    <mergeCell ref="U27:AD27"/>
    <mergeCell ref="AE27:AR27"/>
    <mergeCell ref="AW27:BB27"/>
    <mergeCell ref="E28:L28"/>
    <mergeCell ref="M28:T28"/>
    <mergeCell ref="U28:AD28"/>
    <mergeCell ref="AE28:AR28"/>
    <mergeCell ref="AW28:BB28"/>
    <mergeCell ref="AS27:AV27"/>
    <mergeCell ref="AS28:AV28"/>
    <mergeCell ref="U25:AD25"/>
    <mergeCell ref="AE25:AR25"/>
    <mergeCell ref="AW25:BB25"/>
    <mergeCell ref="E26:L26"/>
    <mergeCell ref="M26:T26"/>
    <mergeCell ref="U26:AD26"/>
    <mergeCell ref="AE26:AR26"/>
    <mergeCell ref="AW26:BB26"/>
    <mergeCell ref="AS25:AV25"/>
    <mergeCell ref="AS26:AV26"/>
    <mergeCell ref="A3:BC3"/>
    <mergeCell ref="U9:AD9"/>
    <mergeCell ref="AE9:AR9"/>
    <mergeCell ref="AW9:BC9"/>
    <mergeCell ref="A10:D19"/>
    <mergeCell ref="U10:AD10"/>
    <mergeCell ref="AE10:AR10"/>
    <mergeCell ref="AW10:BB10"/>
    <mergeCell ref="E10:L10"/>
    <mergeCell ref="M10:T10"/>
    <mergeCell ref="A9:D9"/>
    <mergeCell ref="E9:L9"/>
    <mergeCell ref="M9:T9"/>
    <mergeCell ref="E11:L11"/>
    <mergeCell ref="M11:T11"/>
    <mergeCell ref="U11:AD11"/>
    <mergeCell ref="AE11:AR11"/>
    <mergeCell ref="AW11:BB11"/>
    <mergeCell ref="E12:L12"/>
    <mergeCell ref="M12:T12"/>
    <mergeCell ref="AE15:AR15"/>
    <mergeCell ref="AW15:BB15"/>
    <mergeCell ref="AW7:BC8"/>
    <mergeCell ref="BB6:BC6"/>
    <mergeCell ref="U12:AD12"/>
    <mergeCell ref="AE12:AR12"/>
    <mergeCell ref="AW12:BB12"/>
    <mergeCell ref="E13:L13"/>
    <mergeCell ref="M13:T13"/>
    <mergeCell ref="U13:AD13"/>
    <mergeCell ref="AE13:AR13"/>
    <mergeCell ref="AW13:BB13"/>
    <mergeCell ref="E16:L16"/>
    <mergeCell ref="M16:T16"/>
    <mergeCell ref="U16:AD16"/>
    <mergeCell ref="AE16:AR16"/>
    <mergeCell ref="AW16:BB16"/>
    <mergeCell ref="E15:L15"/>
    <mergeCell ref="E14:L14"/>
    <mergeCell ref="M14:T14"/>
    <mergeCell ref="U14:AD14"/>
    <mergeCell ref="AE14:AR14"/>
    <mergeCell ref="AW14:BB14"/>
    <mergeCell ref="M15:T15"/>
    <mergeCell ref="U15:AD15"/>
    <mergeCell ref="E17:L17"/>
    <mergeCell ref="M17:T17"/>
    <mergeCell ref="U17:AD17"/>
    <mergeCell ref="AE17:AR17"/>
    <mergeCell ref="AW17:BB17"/>
    <mergeCell ref="A20:D29"/>
    <mergeCell ref="E20:L20"/>
    <mergeCell ref="M20:T20"/>
    <mergeCell ref="AW20:BB20"/>
    <mergeCell ref="E21:L21"/>
    <mergeCell ref="U20:AD20"/>
    <mergeCell ref="AE20:AR20"/>
    <mergeCell ref="AS22:AV22"/>
    <mergeCell ref="E23:L23"/>
    <mergeCell ref="M23:T23"/>
    <mergeCell ref="U23:AD23"/>
    <mergeCell ref="AE23:AR23"/>
    <mergeCell ref="AW23:BB23"/>
    <mergeCell ref="M21:T21"/>
    <mergeCell ref="U21:AD21"/>
    <mergeCell ref="AE21:AR21"/>
    <mergeCell ref="AW21:BB21"/>
    <mergeCell ref="E22:L22"/>
    <mergeCell ref="M22:T22"/>
    <mergeCell ref="A57:AO57"/>
    <mergeCell ref="AP57:BB57"/>
    <mergeCell ref="AP50:BC50"/>
    <mergeCell ref="AE51:AN51"/>
    <mergeCell ref="AP51:BB52"/>
    <mergeCell ref="AE52:AN52"/>
    <mergeCell ref="AE53:AN53"/>
    <mergeCell ref="AP53:BB54"/>
    <mergeCell ref="AE54:AN54"/>
    <mergeCell ref="AE55:AN55"/>
    <mergeCell ref="AP55:BB56"/>
    <mergeCell ref="AE56:AN56"/>
    <mergeCell ref="A50:D50"/>
    <mergeCell ref="A51:D52"/>
    <mergeCell ref="A53:D54"/>
    <mergeCell ref="A55:D56"/>
    <mergeCell ref="E50:J50"/>
    <mergeCell ref="BC55:BC56"/>
    <mergeCell ref="K56:R56"/>
    <mergeCell ref="BC53:BC54"/>
    <mergeCell ref="BC51:BC52"/>
    <mergeCell ref="E51:J51"/>
    <mergeCell ref="E52:J52"/>
    <mergeCell ref="E53:J53"/>
    <mergeCell ref="AW18:BB18"/>
    <mergeCell ref="U22:AD22"/>
    <mergeCell ref="AE22:AR22"/>
    <mergeCell ref="AW22:BB22"/>
    <mergeCell ref="E24:L24"/>
    <mergeCell ref="M24:T24"/>
    <mergeCell ref="U24:AD24"/>
    <mergeCell ref="AE24:AR24"/>
    <mergeCell ref="E54:J54"/>
    <mergeCell ref="E19:L19"/>
    <mergeCell ref="M19:T19"/>
    <mergeCell ref="AS18:AV18"/>
    <mergeCell ref="AS19:AV19"/>
    <mergeCell ref="U19:AD19"/>
    <mergeCell ref="AE19:AR19"/>
    <mergeCell ref="E18:L18"/>
    <mergeCell ref="M18:T18"/>
    <mergeCell ref="U18:AD18"/>
    <mergeCell ref="AE18:AR18"/>
    <mergeCell ref="AW24:BB24"/>
    <mergeCell ref="AS23:AV23"/>
    <mergeCell ref="AS24:AV24"/>
    <mergeCell ref="E25:L25"/>
    <mergeCell ref="M25:T25"/>
  </mergeCells>
  <phoneticPr fontId="56"/>
  <dataValidations count="2">
    <dataValidation type="textLength" imeMode="disabled" operator="equal" allowBlank="1" showInputMessage="1" showErrorMessage="1" errorTitle="文字数エラー" error="SII登録型番の9文字で登録してください。" sqref="M10:T39" xr:uid="{00000000-0002-0000-0300-000000000000}">
      <formula1>9</formula1>
    </dataValidation>
    <dataValidation type="custom" imeMode="disabled" allowBlank="1" showInputMessage="1" showErrorMessage="1" errorTitle="入力エラー" error="小数点は第二位まで、三位以下切り捨てで入力して下さい。" sqref="AW10:BB39" xr:uid="{00000000-0002-0000-0300-000001000000}">
      <formula1>AW10-ROUNDDOWN(AW10,2)=0</formula1>
    </dataValidation>
  </dataValidations>
  <printOptions horizontalCentered="1"/>
  <pageMargins left="0.27559055118110237" right="0.27559055118110237" top="0.43307086614173229" bottom="0" header="0.31496062992125984" footer="0.31496062992125984"/>
  <pageSetup paperSize="9" scale="51" orientation="portrait" r:id="rId1"/>
  <headerFooter>
    <oddHeader>&amp;RVERSION 2.0</oddHeader>
    <oddFooter>&amp;L（備考）用紙は日本工業規格Ａ４とし、縦位置とする。</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W59"/>
  <sheetViews>
    <sheetView showGridLines="0" showZeros="0" view="pageBreakPreview" zoomScale="55" zoomScaleNormal="75" zoomScaleSheetLayoutView="55" workbookViewId="0">
      <selection activeCell="A3" sqref="A3:BC3"/>
    </sheetView>
  </sheetViews>
  <sheetFormatPr defaultRowHeight="13.5"/>
  <cols>
    <col min="1" max="55" width="3.625" style="7" customWidth="1"/>
    <col min="56" max="84" width="3.5" style="22" customWidth="1"/>
    <col min="85" max="16384" width="9" style="22"/>
  </cols>
  <sheetData>
    <row r="1" spans="1:101" s="7" customFormat="1" ht="15">
      <c r="A1" s="4"/>
      <c r="B1" s="4"/>
      <c r="C1" s="4"/>
      <c r="D1" s="4"/>
      <c r="E1" s="4"/>
      <c r="F1" s="4"/>
      <c r="G1" s="4"/>
      <c r="H1" s="4"/>
      <c r="I1" s="4"/>
      <c r="J1" s="4"/>
      <c r="K1" s="4"/>
      <c r="L1" s="4"/>
      <c r="M1" s="4"/>
      <c r="N1" s="4"/>
      <c r="O1" s="4"/>
      <c r="P1" s="4"/>
      <c r="Q1" s="4"/>
      <c r="R1" s="4"/>
      <c r="S1" s="4"/>
      <c r="T1" s="4"/>
      <c r="U1" s="4"/>
      <c r="V1" s="4"/>
      <c r="W1" s="4"/>
      <c r="X1" s="4"/>
      <c r="Y1" s="4"/>
      <c r="Z1" s="4"/>
      <c r="AA1" s="4"/>
      <c r="AB1" s="5"/>
      <c r="AC1" s="5"/>
      <c r="AD1" s="5"/>
      <c r="AE1" s="60"/>
      <c r="AF1" s="60"/>
      <c r="AG1" s="60"/>
      <c r="AH1" s="4"/>
      <c r="AI1" s="4"/>
      <c r="AJ1" s="4"/>
      <c r="AK1" s="4"/>
      <c r="AL1" s="4"/>
      <c r="AM1" s="4"/>
      <c r="AN1" s="4"/>
      <c r="AO1" s="4"/>
      <c r="AP1" s="4"/>
      <c r="AQ1" s="4"/>
      <c r="AR1" s="4"/>
      <c r="AS1" s="4"/>
      <c r="AT1" s="4"/>
      <c r="AU1" s="4"/>
      <c r="AV1" s="60"/>
      <c r="AW1" s="4"/>
      <c r="AX1" s="4"/>
      <c r="AY1" s="4"/>
      <c r="AZ1" s="4"/>
      <c r="BA1" s="4"/>
      <c r="BC1" s="28" t="s">
        <v>338</v>
      </c>
    </row>
    <row r="2" spans="1:101" s="1" customFormat="1" ht="18" customHeight="1">
      <c r="BC2" s="3" t="str">
        <f>IF(OR('様式第１｜交付申請書'!$BD$15&lt;&gt;"",'様式第１｜交付申請書'!$AJ$54&lt;&gt;""),'様式第１｜交付申請書'!$BD$15&amp;"邸"&amp;RIGHT(TRIM('様式第１｜交付申請書'!$N$54&amp;'様式第１｜交付申請書'!$Y$54&amp;'様式第１｜交付申請書'!$AJ$54),4),"")</f>
        <v/>
      </c>
    </row>
    <row r="3" spans="1:101" ht="30" customHeight="1">
      <c r="A3" s="1037" t="s">
        <v>100</v>
      </c>
      <c r="B3" s="1037"/>
      <c r="C3" s="1037"/>
      <c r="D3" s="1037"/>
      <c r="E3" s="1037"/>
      <c r="F3" s="1037"/>
      <c r="G3" s="1037"/>
      <c r="H3" s="1037"/>
      <c r="I3" s="1037"/>
      <c r="J3" s="1037"/>
      <c r="K3" s="1037"/>
      <c r="L3" s="1037"/>
      <c r="M3" s="1037"/>
      <c r="N3" s="1037"/>
      <c r="O3" s="1037"/>
      <c r="P3" s="1037"/>
      <c r="Q3" s="1037"/>
      <c r="R3" s="1037"/>
      <c r="S3" s="1037"/>
      <c r="T3" s="1037"/>
      <c r="U3" s="1037"/>
      <c r="V3" s="1037"/>
      <c r="W3" s="1037"/>
      <c r="X3" s="1037"/>
      <c r="Y3" s="1037"/>
      <c r="Z3" s="1037"/>
      <c r="AA3" s="1037"/>
      <c r="AB3" s="1037"/>
      <c r="AC3" s="1037"/>
      <c r="AD3" s="1037"/>
      <c r="AE3" s="1037"/>
      <c r="AF3" s="1037"/>
      <c r="AG3" s="1037"/>
      <c r="AH3" s="1037"/>
      <c r="AI3" s="1037"/>
      <c r="AJ3" s="1037"/>
      <c r="AK3" s="1037"/>
      <c r="AL3" s="1037"/>
      <c r="AM3" s="1037"/>
      <c r="AN3" s="1037"/>
      <c r="AO3" s="1037"/>
      <c r="AP3" s="1037"/>
      <c r="AQ3" s="1037"/>
      <c r="AR3" s="1037"/>
      <c r="AS3" s="1037"/>
      <c r="AT3" s="1037"/>
      <c r="AU3" s="1037"/>
      <c r="AV3" s="1037"/>
      <c r="AW3" s="1037"/>
      <c r="AX3" s="1037"/>
      <c r="AY3" s="1037"/>
      <c r="AZ3" s="1037"/>
      <c r="BA3" s="1037"/>
      <c r="BB3" s="1037"/>
      <c r="BC3" s="1037"/>
    </row>
    <row r="4" spans="1:101" ht="6" customHeight="1">
      <c r="A4" s="17"/>
      <c r="B4" s="17"/>
      <c r="C4" s="17"/>
      <c r="D4" s="17"/>
      <c r="E4" s="19"/>
      <c r="F4" s="17"/>
      <c r="G4" s="17"/>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row>
    <row r="5" spans="1:101" ht="19.5" customHeight="1">
      <c r="A5" s="391"/>
      <c r="B5" s="392"/>
      <c r="C5" s="393" t="s">
        <v>324</v>
      </c>
      <c r="D5" s="34"/>
      <c r="E5" s="34"/>
      <c r="F5" s="34"/>
      <c r="G5" s="394"/>
      <c r="H5" s="395"/>
      <c r="I5" s="393" t="s">
        <v>325</v>
      </c>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2"/>
      <c r="BB5" s="12"/>
      <c r="BC5" s="44" t="s">
        <v>4</v>
      </c>
    </row>
    <row r="6" spans="1:101" ht="14.25" customHeight="1">
      <c r="A6" s="21"/>
      <c r="B6" s="21"/>
      <c r="C6" s="21"/>
      <c r="D6" s="21"/>
      <c r="E6" s="4"/>
      <c r="F6" s="21"/>
      <c r="G6" s="21"/>
      <c r="H6" s="4"/>
      <c r="I6" s="4"/>
      <c r="J6" s="4"/>
      <c r="K6" s="4"/>
      <c r="L6" s="4"/>
      <c r="M6" s="4"/>
      <c r="N6" s="4"/>
      <c r="O6" s="4"/>
      <c r="P6" s="4"/>
      <c r="Q6" s="4"/>
      <c r="R6" s="4"/>
      <c r="S6" s="4"/>
      <c r="T6" s="4"/>
      <c r="U6" s="4"/>
      <c r="V6" s="4"/>
      <c r="W6" s="4"/>
      <c r="X6" s="4"/>
      <c r="Y6" s="4"/>
      <c r="Z6" s="4"/>
      <c r="AA6" s="4"/>
      <c r="AB6" s="4"/>
      <c r="AC6" s="4"/>
      <c r="AD6" s="21"/>
      <c r="AE6" s="21"/>
      <c r="AF6" s="21"/>
      <c r="AG6" s="21"/>
      <c r="AH6" s="21"/>
      <c r="AI6" s="21"/>
      <c r="AJ6" s="4"/>
      <c r="AK6" s="4"/>
      <c r="AL6" s="4"/>
      <c r="AM6" s="4"/>
      <c r="AN6" s="4"/>
      <c r="AO6" s="4"/>
      <c r="AP6" s="4"/>
      <c r="AQ6" s="4"/>
      <c r="AR6" s="4"/>
      <c r="AS6" s="4"/>
      <c r="AT6" s="4"/>
      <c r="AU6" s="4"/>
      <c r="AV6" s="4"/>
      <c r="AW6" s="4"/>
      <c r="AX6" s="33" t="s">
        <v>142</v>
      </c>
      <c r="AY6" s="150"/>
      <c r="AZ6" s="176" t="s">
        <v>143</v>
      </c>
      <c r="BA6" s="150"/>
      <c r="BB6" s="835" t="s">
        <v>144</v>
      </c>
      <c r="BC6" s="835"/>
    </row>
    <row r="7" spans="1:101" ht="23.25" customHeight="1">
      <c r="A7" s="54" t="s">
        <v>123</v>
      </c>
      <c r="B7" s="4"/>
      <c r="C7" s="4"/>
      <c r="D7" s="4"/>
      <c r="E7" s="4"/>
      <c r="F7" s="4"/>
      <c r="G7" s="4"/>
      <c r="H7" s="4"/>
      <c r="I7" s="4"/>
      <c r="J7" s="4"/>
      <c r="K7" s="172" t="s">
        <v>127</v>
      </c>
      <c r="L7" s="4"/>
      <c r="M7" s="4"/>
      <c r="N7" s="4"/>
      <c r="O7" s="172"/>
      <c r="P7" s="4"/>
      <c r="Q7" s="4"/>
      <c r="R7" s="10"/>
      <c r="S7" s="10"/>
      <c r="T7" s="10"/>
      <c r="U7" s="11"/>
      <c r="V7" s="56"/>
      <c r="W7" s="56"/>
      <c r="X7" s="47"/>
      <c r="Y7" s="48"/>
      <c r="Z7" s="48"/>
      <c r="AA7" s="48"/>
      <c r="AB7" s="24"/>
      <c r="AC7" s="24"/>
      <c r="AD7" s="24"/>
      <c r="AE7" s="24"/>
      <c r="AF7" s="12"/>
      <c r="AG7" s="12"/>
      <c r="AH7" s="4"/>
      <c r="AI7" s="4"/>
      <c r="AJ7" s="4"/>
      <c r="AK7" s="4"/>
      <c r="AL7" s="4"/>
      <c r="AM7" s="4"/>
      <c r="AN7" s="4"/>
      <c r="AO7" s="4"/>
      <c r="AP7" s="4"/>
      <c r="AQ7" s="4"/>
      <c r="AR7" s="4"/>
      <c r="AS7" s="4"/>
      <c r="AT7" s="4"/>
      <c r="AU7" s="4"/>
      <c r="AV7" s="12"/>
      <c r="AW7" s="4"/>
      <c r="AY7" s="142"/>
      <c r="AZ7" s="142"/>
    </row>
    <row r="8" spans="1:101" s="160" customFormat="1" ht="34.5" customHeight="1" thickBot="1">
      <c r="A8" s="169"/>
      <c r="B8" s="169"/>
      <c r="C8" s="170" t="s">
        <v>5</v>
      </c>
      <c r="D8" s="1002" t="s">
        <v>91</v>
      </c>
      <c r="E8" s="1002"/>
      <c r="F8" s="169"/>
      <c r="G8" s="170" t="s">
        <v>5</v>
      </c>
      <c r="H8" s="1002" t="s">
        <v>124</v>
      </c>
      <c r="I8" s="1002"/>
      <c r="J8" s="4"/>
      <c r="K8" s="1003" t="s">
        <v>126</v>
      </c>
      <c r="L8" s="1003"/>
      <c r="M8" s="1003"/>
      <c r="N8" s="1003"/>
      <c r="O8" s="1003"/>
      <c r="P8" s="1004"/>
      <c r="Q8" s="1004"/>
      <c r="R8" s="1004"/>
      <c r="S8" s="1004"/>
      <c r="T8" s="995" t="s">
        <v>119</v>
      </c>
      <c r="U8" s="995"/>
      <c r="V8" s="46"/>
      <c r="W8" s="46"/>
      <c r="X8" s="1003" t="s">
        <v>128</v>
      </c>
      <c r="Y8" s="1003"/>
      <c r="Z8" s="1003"/>
      <c r="AA8" s="1003"/>
      <c r="AB8" s="1003"/>
      <c r="AC8" s="1003"/>
      <c r="AD8" s="1003"/>
      <c r="AE8" s="1003"/>
      <c r="AF8" s="1005" t="str">
        <f>IF(G8="□","",SUM(AN16,AN27,AN38,AN49))</f>
        <v/>
      </c>
      <c r="AG8" s="1005"/>
      <c r="AH8" s="1005"/>
      <c r="AI8" s="995" t="s">
        <v>129</v>
      </c>
      <c r="AJ8" s="995"/>
      <c r="AK8" s="4"/>
      <c r="AL8" s="4"/>
      <c r="AM8" s="1003" t="s">
        <v>130</v>
      </c>
      <c r="AN8" s="1003"/>
      <c r="AO8" s="1003"/>
      <c r="AP8" s="1003"/>
      <c r="AQ8" s="1003"/>
      <c r="AR8" s="1003"/>
      <c r="AS8" s="1003"/>
      <c r="AT8" s="1003"/>
      <c r="AU8" s="1003"/>
      <c r="AV8" s="1003"/>
      <c r="AW8" s="1003"/>
      <c r="AX8" s="1005" t="str">
        <f>IF(OR(P8="",AF8=""),"",ROUNDDOWN(AF8/P8,0))</f>
        <v/>
      </c>
      <c r="AY8" s="1005"/>
      <c r="AZ8" s="1005"/>
      <c r="BA8" s="995" t="s">
        <v>131</v>
      </c>
      <c r="BB8" s="995"/>
      <c r="BC8" s="995"/>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row>
    <row r="9" spans="1:101" ht="23.25" customHeight="1">
      <c r="A9" s="15"/>
      <c r="B9" s="15"/>
      <c r="C9" s="4"/>
      <c r="D9" s="4"/>
      <c r="E9" s="4"/>
      <c r="F9" s="4"/>
      <c r="G9" s="4"/>
      <c r="H9" s="4"/>
      <c r="I9" s="4"/>
      <c r="J9" s="4"/>
      <c r="K9" s="4"/>
      <c r="L9" s="4"/>
      <c r="M9" s="4"/>
      <c r="N9" s="4"/>
      <c r="O9" s="171" t="s">
        <v>125</v>
      </c>
      <c r="P9" s="171"/>
      <c r="Q9" s="4"/>
      <c r="R9" s="10"/>
      <c r="S9" s="171"/>
      <c r="T9" s="13"/>
      <c r="U9" s="34"/>
      <c r="V9" s="34"/>
      <c r="W9" s="171"/>
      <c r="X9" s="12"/>
      <c r="Y9" s="4"/>
      <c r="Z9" s="4"/>
      <c r="AA9" s="4"/>
      <c r="AB9" s="4"/>
      <c r="AC9" s="4"/>
      <c r="AD9" s="4"/>
      <c r="AE9" s="4"/>
      <c r="AF9" s="4"/>
      <c r="AG9" s="4"/>
      <c r="AH9" s="4"/>
      <c r="AI9" s="4"/>
      <c r="AJ9" s="4"/>
      <c r="AK9" s="4"/>
      <c r="AL9" s="4"/>
      <c r="AM9" s="4"/>
      <c r="AN9" s="4"/>
      <c r="AO9" s="4"/>
      <c r="AP9" s="4"/>
      <c r="AQ9" s="4"/>
      <c r="AR9" s="4"/>
      <c r="AS9" s="4"/>
      <c r="AT9" s="4"/>
      <c r="AU9" s="4"/>
      <c r="AV9" s="12"/>
      <c r="AW9" s="4"/>
      <c r="AY9" s="142"/>
      <c r="AZ9" s="142"/>
    </row>
    <row r="10" spans="1:101" ht="23.25" customHeight="1">
      <c r="A10" s="54" t="s">
        <v>99</v>
      </c>
      <c r="B10" s="54"/>
      <c r="C10" s="45"/>
      <c r="D10" s="45"/>
      <c r="E10" s="4"/>
      <c r="F10" s="45"/>
      <c r="G10" s="45"/>
      <c r="H10" s="4"/>
      <c r="I10" s="4"/>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4"/>
      <c r="AI10" s="4"/>
      <c r="AJ10" s="4"/>
      <c r="AK10" s="4"/>
      <c r="AL10" s="4"/>
      <c r="AM10" s="4"/>
      <c r="AN10" s="4"/>
      <c r="AO10" s="4"/>
      <c r="AP10" s="4"/>
      <c r="AQ10" s="4"/>
      <c r="AR10" s="4"/>
      <c r="AS10" s="4"/>
      <c r="AT10" s="4"/>
      <c r="AU10" s="4"/>
      <c r="AV10" s="12"/>
      <c r="AW10" s="4"/>
      <c r="AY10" s="142"/>
      <c r="AZ10" s="142"/>
    </row>
    <row r="11" spans="1:101" ht="23.25" customHeight="1">
      <c r="A11" s="49" t="s">
        <v>11</v>
      </c>
      <c r="B11" s="54"/>
      <c r="C11" s="45"/>
      <c r="D11" s="45"/>
      <c r="E11" s="4"/>
      <c r="F11" s="45"/>
      <c r="G11" s="45"/>
      <c r="H11" s="4"/>
      <c r="I11" s="4"/>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4"/>
      <c r="AI11" s="4"/>
      <c r="AJ11" s="4"/>
      <c r="AK11" s="4"/>
      <c r="AL11" s="4"/>
      <c r="AM11" s="4"/>
      <c r="AN11" s="4"/>
      <c r="AO11" s="4"/>
      <c r="AP11" s="4"/>
      <c r="AQ11" s="4"/>
      <c r="AR11" s="4"/>
      <c r="AS11" s="4"/>
      <c r="AT11" s="4"/>
      <c r="AU11" s="4"/>
      <c r="AV11" s="12"/>
      <c r="AW11" s="4"/>
      <c r="AY11" s="142"/>
      <c r="AZ11" s="142"/>
    </row>
    <row r="12" spans="1:101" ht="23.25" customHeight="1">
      <c r="A12" s="50" t="s">
        <v>141</v>
      </c>
      <c r="B12" s="54"/>
      <c r="C12" s="45"/>
      <c r="D12" s="45"/>
      <c r="E12" s="4"/>
      <c r="F12" s="45"/>
      <c r="G12" s="45"/>
      <c r="H12" s="4"/>
      <c r="I12" s="4"/>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4"/>
      <c r="AI12" s="4"/>
      <c r="AJ12" s="4"/>
      <c r="AK12" s="4"/>
      <c r="AL12" s="4"/>
      <c r="AM12" s="4"/>
      <c r="AN12" s="4"/>
      <c r="AO12" s="4"/>
      <c r="AP12" s="4"/>
      <c r="AQ12" s="4"/>
      <c r="AR12" s="4"/>
      <c r="AS12" s="4"/>
      <c r="AT12" s="4"/>
      <c r="AU12" s="4"/>
      <c r="AV12" s="12"/>
      <c r="AW12" s="4"/>
      <c r="AY12" s="142"/>
      <c r="AZ12" s="142"/>
    </row>
    <row r="13" spans="1:101" ht="19.5" thickBot="1">
      <c r="A13" s="49"/>
      <c r="B13" s="49"/>
      <c r="C13" s="20"/>
      <c r="D13" s="20"/>
      <c r="E13" s="20"/>
      <c r="F13" s="20"/>
      <c r="G13" s="20"/>
      <c r="H13" s="20"/>
      <c r="I13" s="4"/>
      <c r="J13" s="4"/>
      <c r="K13" s="4"/>
      <c r="L13" s="4"/>
      <c r="M13" s="4"/>
      <c r="N13" s="4"/>
      <c r="O13" s="4"/>
      <c r="P13" s="4"/>
      <c r="Q13" s="4"/>
      <c r="R13" s="4"/>
      <c r="S13" s="4"/>
      <c r="T13" s="4"/>
      <c r="U13" s="4"/>
      <c r="V13" s="4"/>
      <c r="W13" s="4"/>
      <c r="X13" s="4"/>
      <c r="Y13" s="4"/>
      <c r="Z13" s="4"/>
      <c r="AA13" s="4"/>
      <c r="AB13" s="4"/>
      <c r="AC13" s="4"/>
      <c r="AD13" s="4"/>
      <c r="AE13" s="4"/>
      <c r="AF13" s="4"/>
      <c r="AG13" s="4"/>
      <c r="AH13" s="4"/>
      <c r="AI13" s="158"/>
      <c r="AJ13" s="4"/>
      <c r="AK13" s="4"/>
      <c r="AL13" s="4"/>
      <c r="AM13" s="4"/>
      <c r="AN13" s="4"/>
      <c r="AO13" s="4"/>
      <c r="AP13" s="4"/>
      <c r="AQ13" s="4"/>
      <c r="AR13" s="4"/>
      <c r="AS13" s="4"/>
      <c r="AT13" s="4"/>
      <c r="AU13" s="4"/>
      <c r="AV13" s="4"/>
      <c r="AW13" s="4"/>
      <c r="AX13" s="4"/>
      <c r="AY13" s="4"/>
      <c r="AZ13" s="4"/>
      <c r="BA13" s="12"/>
      <c r="BB13" s="12"/>
      <c r="BC13" s="12"/>
    </row>
    <row r="14" spans="1:101" ht="34.5" customHeight="1" thickBot="1">
      <c r="A14" s="960" t="s">
        <v>113</v>
      </c>
      <c r="B14" s="961"/>
      <c r="C14" s="962"/>
      <c r="D14" s="984"/>
      <c r="E14" s="984"/>
      <c r="F14" s="984"/>
      <c r="G14" s="984"/>
      <c r="H14" s="984"/>
      <c r="I14" s="984"/>
      <c r="J14" s="984"/>
      <c r="K14" s="984"/>
      <c r="L14" s="984"/>
      <c r="M14" s="985"/>
      <c r="N14" s="966" t="s">
        <v>133</v>
      </c>
      <c r="O14" s="966"/>
      <c r="P14" s="966"/>
      <c r="Q14" s="966"/>
      <c r="R14" s="966"/>
      <c r="S14" s="966"/>
      <c r="T14" s="966"/>
      <c r="U14" s="966"/>
      <c r="V14" s="1020"/>
      <c r="W14" s="1021"/>
      <c r="X14" s="1021"/>
      <c r="Y14" s="1021"/>
      <c r="Z14" s="1021"/>
      <c r="AA14" s="1021"/>
      <c r="AB14" s="1021"/>
      <c r="AC14" s="982" t="s">
        <v>119</v>
      </c>
      <c r="AD14" s="983"/>
      <c r="AE14" s="175" t="s">
        <v>135</v>
      </c>
      <c r="AF14" s="174"/>
      <c r="AG14" s="12"/>
      <c r="AH14" s="12"/>
      <c r="AI14" s="161"/>
      <c r="AJ14" s="12"/>
      <c r="AK14" s="12"/>
      <c r="AL14" s="12"/>
      <c r="AM14" s="12"/>
      <c r="AN14" s="12"/>
      <c r="AO14" s="12"/>
      <c r="AP14" s="12"/>
      <c r="AQ14" s="12"/>
      <c r="AR14" s="12"/>
      <c r="AS14" s="12"/>
      <c r="AT14" s="12"/>
      <c r="AU14" s="12"/>
      <c r="AV14" s="12"/>
      <c r="AW14" s="12"/>
      <c r="AX14" s="12"/>
      <c r="AY14" s="12"/>
      <c r="AZ14" s="12"/>
      <c r="BA14" s="12"/>
      <c r="BB14" s="12"/>
      <c r="BC14" s="12"/>
    </row>
    <row r="15" spans="1:101" ht="61.5" customHeight="1" thickBot="1">
      <c r="A15" s="992" t="s">
        <v>84</v>
      </c>
      <c r="B15" s="993"/>
      <c r="C15" s="994"/>
      <c r="D15" s="968" t="s">
        <v>25</v>
      </c>
      <c r="E15" s="969"/>
      <c r="F15" s="967" t="s">
        <v>15</v>
      </c>
      <c r="G15" s="968"/>
      <c r="H15" s="969"/>
      <c r="I15" s="967" t="s">
        <v>110</v>
      </c>
      <c r="J15" s="968"/>
      <c r="K15" s="968"/>
      <c r="L15" s="968"/>
      <c r="M15" s="969"/>
      <c r="N15" s="967" t="s">
        <v>9</v>
      </c>
      <c r="O15" s="968"/>
      <c r="P15" s="968"/>
      <c r="Q15" s="968"/>
      <c r="R15" s="968"/>
      <c r="S15" s="968"/>
      <c r="T15" s="968"/>
      <c r="U15" s="969"/>
      <c r="V15" s="967" t="s">
        <v>3</v>
      </c>
      <c r="W15" s="968"/>
      <c r="X15" s="968"/>
      <c r="Y15" s="968"/>
      <c r="Z15" s="968"/>
      <c r="AA15" s="968"/>
      <c r="AB15" s="968"/>
      <c r="AC15" s="968"/>
      <c r="AD15" s="969"/>
      <c r="AE15" s="1006" t="s">
        <v>121</v>
      </c>
      <c r="AF15" s="1009"/>
      <c r="AG15" s="1009"/>
      <c r="AH15" s="1010"/>
      <c r="AI15" s="1006" t="s">
        <v>122</v>
      </c>
      <c r="AJ15" s="1007"/>
      <c r="AK15" s="1007"/>
      <c r="AL15" s="1007"/>
      <c r="AM15" s="1008"/>
      <c r="AN15" s="999" t="s">
        <v>136</v>
      </c>
      <c r="AO15" s="1000"/>
      <c r="AP15" s="1000"/>
      <c r="AQ15" s="1000"/>
      <c r="AR15" s="1001"/>
      <c r="AS15" s="986" t="s">
        <v>87</v>
      </c>
      <c r="AT15" s="1009"/>
      <c r="AU15" s="1010"/>
      <c r="AV15" s="986" t="s">
        <v>117</v>
      </c>
      <c r="AW15" s="987"/>
      <c r="AX15" s="1025" t="s">
        <v>1</v>
      </c>
      <c r="AY15" s="1026"/>
      <c r="AZ15" s="1026"/>
      <c r="BA15" s="1026"/>
      <c r="BB15" s="1026"/>
      <c r="BC15" s="1027"/>
    </row>
    <row r="16" spans="1:101" s="23" customFormat="1" ht="29.25" customHeight="1" thickTop="1">
      <c r="A16" s="970" t="s">
        <v>85</v>
      </c>
      <c r="B16" s="971"/>
      <c r="C16" s="972"/>
      <c r="D16" s="964"/>
      <c r="E16" s="965"/>
      <c r="F16" s="963"/>
      <c r="G16" s="964"/>
      <c r="H16" s="965"/>
      <c r="I16" s="963"/>
      <c r="J16" s="964"/>
      <c r="K16" s="964"/>
      <c r="L16" s="964"/>
      <c r="M16" s="965"/>
      <c r="N16" s="979"/>
      <c r="O16" s="980"/>
      <c r="P16" s="980"/>
      <c r="Q16" s="980"/>
      <c r="R16" s="980"/>
      <c r="S16" s="980"/>
      <c r="T16" s="980"/>
      <c r="U16" s="981"/>
      <c r="V16" s="979"/>
      <c r="W16" s="980"/>
      <c r="X16" s="980"/>
      <c r="Y16" s="980"/>
      <c r="Z16" s="980"/>
      <c r="AA16" s="980"/>
      <c r="AB16" s="980"/>
      <c r="AC16" s="980"/>
      <c r="AD16" s="981"/>
      <c r="AE16" s="996"/>
      <c r="AF16" s="997"/>
      <c r="AG16" s="997"/>
      <c r="AH16" s="998"/>
      <c r="AI16" s="988"/>
      <c r="AJ16" s="989"/>
      <c r="AK16" s="989"/>
      <c r="AL16" s="989"/>
      <c r="AM16" s="151" t="s">
        <v>81</v>
      </c>
      <c r="AN16" s="1011" t="str">
        <f>IF(AE16="","",SUM(AE16*AI16,AE17*AI17,AE18*AI18,AE19*AI19,AE20*AI20))</f>
        <v/>
      </c>
      <c r="AO16" s="1012"/>
      <c r="AP16" s="1012"/>
      <c r="AQ16" s="1012"/>
      <c r="AR16" s="1013"/>
      <c r="AS16" s="1031"/>
      <c r="AT16" s="1032"/>
      <c r="AU16" s="1033"/>
      <c r="AV16" s="990"/>
      <c r="AW16" s="991"/>
      <c r="AX16" s="903"/>
      <c r="AY16" s="904"/>
      <c r="AZ16" s="904"/>
      <c r="BA16" s="904"/>
      <c r="BB16" s="904"/>
      <c r="BC16" s="905"/>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row>
    <row r="17" spans="1:101" s="23" customFormat="1" ht="29.25" customHeight="1">
      <c r="A17" s="973"/>
      <c r="B17" s="974"/>
      <c r="C17" s="975"/>
      <c r="D17" s="954"/>
      <c r="E17" s="955"/>
      <c r="F17" s="956"/>
      <c r="G17" s="954"/>
      <c r="H17" s="955"/>
      <c r="I17" s="957"/>
      <c r="J17" s="958"/>
      <c r="K17" s="958"/>
      <c r="L17" s="958"/>
      <c r="M17" s="959"/>
      <c r="N17" s="948"/>
      <c r="O17" s="949"/>
      <c r="P17" s="949"/>
      <c r="Q17" s="949"/>
      <c r="R17" s="949"/>
      <c r="S17" s="949"/>
      <c r="T17" s="949"/>
      <c r="U17" s="950"/>
      <c r="V17" s="948"/>
      <c r="W17" s="949"/>
      <c r="X17" s="949"/>
      <c r="Y17" s="949"/>
      <c r="Z17" s="949"/>
      <c r="AA17" s="949"/>
      <c r="AB17" s="949"/>
      <c r="AC17" s="949"/>
      <c r="AD17" s="950"/>
      <c r="AE17" s="951"/>
      <c r="AF17" s="952"/>
      <c r="AG17" s="952"/>
      <c r="AH17" s="953"/>
      <c r="AI17" s="741"/>
      <c r="AJ17" s="742"/>
      <c r="AK17" s="742"/>
      <c r="AL17" s="742"/>
      <c r="AM17" s="152" t="s">
        <v>81</v>
      </c>
      <c r="AN17" s="1014"/>
      <c r="AO17" s="1015"/>
      <c r="AP17" s="1015"/>
      <c r="AQ17" s="1015"/>
      <c r="AR17" s="1016"/>
      <c r="AS17" s="1017"/>
      <c r="AT17" s="1018"/>
      <c r="AU17" s="1019"/>
      <c r="AV17" s="931"/>
      <c r="AW17" s="932"/>
      <c r="AX17" s="933"/>
      <c r="AY17" s="934"/>
      <c r="AZ17" s="934"/>
      <c r="BA17" s="934"/>
      <c r="BB17" s="934"/>
      <c r="BC17" s="935"/>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row>
    <row r="18" spans="1:101" s="23" customFormat="1" ht="29.25" customHeight="1">
      <c r="A18" s="973"/>
      <c r="B18" s="974"/>
      <c r="C18" s="975"/>
      <c r="D18" s="954"/>
      <c r="E18" s="955"/>
      <c r="F18" s="956"/>
      <c r="G18" s="954"/>
      <c r="H18" s="955"/>
      <c r="I18" s="957"/>
      <c r="J18" s="958"/>
      <c r="K18" s="958"/>
      <c r="L18" s="958"/>
      <c r="M18" s="959"/>
      <c r="N18" s="948"/>
      <c r="O18" s="949"/>
      <c r="P18" s="949"/>
      <c r="Q18" s="949"/>
      <c r="R18" s="949"/>
      <c r="S18" s="949"/>
      <c r="T18" s="949"/>
      <c r="U18" s="950"/>
      <c r="V18" s="948"/>
      <c r="W18" s="949"/>
      <c r="X18" s="949"/>
      <c r="Y18" s="949"/>
      <c r="Z18" s="949"/>
      <c r="AA18" s="949"/>
      <c r="AB18" s="949"/>
      <c r="AC18" s="949"/>
      <c r="AD18" s="950"/>
      <c r="AE18" s="951"/>
      <c r="AF18" s="952"/>
      <c r="AG18" s="952"/>
      <c r="AH18" s="953"/>
      <c r="AI18" s="741"/>
      <c r="AJ18" s="742"/>
      <c r="AK18" s="742"/>
      <c r="AL18" s="742"/>
      <c r="AM18" s="152" t="s">
        <v>24</v>
      </c>
      <c r="AN18" s="1014"/>
      <c r="AO18" s="1015"/>
      <c r="AP18" s="1015"/>
      <c r="AQ18" s="1015"/>
      <c r="AR18" s="1016"/>
      <c r="AS18" s="1017"/>
      <c r="AT18" s="1018"/>
      <c r="AU18" s="1019"/>
      <c r="AV18" s="931"/>
      <c r="AW18" s="932"/>
      <c r="AX18" s="933"/>
      <c r="AY18" s="934"/>
      <c r="AZ18" s="934"/>
      <c r="BA18" s="934"/>
      <c r="BB18" s="934"/>
      <c r="BC18" s="935"/>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row>
    <row r="19" spans="1:101" s="23" customFormat="1" ht="29.25" customHeight="1">
      <c r="A19" s="973"/>
      <c r="B19" s="974"/>
      <c r="C19" s="975"/>
      <c r="D19" s="954"/>
      <c r="E19" s="955"/>
      <c r="F19" s="956"/>
      <c r="G19" s="954"/>
      <c r="H19" s="955"/>
      <c r="I19" s="957"/>
      <c r="J19" s="958"/>
      <c r="K19" s="958"/>
      <c r="L19" s="958"/>
      <c r="M19" s="959"/>
      <c r="N19" s="948"/>
      <c r="O19" s="949"/>
      <c r="P19" s="949"/>
      <c r="Q19" s="949"/>
      <c r="R19" s="949"/>
      <c r="S19" s="949"/>
      <c r="T19" s="949"/>
      <c r="U19" s="950"/>
      <c r="V19" s="948"/>
      <c r="W19" s="949"/>
      <c r="X19" s="949"/>
      <c r="Y19" s="949"/>
      <c r="Z19" s="949"/>
      <c r="AA19" s="949"/>
      <c r="AB19" s="949"/>
      <c r="AC19" s="949"/>
      <c r="AD19" s="950"/>
      <c r="AE19" s="951"/>
      <c r="AF19" s="952"/>
      <c r="AG19" s="952"/>
      <c r="AH19" s="953"/>
      <c r="AI19" s="741"/>
      <c r="AJ19" s="742"/>
      <c r="AK19" s="742"/>
      <c r="AL19" s="742"/>
      <c r="AM19" s="152" t="s">
        <v>24</v>
      </c>
      <c r="AN19" s="1014"/>
      <c r="AO19" s="1015"/>
      <c r="AP19" s="1015"/>
      <c r="AQ19" s="1015"/>
      <c r="AR19" s="1016"/>
      <c r="AS19" s="1017"/>
      <c r="AT19" s="1018"/>
      <c r="AU19" s="1019"/>
      <c r="AV19" s="931"/>
      <c r="AW19" s="932"/>
      <c r="AX19" s="933"/>
      <c r="AY19" s="934"/>
      <c r="AZ19" s="934"/>
      <c r="BA19" s="934"/>
      <c r="BB19" s="934"/>
      <c r="BC19" s="935"/>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row>
    <row r="20" spans="1:101" s="23" customFormat="1" ht="29.25" customHeight="1">
      <c r="A20" s="973"/>
      <c r="B20" s="974"/>
      <c r="C20" s="975"/>
      <c r="D20" s="936"/>
      <c r="E20" s="937"/>
      <c r="F20" s="938"/>
      <c r="G20" s="936"/>
      <c r="H20" s="937"/>
      <c r="I20" s="939"/>
      <c r="J20" s="940"/>
      <c r="K20" s="940"/>
      <c r="L20" s="940"/>
      <c r="M20" s="941"/>
      <c r="N20" s="942"/>
      <c r="O20" s="943"/>
      <c r="P20" s="943"/>
      <c r="Q20" s="943"/>
      <c r="R20" s="943"/>
      <c r="S20" s="943"/>
      <c r="T20" s="943"/>
      <c r="U20" s="944"/>
      <c r="V20" s="942"/>
      <c r="W20" s="943"/>
      <c r="X20" s="943"/>
      <c r="Y20" s="943"/>
      <c r="Z20" s="943"/>
      <c r="AA20" s="943"/>
      <c r="AB20" s="943"/>
      <c r="AC20" s="943"/>
      <c r="AD20" s="944"/>
      <c r="AE20" s="945"/>
      <c r="AF20" s="946"/>
      <c r="AG20" s="946"/>
      <c r="AH20" s="947"/>
      <c r="AI20" s="869"/>
      <c r="AJ20" s="870"/>
      <c r="AK20" s="870"/>
      <c r="AL20" s="870"/>
      <c r="AM20" s="153" t="s">
        <v>24</v>
      </c>
      <c r="AN20" s="1014"/>
      <c r="AO20" s="1015"/>
      <c r="AP20" s="1015"/>
      <c r="AQ20" s="1015"/>
      <c r="AR20" s="1016"/>
      <c r="AS20" s="897"/>
      <c r="AT20" s="898"/>
      <c r="AU20" s="899"/>
      <c r="AV20" s="920"/>
      <c r="AW20" s="921"/>
      <c r="AX20" s="900"/>
      <c r="AY20" s="901"/>
      <c r="AZ20" s="901"/>
      <c r="BA20" s="901"/>
      <c r="BB20" s="901"/>
      <c r="BC20" s="90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row>
    <row r="21" spans="1:101" s="7" customFormat="1" ht="33" customHeight="1">
      <c r="A21" s="976"/>
      <c r="B21" s="977"/>
      <c r="C21" s="978"/>
      <c r="D21" s="922" t="s">
        <v>134</v>
      </c>
      <c r="E21" s="923"/>
      <c r="F21" s="923"/>
      <c r="G21" s="923"/>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4" t="str">
        <f>IF(OR($G$8="■",AN16="",$V$14=""),"",ROUNDDOWN(AN16/V14,0))</f>
        <v/>
      </c>
      <c r="AO21" s="925"/>
      <c r="AP21" s="925"/>
      <c r="AQ21" s="925"/>
      <c r="AR21" s="926"/>
      <c r="AS21" s="927" t="s">
        <v>120</v>
      </c>
      <c r="AT21" s="928"/>
      <c r="AU21" s="928"/>
      <c r="AV21" s="928"/>
      <c r="AW21" s="928"/>
      <c r="AX21" s="929">
        <f>SUM(AX16:BC20)</f>
        <v>0</v>
      </c>
      <c r="AY21" s="929"/>
      <c r="AZ21" s="929"/>
      <c r="BA21" s="929"/>
      <c r="BB21" s="929"/>
      <c r="BC21" s="930"/>
    </row>
    <row r="22" spans="1:101" s="23" customFormat="1" ht="36" customHeight="1" thickBot="1">
      <c r="A22" s="906" t="s">
        <v>118</v>
      </c>
      <c r="B22" s="907"/>
      <c r="C22" s="908"/>
      <c r="D22" s="917" t="s">
        <v>148</v>
      </c>
      <c r="E22" s="918"/>
      <c r="F22" s="918"/>
      <c r="G22" s="918"/>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9"/>
      <c r="AX22" s="909"/>
      <c r="AY22" s="910"/>
      <c r="AZ22" s="910"/>
      <c r="BA22" s="910"/>
      <c r="BB22" s="910"/>
      <c r="BC22" s="911"/>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row>
    <row r="23" spans="1:101" s="23" customFormat="1" ht="36" customHeight="1" thickTop="1" thickBot="1">
      <c r="A23" s="912" t="s">
        <v>149</v>
      </c>
      <c r="B23" s="913"/>
      <c r="C23" s="913"/>
      <c r="D23" s="913"/>
      <c r="E23" s="913"/>
      <c r="F23" s="913"/>
      <c r="G23" s="913"/>
      <c r="H23" s="913"/>
      <c r="I23" s="913"/>
      <c r="J23" s="913"/>
      <c r="K23" s="913"/>
      <c r="L23" s="913"/>
      <c r="M23" s="913"/>
      <c r="N23" s="913"/>
      <c r="O23" s="913"/>
      <c r="P23" s="913"/>
      <c r="Q23" s="913"/>
      <c r="R23" s="913"/>
      <c r="S23" s="913"/>
      <c r="T23" s="913"/>
      <c r="U23" s="913"/>
      <c r="V23" s="913"/>
      <c r="W23" s="913"/>
      <c r="X23" s="913"/>
      <c r="Y23" s="913"/>
      <c r="Z23" s="913"/>
      <c r="AA23" s="913"/>
      <c r="AB23" s="913"/>
      <c r="AC23" s="913"/>
      <c r="AD23" s="913"/>
      <c r="AE23" s="913"/>
      <c r="AF23" s="913"/>
      <c r="AG23" s="913"/>
      <c r="AH23" s="913"/>
      <c r="AI23" s="913"/>
      <c r="AJ23" s="913"/>
      <c r="AK23" s="913"/>
      <c r="AL23" s="913"/>
      <c r="AM23" s="913"/>
      <c r="AN23" s="913"/>
      <c r="AO23" s="913"/>
      <c r="AP23" s="913"/>
      <c r="AQ23" s="913"/>
      <c r="AR23" s="913"/>
      <c r="AS23" s="913"/>
      <c r="AT23" s="913"/>
      <c r="AU23" s="913"/>
      <c r="AV23" s="913"/>
      <c r="AW23" s="913"/>
      <c r="AX23" s="914">
        <f>SUM(AX21:BC22)</f>
        <v>0</v>
      </c>
      <c r="AY23" s="915"/>
      <c r="AZ23" s="915"/>
      <c r="BA23" s="915"/>
      <c r="BB23" s="915"/>
      <c r="BC23" s="916"/>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row>
    <row r="24" spans="1:101" s="23" customFormat="1" ht="12.75" customHeight="1" thickBot="1">
      <c r="A24" s="162"/>
      <c r="B24" s="162"/>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3"/>
      <c r="AF24" s="163"/>
      <c r="AG24" s="163"/>
      <c r="AH24" s="163"/>
      <c r="AI24" s="163"/>
      <c r="AJ24" s="163"/>
      <c r="AK24" s="163"/>
      <c r="AL24" s="163"/>
      <c r="AM24" s="163"/>
      <c r="AN24" s="163"/>
      <c r="AO24" s="163"/>
      <c r="AP24" s="163"/>
      <c r="AQ24" s="163"/>
      <c r="AR24" s="163"/>
      <c r="AS24" s="164"/>
      <c r="AT24" s="164"/>
      <c r="AU24" s="164"/>
      <c r="AV24" s="165"/>
      <c r="AW24" s="165"/>
      <c r="AX24" s="166"/>
      <c r="AY24" s="166"/>
      <c r="AZ24" s="166"/>
      <c r="BA24" s="166"/>
      <c r="BB24" s="166"/>
      <c r="BC24" s="166"/>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row>
    <row r="25" spans="1:101" ht="34.5" customHeight="1" thickBot="1">
      <c r="A25" s="960" t="s">
        <v>113</v>
      </c>
      <c r="B25" s="961"/>
      <c r="C25" s="962"/>
      <c r="D25" s="984"/>
      <c r="E25" s="984"/>
      <c r="F25" s="984"/>
      <c r="G25" s="984"/>
      <c r="H25" s="984"/>
      <c r="I25" s="984"/>
      <c r="J25" s="984"/>
      <c r="K25" s="984"/>
      <c r="L25" s="984"/>
      <c r="M25" s="985"/>
      <c r="N25" s="966" t="s">
        <v>133</v>
      </c>
      <c r="O25" s="966"/>
      <c r="P25" s="966"/>
      <c r="Q25" s="966"/>
      <c r="R25" s="966"/>
      <c r="S25" s="966"/>
      <c r="T25" s="966"/>
      <c r="U25" s="966"/>
      <c r="V25" s="1020"/>
      <c r="W25" s="1021"/>
      <c r="X25" s="1021"/>
      <c r="Y25" s="1021"/>
      <c r="Z25" s="1021"/>
      <c r="AA25" s="1021"/>
      <c r="AB25" s="1021"/>
      <c r="AC25" s="982" t="s">
        <v>119</v>
      </c>
      <c r="AD25" s="983"/>
      <c r="AE25" s="175" t="s">
        <v>135</v>
      </c>
      <c r="AF25" s="167"/>
      <c r="AG25" s="167"/>
      <c r="AH25" s="167"/>
      <c r="AI25" s="168"/>
      <c r="AJ25" s="167"/>
      <c r="AK25" s="167"/>
      <c r="AL25" s="167"/>
      <c r="AM25" s="167"/>
      <c r="AN25" s="167"/>
      <c r="AO25" s="167"/>
      <c r="AP25" s="167"/>
      <c r="AQ25" s="167"/>
      <c r="AR25" s="167"/>
      <c r="AS25" s="167"/>
      <c r="AT25" s="167"/>
      <c r="AU25" s="167"/>
      <c r="AV25" s="167"/>
      <c r="AW25" s="167"/>
      <c r="AX25" s="167"/>
      <c r="AY25" s="167"/>
      <c r="AZ25" s="167"/>
      <c r="BA25" s="167"/>
      <c r="BB25" s="167"/>
      <c r="BC25" s="167"/>
    </row>
    <row r="26" spans="1:101" ht="61.5" customHeight="1" thickBot="1">
      <c r="A26" s="992" t="s">
        <v>84</v>
      </c>
      <c r="B26" s="993"/>
      <c r="C26" s="994"/>
      <c r="D26" s="968" t="s">
        <v>25</v>
      </c>
      <c r="E26" s="969"/>
      <c r="F26" s="967" t="s">
        <v>15</v>
      </c>
      <c r="G26" s="968"/>
      <c r="H26" s="969"/>
      <c r="I26" s="967" t="s">
        <v>82</v>
      </c>
      <c r="J26" s="968"/>
      <c r="K26" s="968"/>
      <c r="L26" s="968"/>
      <c r="M26" s="969"/>
      <c r="N26" s="967" t="s">
        <v>9</v>
      </c>
      <c r="O26" s="968"/>
      <c r="P26" s="968"/>
      <c r="Q26" s="968"/>
      <c r="R26" s="968"/>
      <c r="S26" s="968"/>
      <c r="T26" s="968"/>
      <c r="U26" s="969"/>
      <c r="V26" s="967" t="s">
        <v>3</v>
      </c>
      <c r="W26" s="968"/>
      <c r="X26" s="968"/>
      <c r="Y26" s="968"/>
      <c r="Z26" s="968"/>
      <c r="AA26" s="968"/>
      <c r="AB26" s="968"/>
      <c r="AC26" s="968"/>
      <c r="AD26" s="969"/>
      <c r="AE26" s="1006" t="s">
        <v>121</v>
      </c>
      <c r="AF26" s="1009"/>
      <c r="AG26" s="1009"/>
      <c r="AH26" s="1010"/>
      <c r="AI26" s="1006" t="s">
        <v>122</v>
      </c>
      <c r="AJ26" s="1007"/>
      <c r="AK26" s="1007"/>
      <c r="AL26" s="1007"/>
      <c r="AM26" s="1008"/>
      <c r="AN26" s="999" t="s">
        <v>136</v>
      </c>
      <c r="AO26" s="1000"/>
      <c r="AP26" s="1000"/>
      <c r="AQ26" s="1000"/>
      <c r="AR26" s="1001"/>
      <c r="AS26" s="986" t="s">
        <v>87</v>
      </c>
      <c r="AT26" s="1009"/>
      <c r="AU26" s="1010"/>
      <c r="AV26" s="986" t="s">
        <v>117</v>
      </c>
      <c r="AW26" s="987"/>
      <c r="AX26" s="1025" t="s">
        <v>1</v>
      </c>
      <c r="AY26" s="1026"/>
      <c r="AZ26" s="1026"/>
      <c r="BA26" s="1026"/>
      <c r="BB26" s="1026"/>
      <c r="BC26" s="1027"/>
    </row>
    <row r="27" spans="1:101" s="23" customFormat="1" ht="29.25" customHeight="1" thickTop="1">
      <c r="A27" s="970" t="s">
        <v>85</v>
      </c>
      <c r="B27" s="971"/>
      <c r="C27" s="972"/>
      <c r="D27" s="964"/>
      <c r="E27" s="965"/>
      <c r="F27" s="963"/>
      <c r="G27" s="964"/>
      <c r="H27" s="965"/>
      <c r="I27" s="963"/>
      <c r="J27" s="964"/>
      <c r="K27" s="964"/>
      <c r="L27" s="964"/>
      <c r="M27" s="965"/>
      <c r="N27" s="979"/>
      <c r="O27" s="980"/>
      <c r="P27" s="980"/>
      <c r="Q27" s="980"/>
      <c r="R27" s="980"/>
      <c r="S27" s="980"/>
      <c r="T27" s="980"/>
      <c r="U27" s="981"/>
      <c r="V27" s="979"/>
      <c r="W27" s="980"/>
      <c r="X27" s="980"/>
      <c r="Y27" s="980"/>
      <c r="Z27" s="980"/>
      <c r="AA27" s="980"/>
      <c r="AB27" s="980"/>
      <c r="AC27" s="980"/>
      <c r="AD27" s="981"/>
      <c r="AE27" s="996"/>
      <c r="AF27" s="997"/>
      <c r="AG27" s="997"/>
      <c r="AH27" s="998"/>
      <c r="AI27" s="988"/>
      <c r="AJ27" s="989"/>
      <c r="AK27" s="989"/>
      <c r="AL27" s="989"/>
      <c r="AM27" s="151" t="s">
        <v>81</v>
      </c>
      <c r="AN27" s="1011" t="str">
        <f>IF(AE27="","",SUM(AE27*AI27,AE28*AI28,AE29*AI29,AE30*AI30,AE31*AI31))</f>
        <v/>
      </c>
      <c r="AO27" s="1012"/>
      <c r="AP27" s="1012"/>
      <c r="AQ27" s="1012"/>
      <c r="AR27" s="1013"/>
      <c r="AS27" s="1031"/>
      <c r="AT27" s="1032"/>
      <c r="AU27" s="1033"/>
      <c r="AV27" s="990"/>
      <c r="AW27" s="991"/>
      <c r="AX27" s="903"/>
      <c r="AY27" s="904"/>
      <c r="AZ27" s="904"/>
      <c r="BA27" s="904"/>
      <c r="BB27" s="904"/>
      <c r="BC27" s="905"/>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row>
    <row r="28" spans="1:101" s="23" customFormat="1" ht="29.25" customHeight="1">
      <c r="A28" s="973"/>
      <c r="B28" s="974"/>
      <c r="C28" s="975"/>
      <c r="D28" s="954"/>
      <c r="E28" s="955"/>
      <c r="F28" s="956"/>
      <c r="G28" s="954"/>
      <c r="H28" s="955"/>
      <c r="I28" s="957"/>
      <c r="J28" s="958"/>
      <c r="K28" s="958"/>
      <c r="L28" s="958"/>
      <c r="M28" s="959"/>
      <c r="N28" s="948"/>
      <c r="O28" s="949"/>
      <c r="P28" s="949"/>
      <c r="Q28" s="949"/>
      <c r="R28" s="949"/>
      <c r="S28" s="949"/>
      <c r="T28" s="949"/>
      <c r="U28" s="950"/>
      <c r="V28" s="948"/>
      <c r="W28" s="949"/>
      <c r="X28" s="949"/>
      <c r="Y28" s="949"/>
      <c r="Z28" s="949"/>
      <c r="AA28" s="949"/>
      <c r="AB28" s="949"/>
      <c r="AC28" s="949"/>
      <c r="AD28" s="950"/>
      <c r="AE28" s="951"/>
      <c r="AF28" s="952"/>
      <c r="AG28" s="952"/>
      <c r="AH28" s="953"/>
      <c r="AI28" s="741"/>
      <c r="AJ28" s="742"/>
      <c r="AK28" s="742"/>
      <c r="AL28" s="742"/>
      <c r="AM28" s="152" t="s">
        <v>81</v>
      </c>
      <c r="AN28" s="1014"/>
      <c r="AO28" s="1015"/>
      <c r="AP28" s="1015"/>
      <c r="AQ28" s="1015"/>
      <c r="AR28" s="1016"/>
      <c r="AS28" s="1017"/>
      <c r="AT28" s="1018"/>
      <c r="AU28" s="1019"/>
      <c r="AV28" s="931"/>
      <c r="AW28" s="932"/>
      <c r="AX28" s="933"/>
      <c r="AY28" s="934"/>
      <c r="AZ28" s="934"/>
      <c r="BA28" s="934"/>
      <c r="BB28" s="934"/>
      <c r="BC28" s="935"/>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row>
    <row r="29" spans="1:101" s="23" customFormat="1" ht="29.25" customHeight="1">
      <c r="A29" s="973"/>
      <c r="B29" s="974"/>
      <c r="C29" s="975"/>
      <c r="D29" s="954"/>
      <c r="E29" s="955"/>
      <c r="F29" s="956"/>
      <c r="G29" s="954"/>
      <c r="H29" s="955"/>
      <c r="I29" s="957"/>
      <c r="J29" s="958"/>
      <c r="K29" s="958"/>
      <c r="L29" s="958"/>
      <c r="M29" s="959"/>
      <c r="N29" s="948"/>
      <c r="O29" s="949"/>
      <c r="P29" s="949"/>
      <c r="Q29" s="949"/>
      <c r="R29" s="949"/>
      <c r="S29" s="949"/>
      <c r="T29" s="949"/>
      <c r="U29" s="950"/>
      <c r="V29" s="948"/>
      <c r="W29" s="949"/>
      <c r="X29" s="949"/>
      <c r="Y29" s="949"/>
      <c r="Z29" s="949"/>
      <c r="AA29" s="949"/>
      <c r="AB29" s="949"/>
      <c r="AC29" s="949"/>
      <c r="AD29" s="950"/>
      <c r="AE29" s="951"/>
      <c r="AF29" s="952"/>
      <c r="AG29" s="952"/>
      <c r="AH29" s="953"/>
      <c r="AI29" s="741"/>
      <c r="AJ29" s="742"/>
      <c r="AK29" s="742"/>
      <c r="AL29" s="742"/>
      <c r="AM29" s="152" t="s">
        <v>24</v>
      </c>
      <c r="AN29" s="1014"/>
      <c r="AO29" s="1015"/>
      <c r="AP29" s="1015"/>
      <c r="AQ29" s="1015"/>
      <c r="AR29" s="1016"/>
      <c r="AS29" s="1017"/>
      <c r="AT29" s="1018"/>
      <c r="AU29" s="1019"/>
      <c r="AV29" s="931"/>
      <c r="AW29" s="932"/>
      <c r="AX29" s="933"/>
      <c r="AY29" s="934"/>
      <c r="AZ29" s="934"/>
      <c r="BA29" s="934"/>
      <c r="BB29" s="934"/>
      <c r="BC29" s="935"/>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row>
    <row r="30" spans="1:101" s="23" customFormat="1" ht="29.25" customHeight="1">
      <c r="A30" s="973"/>
      <c r="B30" s="974"/>
      <c r="C30" s="975"/>
      <c r="D30" s="954"/>
      <c r="E30" s="955"/>
      <c r="F30" s="956"/>
      <c r="G30" s="954"/>
      <c r="H30" s="955"/>
      <c r="I30" s="957"/>
      <c r="J30" s="958"/>
      <c r="K30" s="958"/>
      <c r="L30" s="958"/>
      <c r="M30" s="959"/>
      <c r="N30" s="948"/>
      <c r="O30" s="949"/>
      <c r="P30" s="949"/>
      <c r="Q30" s="949"/>
      <c r="R30" s="949"/>
      <c r="S30" s="949"/>
      <c r="T30" s="949"/>
      <c r="U30" s="950"/>
      <c r="V30" s="948"/>
      <c r="W30" s="949"/>
      <c r="X30" s="949"/>
      <c r="Y30" s="949"/>
      <c r="Z30" s="949"/>
      <c r="AA30" s="949"/>
      <c r="AB30" s="949"/>
      <c r="AC30" s="949"/>
      <c r="AD30" s="950"/>
      <c r="AE30" s="951"/>
      <c r="AF30" s="952"/>
      <c r="AG30" s="952"/>
      <c r="AH30" s="953"/>
      <c r="AI30" s="741"/>
      <c r="AJ30" s="742"/>
      <c r="AK30" s="742"/>
      <c r="AL30" s="742"/>
      <c r="AM30" s="152" t="s">
        <v>24</v>
      </c>
      <c r="AN30" s="1014"/>
      <c r="AO30" s="1015"/>
      <c r="AP30" s="1015"/>
      <c r="AQ30" s="1015"/>
      <c r="AR30" s="1016"/>
      <c r="AS30" s="1017"/>
      <c r="AT30" s="1018"/>
      <c r="AU30" s="1019"/>
      <c r="AV30" s="931"/>
      <c r="AW30" s="932"/>
      <c r="AX30" s="933"/>
      <c r="AY30" s="934"/>
      <c r="AZ30" s="934"/>
      <c r="BA30" s="934"/>
      <c r="BB30" s="934"/>
      <c r="BC30" s="935"/>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row>
    <row r="31" spans="1:101" s="23" customFormat="1" ht="29.25" customHeight="1">
      <c r="A31" s="973"/>
      <c r="B31" s="974"/>
      <c r="C31" s="975"/>
      <c r="D31" s="936"/>
      <c r="E31" s="937"/>
      <c r="F31" s="938"/>
      <c r="G31" s="936"/>
      <c r="H31" s="937"/>
      <c r="I31" s="939"/>
      <c r="J31" s="940"/>
      <c r="K31" s="940"/>
      <c r="L31" s="940"/>
      <c r="M31" s="941"/>
      <c r="N31" s="942"/>
      <c r="O31" s="943"/>
      <c r="P31" s="943"/>
      <c r="Q31" s="943"/>
      <c r="R31" s="943"/>
      <c r="S31" s="943"/>
      <c r="T31" s="943"/>
      <c r="U31" s="944"/>
      <c r="V31" s="942"/>
      <c r="W31" s="943"/>
      <c r="X31" s="943"/>
      <c r="Y31" s="943"/>
      <c r="Z31" s="943"/>
      <c r="AA31" s="943"/>
      <c r="AB31" s="943"/>
      <c r="AC31" s="943"/>
      <c r="AD31" s="944"/>
      <c r="AE31" s="945"/>
      <c r="AF31" s="946"/>
      <c r="AG31" s="946"/>
      <c r="AH31" s="947"/>
      <c r="AI31" s="869"/>
      <c r="AJ31" s="870"/>
      <c r="AK31" s="870"/>
      <c r="AL31" s="870"/>
      <c r="AM31" s="153" t="s">
        <v>24</v>
      </c>
      <c r="AN31" s="1014"/>
      <c r="AO31" s="1015"/>
      <c r="AP31" s="1015"/>
      <c r="AQ31" s="1015"/>
      <c r="AR31" s="1016"/>
      <c r="AS31" s="1034"/>
      <c r="AT31" s="1035"/>
      <c r="AU31" s="1036"/>
      <c r="AV31" s="920"/>
      <c r="AW31" s="921"/>
      <c r="AX31" s="900"/>
      <c r="AY31" s="901"/>
      <c r="AZ31" s="901"/>
      <c r="BA31" s="901"/>
      <c r="BB31" s="901"/>
      <c r="BC31" s="90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row>
    <row r="32" spans="1:101" s="7" customFormat="1" ht="33" customHeight="1">
      <c r="A32" s="976"/>
      <c r="B32" s="977"/>
      <c r="C32" s="978"/>
      <c r="D32" s="922" t="s">
        <v>134</v>
      </c>
      <c r="E32" s="923"/>
      <c r="F32" s="923"/>
      <c r="G32" s="923"/>
      <c r="H32" s="923"/>
      <c r="I32" s="923"/>
      <c r="J32" s="923"/>
      <c r="K32" s="923"/>
      <c r="L32" s="923"/>
      <c r="M32" s="923"/>
      <c r="N32" s="923"/>
      <c r="O32" s="923"/>
      <c r="P32" s="923"/>
      <c r="Q32" s="923"/>
      <c r="R32" s="923"/>
      <c r="S32" s="923"/>
      <c r="T32" s="923"/>
      <c r="U32" s="923"/>
      <c r="V32" s="923"/>
      <c r="W32" s="923"/>
      <c r="X32" s="923"/>
      <c r="Y32" s="923"/>
      <c r="Z32" s="923"/>
      <c r="AA32" s="923"/>
      <c r="AB32" s="923"/>
      <c r="AC32" s="923"/>
      <c r="AD32" s="923"/>
      <c r="AE32" s="923"/>
      <c r="AF32" s="923"/>
      <c r="AG32" s="923"/>
      <c r="AH32" s="923"/>
      <c r="AI32" s="923"/>
      <c r="AJ32" s="923"/>
      <c r="AK32" s="923"/>
      <c r="AL32" s="923"/>
      <c r="AM32" s="923"/>
      <c r="AN32" s="924" t="str">
        <f>IF(OR($G$8="■",AN27="",$V$25=""),"",ROUNDDOWN(AN27/V25,0))</f>
        <v/>
      </c>
      <c r="AO32" s="925"/>
      <c r="AP32" s="925"/>
      <c r="AQ32" s="925"/>
      <c r="AR32" s="926"/>
      <c r="AS32" s="927" t="s">
        <v>120</v>
      </c>
      <c r="AT32" s="928"/>
      <c r="AU32" s="928"/>
      <c r="AV32" s="928"/>
      <c r="AW32" s="928"/>
      <c r="AX32" s="929">
        <f>SUM(AX27:BC31)</f>
        <v>0</v>
      </c>
      <c r="AY32" s="929"/>
      <c r="AZ32" s="929"/>
      <c r="BA32" s="929"/>
      <c r="BB32" s="929"/>
      <c r="BC32" s="930"/>
    </row>
    <row r="33" spans="1:101" s="23" customFormat="1" ht="36" customHeight="1" thickBot="1">
      <c r="A33" s="906" t="s">
        <v>118</v>
      </c>
      <c r="B33" s="907"/>
      <c r="C33" s="908"/>
      <c r="D33" s="917" t="s">
        <v>148</v>
      </c>
      <c r="E33" s="918"/>
      <c r="F33" s="918"/>
      <c r="G33" s="918"/>
      <c r="H33" s="918"/>
      <c r="I33" s="918"/>
      <c r="J33" s="918"/>
      <c r="K33" s="918"/>
      <c r="L33" s="918"/>
      <c r="M33" s="918"/>
      <c r="N33" s="918"/>
      <c r="O33" s="918"/>
      <c r="P33" s="918"/>
      <c r="Q33" s="918"/>
      <c r="R33" s="918"/>
      <c r="S33" s="918"/>
      <c r="T33" s="918"/>
      <c r="U33" s="918"/>
      <c r="V33" s="918"/>
      <c r="W33" s="918"/>
      <c r="X33" s="918"/>
      <c r="Y33" s="918"/>
      <c r="Z33" s="918"/>
      <c r="AA33" s="918"/>
      <c r="AB33" s="918"/>
      <c r="AC33" s="918"/>
      <c r="AD33" s="918"/>
      <c r="AE33" s="918"/>
      <c r="AF33" s="918"/>
      <c r="AG33" s="918"/>
      <c r="AH33" s="918"/>
      <c r="AI33" s="918"/>
      <c r="AJ33" s="918"/>
      <c r="AK33" s="918"/>
      <c r="AL33" s="918"/>
      <c r="AM33" s="918"/>
      <c r="AN33" s="918"/>
      <c r="AO33" s="918"/>
      <c r="AP33" s="918"/>
      <c r="AQ33" s="918"/>
      <c r="AR33" s="918"/>
      <c r="AS33" s="918"/>
      <c r="AT33" s="918"/>
      <c r="AU33" s="918"/>
      <c r="AV33" s="918"/>
      <c r="AW33" s="919"/>
      <c r="AX33" s="909"/>
      <c r="AY33" s="910"/>
      <c r="AZ33" s="910"/>
      <c r="BA33" s="910"/>
      <c r="BB33" s="910"/>
      <c r="BC33" s="911"/>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row>
    <row r="34" spans="1:101" s="23" customFormat="1" ht="36" customHeight="1" thickTop="1" thickBot="1">
      <c r="A34" s="912" t="s">
        <v>149</v>
      </c>
      <c r="B34" s="913"/>
      <c r="C34" s="913"/>
      <c r="D34" s="913"/>
      <c r="E34" s="913"/>
      <c r="F34" s="913"/>
      <c r="G34" s="913"/>
      <c r="H34" s="913"/>
      <c r="I34" s="913"/>
      <c r="J34" s="913"/>
      <c r="K34" s="913"/>
      <c r="L34" s="913"/>
      <c r="M34" s="913"/>
      <c r="N34" s="913"/>
      <c r="O34" s="913"/>
      <c r="P34" s="913"/>
      <c r="Q34" s="913"/>
      <c r="R34" s="913"/>
      <c r="S34" s="913"/>
      <c r="T34" s="913"/>
      <c r="U34" s="913"/>
      <c r="V34" s="913"/>
      <c r="W34" s="913"/>
      <c r="X34" s="913"/>
      <c r="Y34" s="913"/>
      <c r="Z34" s="913"/>
      <c r="AA34" s="913"/>
      <c r="AB34" s="913"/>
      <c r="AC34" s="913"/>
      <c r="AD34" s="913"/>
      <c r="AE34" s="913"/>
      <c r="AF34" s="913"/>
      <c r="AG34" s="913"/>
      <c r="AH34" s="913"/>
      <c r="AI34" s="913"/>
      <c r="AJ34" s="913"/>
      <c r="AK34" s="913"/>
      <c r="AL34" s="913"/>
      <c r="AM34" s="913"/>
      <c r="AN34" s="913"/>
      <c r="AO34" s="913"/>
      <c r="AP34" s="913"/>
      <c r="AQ34" s="913"/>
      <c r="AR34" s="913"/>
      <c r="AS34" s="913"/>
      <c r="AT34" s="913"/>
      <c r="AU34" s="913"/>
      <c r="AV34" s="913"/>
      <c r="AW34" s="913"/>
      <c r="AX34" s="914">
        <f>SUM(AX32:BC33)</f>
        <v>0</v>
      </c>
      <c r="AY34" s="915"/>
      <c r="AZ34" s="915"/>
      <c r="BA34" s="915"/>
      <c r="BB34" s="915"/>
      <c r="BC34" s="916"/>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row>
    <row r="35" spans="1:101" s="23" customFormat="1" ht="12.75" customHeight="1" thickBot="1">
      <c r="A35" s="163"/>
      <c r="B35" s="163"/>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3"/>
      <c r="AN35" s="163"/>
      <c r="AO35" s="163"/>
      <c r="AP35" s="163"/>
      <c r="AQ35" s="163"/>
      <c r="AR35" s="163"/>
      <c r="AS35" s="164"/>
      <c r="AT35" s="164"/>
      <c r="AU35" s="164"/>
      <c r="AV35" s="165"/>
      <c r="AW35" s="165"/>
      <c r="AX35" s="166"/>
      <c r="AY35" s="166"/>
      <c r="AZ35" s="166"/>
      <c r="BA35" s="166"/>
      <c r="BB35" s="166"/>
      <c r="BC35" s="166"/>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row>
    <row r="36" spans="1:101" ht="34.5" customHeight="1" thickBot="1">
      <c r="A36" s="960" t="s">
        <v>113</v>
      </c>
      <c r="B36" s="961"/>
      <c r="C36" s="962"/>
      <c r="D36" s="984"/>
      <c r="E36" s="984"/>
      <c r="F36" s="984"/>
      <c r="G36" s="984"/>
      <c r="H36" s="984"/>
      <c r="I36" s="984"/>
      <c r="J36" s="984"/>
      <c r="K36" s="984"/>
      <c r="L36" s="984"/>
      <c r="M36" s="985"/>
      <c r="N36" s="966" t="s">
        <v>133</v>
      </c>
      <c r="O36" s="966"/>
      <c r="P36" s="966"/>
      <c r="Q36" s="966"/>
      <c r="R36" s="966"/>
      <c r="S36" s="966"/>
      <c r="T36" s="966"/>
      <c r="U36" s="966"/>
      <c r="V36" s="1020"/>
      <c r="W36" s="1021"/>
      <c r="X36" s="1021"/>
      <c r="Y36" s="1021"/>
      <c r="Z36" s="1021"/>
      <c r="AA36" s="1021"/>
      <c r="AB36" s="1021"/>
      <c r="AC36" s="982" t="s">
        <v>119</v>
      </c>
      <c r="AD36" s="983"/>
      <c r="AE36" s="175" t="s">
        <v>135</v>
      </c>
      <c r="AF36" s="167"/>
      <c r="AG36" s="167"/>
      <c r="AH36" s="167"/>
      <c r="AI36" s="168"/>
      <c r="AJ36" s="167"/>
      <c r="AK36" s="167"/>
      <c r="AL36" s="167"/>
      <c r="AM36" s="167"/>
      <c r="AN36" s="167"/>
      <c r="AO36" s="167"/>
      <c r="AP36" s="167"/>
      <c r="AQ36" s="167"/>
      <c r="AR36" s="167"/>
      <c r="AS36" s="167"/>
      <c r="AT36" s="167"/>
      <c r="AU36" s="167"/>
      <c r="AV36" s="167"/>
      <c r="AW36" s="167"/>
      <c r="AX36" s="167"/>
      <c r="AY36" s="167"/>
      <c r="AZ36" s="167"/>
      <c r="BA36" s="167"/>
      <c r="BB36" s="167"/>
      <c r="BC36" s="167"/>
    </row>
    <row r="37" spans="1:101" ht="61.5" customHeight="1" thickBot="1">
      <c r="A37" s="992" t="s">
        <v>84</v>
      </c>
      <c r="B37" s="993"/>
      <c r="C37" s="994"/>
      <c r="D37" s="968" t="s">
        <v>25</v>
      </c>
      <c r="E37" s="969"/>
      <c r="F37" s="967" t="s">
        <v>15</v>
      </c>
      <c r="G37" s="968"/>
      <c r="H37" s="969"/>
      <c r="I37" s="967" t="s">
        <v>82</v>
      </c>
      <c r="J37" s="968"/>
      <c r="K37" s="968"/>
      <c r="L37" s="968"/>
      <c r="M37" s="969"/>
      <c r="N37" s="967" t="s">
        <v>9</v>
      </c>
      <c r="O37" s="968"/>
      <c r="P37" s="968"/>
      <c r="Q37" s="968"/>
      <c r="R37" s="968"/>
      <c r="S37" s="968"/>
      <c r="T37" s="968"/>
      <c r="U37" s="969"/>
      <c r="V37" s="967" t="s">
        <v>3</v>
      </c>
      <c r="W37" s="968"/>
      <c r="X37" s="968"/>
      <c r="Y37" s="968"/>
      <c r="Z37" s="968"/>
      <c r="AA37" s="968"/>
      <c r="AB37" s="968"/>
      <c r="AC37" s="968"/>
      <c r="AD37" s="969"/>
      <c r="AE37" s="1006" t="s">
        <v>121</v>
      </c>
      <c r="AF37" s="1009"/>
      <c r="AG37" s="1009"/>
      <c r="AH37" s="1010"/>
      <c r="AI37" s="1006" t="s">
        <v>122</v>
      </c>
      <c r="AJ37" s="1007"/>
      <c r="AK37" s="1007"/>
      <c r="AL37" s="1007"/>
      <c r="AM37" s="1008"/>
      <c r="AN37" s="999" t="s">
        <v>136</v>
      </c>
      <c r="AO37" s="1000"/>
      <c r="AP37" s="1000"/>
      <c r="AQ37" s="1000"/>
      <c r="AR37" s="1001"/>
      <c r="AS37" s="986" t="s">
        <v>87</v>
      </c>
      <c r="AT37" s="1009"/>
      <c r="AU37" s="1010"/>
      <c r="AV37" s="986" t="s">
        <v>117</v>
      </c>
      <c r="AW37" s="987"/>
      <c r="AX37" s="1025" t="s">
        <v>1</v>
      </c>
      <c r="AY37" s="1026"/>
      <c r="AZ37" s="1026"/>
      <c r="BA37" s="1026"/>
      <c r="BB37" s="1026"/>
      <c r="BC37" s="1027"/>
    </row>
    <row r="38" spans="1:101" s="23" customFormat="1" ht="29.25" customHeight="1" thickTop="1">
      <c r="A38" s="970" t="s">
        <v>85</v>
      </c>
      <c r="B38" s="971"/>
      <c r="C38" s="972"/>
      <c r="D38" s="964"/>
      <c r="E38" s="965"/>
      <c r="F38" s="963"/>
      <c r="G38" s="964"/>
      <c r="H38" s="965"/>
      <c r="I38" s="963"/>
      <c r="J38" s="964"/>
      <c r="K38" s="964"/>
      <c r="L38" s="964"/>
      <c r="M38" s="965"/>
      <c r="N38" s="979"/>
      <c r="O38" s="980"/>
      <c r="P38" s="980"/>
      <c r="Q38" s="980"/>
      <c r="R38" s="980"/>
      <c r="S38" s="980"/>
      <c r="T38" s="980"/>
      <c r="U38" s="981"/>
      <c r="V38" s="979"/>
      <c r="W38" s="980"/>
      <c r="X38" s="980"/>
      <c r="Y38" s="980"/>
      <c r="Z38" s="980"/>
      <c r="AA38" s="980"/>
      <c r="AB38" s="980"/>
      <c r="AC38" s="980"/>
      <c r="AD38" s="981"/>
      <c r="AE38" s="996"/>
      <c r="AF38" s="997"/>
      <c r="AG38" s="997"/>
      <c r="AH38" s="998"/>
      <c r="AI38" s="988"/>
      <c r="AJ38" s="989"/>
      <c r="AK38" s="989"/>
      <c r="AL38" s="989"/>
      <c r="AM38" s="151" t="s">
        <v>81</v>
      </c>
      <c r="AN38" s="1011" t="str">
        <f>IF(AE38="","",SUM(AE38*AI38,AE39*AI39,AE40*AI40,AE41*AI41,AE42*AI42))</f>
        <v/>
      </c>
      <c r="AO38" s="1012"/>
      <c r="AP38" s="1012"/>
      <c r="AQ38" s="1012"/>
      <c r="AR38" s="1013"/>
      <c r="AS38" s="1031"/>
      <c r="AT38" s="1032"/>
      <c r="AU38" s="1033"/>
      <c r="AV38" s="990"/>
      <c r="AW38" s="991"/>
      <c r="AX38" s="903"/>
      <c r="AY38" s="904"/>
      <c r="AZ38" s="904"/>
      <c r="BA38" s="904"/>
      <c r="BB38" s="904"/>
      <c r="BC38" s="905"/>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row>
    <row r="39" spans="1:101" s="23" customFormat="1" ht="29.25" customHeight="1">
      <c r="A39" s="973"/>
      <c r="B39" s="974"/>
      <c r="C39" s="975"/>
      <c r="D39" s="954"/>
      <c r="E39" s="955"/>
      <c r="F39" s="956"/>
      <c r="G39" s="954"/>
      <c r="H39" s="955"/>
      <c r="I39" s="957"/>
      <c r="J39" s="958"/>
      <c r="K39" s="958"/>
      <c r="L39" s="958"/>
      <c r="M39" s="959"/>
      <c r="N39" s="948"/>
      <c r="O39" s="949"/>
      <c r="P39" s="949"/>
      <c r="Q39" s="949"/>
      <c r="R39" s="949"/>
      <c r="S39" s="949"/>
      <c r="T39" s="949"/>
      <c r="U39" s="950"/>
      <c r="V39" s="948"/>
      <c r="W39" s="949"/>
      <c r="X39" s="949"/>
      <c r="Y39" s="949"/>
      <c r="Z39" s="949"/>
      <c r="AA39" s="949"/>
      <c r="AB39" s="949"/>
      <c r="AC39" s="949"/>
      <c r="AD39" s="950"/>
      <c r="AE39" s="951"/>
      <c r="AF39" s="952"/>
      <c r="AG39" s="952"/>
      <c r="AH39" s="953"/>
      <c r="AI39" s="741"/>
      <c r="AJ39" s="742"/>
      <c r="AK39" s="742"/>
      <c r="AL39" s="742"/>
      <c r="AM39" s="152" t="s">
        <v>81</v>
      </c>
      <c r="AN39" s="1014"/>
      <c r="AO39" s="1015"/>
      <c r="AP39" s="1015"/>
      <c r="AQ39" s="1015"/>
      <c r="AR39" s="1016"/>
      <c r="AS39" s="1017"/>
      <c r="AT39" s="1018"/>
      <c r="AU39" s="1019"/>
      <c r="AV39" s="931"/>
      <c r="AW39" s="932"/>
      <c r="AX39" s="933"/>
      <c r="AY39" s="934"/>
      <c r="AZ39" s="934"/>
      <c r="BA39" s="934"/>
      <c r="BB39" s="934"/>
      <c r="BC39" s="935"/>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row>
    <row r="40" spans="1:101" s="23" customFormat="1" ht="29.25" customHeight="1">
      <c r="A40" s="973"/>
      <c r="B40" s="974"/>
      <c r="C40" s="975"/>
      <c r="D40" s="954"/>
      <c r="E40" s="955"/>
      <c r="F40" s="956"/>
      <c r="G40" s="954"/>
      <c r="H40" s="955"/>
      <c r="I40" s="957"/>
      <c r="J40" s="958"/>
      <c r="K40" s="958"/>
      <c r="L40" s="958"/>
      <c r="M40" s="959"/>
      <c r="N40" s="948"/>
      <c r="O40" s="949"/>
      <c r="P40" s="949"/>
      <c r="Q40" s="949"/>
      <c r="R40" s="949"/>
      <c r="S40" s="949"/>
      <c r="T40" s="949"/>
      <c r="U40" s="950"/>
      <c r="V40" s="948"/>
      <c r="W40" s="949"/>
      <c r="X40" s="949"/>
      <c r="Y40" s="949"/>
      <c r="Z40" s="949"/>
      <c r="AA40" s="949"/>
      <c r="AB40" s="949"/>
      <c r="AC40" s="949"/>
      <c r="AD40" s="950"/>
      <c r="AE40" s="951"/>
      <c r="AF40" s="952"/>
      <c r="AG40" s="952"/>
      <c r="AH40" s="953"/>
      <c r="AI40" s="741"/>
      <c r="AJ40" s="742"/>
      <c r="AK40" s="742"/>
      <c r="AL40" s="742"/>
      <c r="AM40" s="152" t="s">
        <v>24</v>
      </c>
      <c r="AN40" s="1014"/>
      <c r="AO40" s="1015"/>
      <c r="AP40" s="1015"/>
      <c r="AQ40" s="1015"/>
      <c r="AR40" s="1016"/>
      <c r="AS40" s="1017"/>
      <c r="AT40" s="1018"/>
      <c r="AU40" s="1019"/>
      <c r="AV40" s="931"/>
      <c r="AW40" s="932"/>
      <c r="AX40" s="933"/>
      <c r="AY40" s="934"/>
      <c r="AZ40" s="934"/>
      <c r="BA40" s="934"/>
      <c r="BB40" s="934"/>
      <c r="BC40" s="935"/>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c r="CT40" s="22"/>
      <c r="CU40" s="22"/>
      <c r="CV40" s="22"/>
      <c r="CW40" s="22"/>
    </row>
    <row r="41" spans="1:101" s="23" customFormat="1" ht="29.25" customHeight="1">
      <c r="A41" s="973"/>
      <c r="B41" s="974"/>
      <c r="C41" s="975"/>
      <c r="D41" s="954"/>
      <c r="E41" s="955"/>
      <c r="F41" s="956"/>
      <c r="G41" s="954"/>
      <c r="H41" s="955"/>
      <c r="I41" s="957"/>
      <c r="J41" s="958"/>
      <c r="K41" s="958"/>
      <c r="L41" s="958"/>
      <c r="M41" s="959"/>
      <c r="N41" s="948"/>
      <c r="O41" s="949"/>
      <c r="P41" s="949"/>
      <c r="Q41" s="949"/>
      <c r="R41" s="949"/>
      <c r="S41" s="949"/>
      <c r="T41" s="949"/>
      <c r="U41" s="950"/>
      <c r="V41" s="948"/>
      <c r="W41" s="949"/>
      <c r="X41" s="949"/>
      <c r="Y41" s="949"/>
      <c r="Z41" s="949"/>
      <c r="AA41" s="949"/>
      <c r="AB41" s="949"/>
      <c r="AC41" s="949"/>
      <c r="AD41" s="950"/>
      <c r="AE41" s="951"/>
      <c r="AF41" s="952"/>
      <c r="AG41" s="952"/>
      <c r="AH41" s="953"/>
      <c r="AI41" s="741"/>
      <c r="AJ41" s="742"/>
      <c r="AK41" s="742"/>
      <c r="AL41" s="742"/>
      <c r="AM41" s="152" t="s">
        <v>24</v>
      </c>
      <c r="AN41" s="1014"/>
      <c r="AO41" s="1015"/>
      <c r="AP41" s="1015"/>
      <c r="AQ41" s="1015"/>
      <c r="AR41" s="1016"/>
      <c r="AS41" s="1017"/>
      <c r="AT41" s="1018"/>
      <c r="AU41" s="1019"/>
      <c r="AV41" s="931"/>
      <c r="AW41" s="932"/>
      <c r="AX41" s="933"/>
      <c r="AY41" s="934"/>
      <c r="AZ41" s="934"/>
      <c r="BA41" s="934"/>
      <c r="BB41" s="934"/>
      <c r="BC41" s="935"/>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row>
    <row r="42" spans="1:101" s="23" customFormat="1" ht="29.25" customHeight="1">
      <c r="A42" s="973"/>
      <c r="B42" s="974"/>
      <c r="C42" s="975"/>
      <c r="D42" s="936"/>
      <c r="E42" s="937"/>
      <c r="F42" s="938"/>
      <c r="G42" s="936"/>
      <c r="H42" s="937"/>
      <c r="I42" s="939"/>
      <c r="J42" s="940"/>
      <c r="K42" s="940"/>
      <c r="L42" s="940"/>
      <c r="M42" s="941"/>
      <c r="N42" s="942"/>
      <c r="O42" s="943"/>
      <c r="P42" s="943"/>
      <c r="Q42" s="943"/>
      <c r="R42" s="943"/>
      <c r="S42" s="943"/>
      <c r="T42" s="943"/>
      <c r="U42" s="944"/>
      <c r="V42" s="942"/>
      <c r="W42" s="943"/>
      <c r="X42" s="943"/>
      <c r="Y42" s="943"/>
      <c r="Z42" s="943"/>
      <c r="AA42" s="943"/>
      <c r="AB42" s="943"/>
      <c r="AC42" s="943"/>
      <c r="AD42" s="944"/>
      <c r="AE42" s="945"/>
      <c r="AF42" s="946"/>
      <c r="AG42" s="946"/>
      <c r="AH42" s="947"/>
      <c r="AI42" s="869"/>
      <c r="AJ42" s="870"/>
      <c r="AK42" s="870"/>
      <c r="AL42" s="870"/>
      <c r="AM42" s="153" t="s">
        <v>24</v>
      </c>
      <c r="AN42" s="1014"/>
      <c r="AO42" s="1015"/>
      <c r="AP42" s="1015"/>
      <c r="AQ42" s="1015"/>
      <c r="AR42" s="1016"/>
      <c r="AS42" s="897"/>
      <c r="AT42" s="898"/>
      <c r="AU42" s="899"/>
      <c r="AV42" s="920"/>
      <c r="AW42" s="921"/>
      <c r="AX42" s="900"/>
      <c r="AY42" s="901"/>
      <c r="AZ42" s="901"/>
      <c r="BA42" s="901"/>
      <c r="BB42" s="901"/>
      <c r="BC42" s="90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row>
    <row r="43" spans="1:101" s="7" customFormat="1" ht="33" customHeight="1">
      <c r="A43" s="976"/>
      <c r="B43" s="977"/>
      <c r="C43" s="978"/>
      <c r="D43" s="922" t="s">
        <v>134</v>
      </c>
      <c r="E43" s="923"/>
      <c r="F43" s="923"/>
      <c r="G43" s="923"/>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4" t="str">
        <f>IF(OR($G$8="■",AN38="",$V$36=""),"",ROUNDDOWN(AN38/V36,0))</f>
        <v/>
      </c>
      <c r="AO43" s="925"/>
      <c r="AP43" s="925"/>
      <c r="AQ43" s="925"/>
      <c r="AR43" s="926"/>
      <c r="AS43" s="927" t="s">
        <v>120</v>
      </c>
      <c r="AT43" s="928"/>
      <c r="AU43" s="928"/>
      <c r="AV43" s="928"/>
      <c r="AW43" s="928"/>
      <c r="AX43" s="929">
        <f>SUM(AX38:BC42)</f>
        <v>0</v>
      </c>
      <c r="AY43" s="929"/>
      <c r="AZ43" s="929"/>
      <c r="BA43" s="929"/>
      <c r="BB43" s="929"/>
      <c r="BC43" s="930"/>
    </row>
    <row r="44" spans="1:101" s="23" customFormat="1" ht="36" customHeight="1" thickBot="1">
      <c r="A44" s="906" t="s">
        <v>118</v>
      </c>
      <c r="B44" s="907"/>
      <c r="C44" s="908"/>
      <c r="D44" s="917" t="s">
        <v>148</v>
      </c>
      <c r="E44" s="918"/>
      <c r="F44" s="918"/>
      <c r="G44" s="918"/>
      <c r="H44" s="918"/>
      <c r="I44" s="918"/>
      <c r="J44" s="918"/>
      <c r="K44" s="918"/>
      <c r="L44" s="918"/>
      <c r="M44" s="918"/>
      <c r="N44" s="918"/>
      <c r="O44" s="918"/>
      <c r="P44" s="918"/>
      <c r="Q44" s="918"/>
      <c r="R44" s="918"/>
      <c r="S44" s="918"/>
      <c r="T44" s="918"/>
      <c r="U44" s="918"/>
      <c r="V44" s="918"/>
      <c r="W44" s="918"/>
      <c r="X44" s="918"/>
      <c r="Y44" s="918"/>
      <c r="Z44" s="918"/>
      <c r="AA44" s="918"/>
      <c r="AB44" s="918"/>
      <c r="AC44" s="918"/>
      <c r="AD44" s="918"/>
      <c r="AE44" s="918"/>
      <c r="AF44" s="918"/>
      <c r="AG44" s="918"/>
      <c r="AH44" s="918"/>
      <c r="AI44" s="918"/>
      <c r="AJ44" s="918"/>
      <c r="AK44" s="918"/>
      <c r="AL44" s="918"/>
      <c r="AM44" s="918"/>
      <c r="AN44" s="918"/>
      <c r="AO44" s="918"/>
      <c r="AP44" s="918"/>
      <c r="AQ44" s="918"/>
      <c r="AR44" s="918"/>
      <c r="AS44" s="918"/>
      <c r="AT44" s="918"/>
      <c r="AU44" s="918"/>
      <c r="AV44" s="918"/>
      <c r="AW44" s="919"/>
      <c r="AX44" s="909"/>
      <c r="AY44" s="910"/>
      <c r="AZ44" s="910"/>
      <c r="BA44" s="910"/>
      <c r="BB44" s="910"/>
      <c r="BC44" s="911"/>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row>
    <row r="45" spans="1:101" s="23" customFormat="1" ht="36" customHeight="1" thickTop="1" thickBot="1">
      <c r="A45" s="912" t="s">
        <v>149</v>
      </c>
      <c r="B45" s="913"/>
      <c r="C45" s="913"/>
      <c r="D45" s="913"/>
      <c r="E45" s="913"/>
      <c r="F45" s="913"/>
      <c r="G45" s="913"/>
      <c r="H45" s="913"/>
      <c r="I45" s="913"/>
      <c r="J45" s="913"/>
      <c r="K45" s="913"/>
      <c r="L45" s="913"/>
      <c r="M45" s="913"/>
      <c r="N45" s="913"/>
      <c r="O45" s="913"/>
      <c r="P45" s="913"/>
      <c r="Q45" s="913"/>
      <c r="R45" s="913"/>
      <c r="S45" s="913"/>
      <c r="T45" s="913"/>
      <c r="U45" s="913"/>
      <c r="V45" s="913"/>
      <c r="W45" s="913"/>
      <c r="X45" s="913"/>
      <c r="Y45" s="913"/>
      <c r="Z45" s="913"/>
      <c r="AA45" s="913"/>
      <c r="AB45" s="913"/>
      <c r="AC45" s="913"/>
      <c r="AD45" s="913"/>
      <c r="AE45" s="913"/>
      <c r="AF45" s="913"/>
      <c r="AG45" s="913"/>
      <c r="AH45" s="913"/>
      <c r="AI45" s="913"/>
      <c r="AJ45" s="913"/>
      <c r="AK45" s="913"/>
      <c r="AL45" s="913"/>
      <c r="AM45" s="913"/>
      <c r="AN45" s="913"/>
      <c r="AO45" s="913"/>
      <c r="AP45" s="913"/>
      <c r="AQ45" s="913"/>
      <c r="AR45" s="913"/>
      <c r="AS45" s="913"/>
      <c r="AT45" s="913"/>
      <c r="AU45" s="913"/>
      <c r="AV45" s="913"/>
      <c r="AW45" s="913"/>
      <c r="AX45" s="914">
        <f>SUM(AX43:BC44)</f>
        <v>0</v>
      </c>
      <c r="AY45" s="915"/>
      <c r="AZ45" s="915"/>
      <c r="BA45" s="915"/>
      <c r="BB45" s="915"/>
      <c r="BC45" s="916"/>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row>
    <row r="46" spans="1:101" s="23" customFormat="1" ht="12.75" customHeight="1" thickBot="1">
      <c r="A46" s="163"/>
      <c r="B46" s="163"/>
      <c r="C46" s="163"/>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c r="AP46" s="163"/>
      <c r="AQ46" s="163"/>
      <c r="AR46" s="163"/>
      <c r="AS46" s="164"/>
      <c r="AT46" s="164"/>
      <c r="AU46" s="164"/>
      <c r="AV46" s="165"/>
      <c r="AW46" s="165"/>
      <c r="AX46" s="166"/>
      <c r="AY46" s="166"/>
      <c r="AZ46" s="166"/>
      <c r="BA46" s="166"/>
      <c r="BB46" s="166"/>
      <c r="BC46" s="166"/>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row>
    <row r="47" spans="1:101" ht="34.5" customHeight="1" thickBot="1">
      <c r="A47" s="960" t="s">
        <v>113</v>
      </c>
      <c r="B47" s="961"/>
      <c r="C47" s="962"/>
      <c r="D47" s="984"/>
      <c r="E47" s="984"/>
      <c r="F47" s="984"/>
      <c r="G47" s="984"/>
      <c r="H47" s="984"/>
      <c r="I47" s="984"/>
      <c r="J47" s="984"/>
      <c r="K47" s="984"/>
      <c r="L47" s="984"/>
      <c r="M47" s="985"/>
      <c r="N47" s="966" t="s">
        <v>133</v>
      </c>
      <c r="O47" s="966"/>
      <c r="P47" s="966"/>
      <c r="Q47" s="966"/>
      <c r="R47" s="966"/>
      <c r="S47" s="966"/>
      <c r="T47" s="966"/>
      <c r="U47" s="966"/>
      <c r="V47" s="1020"/>
      <c r="W47" s="1021"/>
      <c r="X47" s="1021"/>
      <c r="Y47" s="1021"/>
      <c r="Z47" s="1021"/>
      <c r="AA47" s="1021"/>
      <c r="AB47" s="1021"/>
      <c r="AC47" s="982" t="s">
        <v>119</v>
      </c>
      <c r="AD47" s="983"/>
      <c r="AE47" s="175" t="s">
        <v>135</v>
      </c>
      <c r="AF47" s="167"/>
      <c r="AG47" s="167"/>
      <c r="AH47" s="167"/>
      <c r="AI47" s="168"/>
      <c r="AJ47" s="167"/>
      <c r="AK47" s="167"/>
      <c r="AL47" s="167"/>
      <c r="AM47" s="167"/>
      <c r="AN47" s="167"/>
      <c r="AO47" s="167"/>
      <c r="AP47" s="167"/>
      <c r="AQ47" s="167"/>
      <c r="AR47" s="167"/>
      <c r="AS47" s="167"/>
      <c r="AT47" s="167"/>
      <c r="AU47" s="167"/>
      <c r="AV47" s="167"/>
      <c r="AW47" s="167"/>
      <c r="AX47" s="167"/>
      <c r="AY47" s="167"/>
      <c r="AZ47" s="167"/>
      <c r="BA47" s="167"/>
      <c r="BB47" s="167"/>
      <c r="BC47" s="167"/>
    </row>
    <row r="48" spans="1:101" ht="61.5" customHeight="1" thickBot="1">
      <c r="A48" s="992" t="s">
        <v>84</v>
      </c>
      <c r="B48" s="993"/>
      <c r="C48" s="994"/>
      <c r="D48" s="968" t="s">
        <v>25</v>
      </c>
      <c r="E48" s="969"/>
      <c r="F48" s="967" t="s">
        <v>15</v>
      </c>
      <c r="G48" s="968"/>
      <c r="H48" s="969"/>
      <c r="I48" s="967" t="s">
        <v>82</v>
      </c>
      <c r="J48" s="968"/>
      <c r="K48" s="968"/>
      <c r="L48" s="968"/>
      <c r="M48" s="969"/>
      <c r="N48" s="967" t="s">
        <v>9</v>
      </c>
      <c r="O48" s="968"/>
      <c r="P48" s="968"/>
      <c r="Q48" s="968"/>
      <c r="R48" s="968"/>
      <c r="S48" s="968"/>
      <c r="T48" s="968"/>
      <c r="U48" s="969"/>
      <c r="V48" s="967" t="s">
        <v>3</v>
      </c>
      <c r="W48" s="968"/>
      <c r="X48" s="968"/>
      <c r="Y48" s="968"/>
      <c r="Z48" s="968"/>
      <c r="AA48" s="968"/>
      <c r="AB48" s="968"/>
      <c r="AC48" s="968"/>
      <c r="AD48" s="969"/>
      <c r="AE48" s="1006" t="s">
        <v>121</v>
      </c>
      <c r="AF48" s="1009"/>
      <c r="AG48" s="1009"/>
      <c r="AH48" s="1010"/>
      <c r="AI48" s="1006" t="s">
        <v>122</v>
      </c>
      <c r="AJ48" s="1007"/>
      <c r="AK48" s="1007"/>
      <c r="AL48" s="1007"/>
      <c r="AM48" s="1008"/>
      <c r="AN48" s="999" t="s">
        <v>136</v>
      </c>
      <c r="AO48" s="1000"/>
      <c r="AP48" s="1000"/>
      <c r="AQ48" s="1000"/>
      <c r="AR48" s="1001"/>
      <c r="AS48" s="986" t="s">
        <v>87</v>
      </c>
      <c r="AT48" s="1009"/>
      <c r="AU48" s="1010"/>
      <c r="AV48" s="986" t="s">
        <v>117</v>
      </c>
      <c r="AW48" s="987"/>
      <c r="AX48" s="1025" t="s">
        <v>1</v>
      </c>
      <c r="AY48" s="1026"/>
      <c r="AZ48" s="1026"/>
      <c r="BA48" s="1026"/>
      <c r="BB48" s="1026"/>
      <c r="BC48" s="1027"/>
    </row>
    <row r="49" spans="1:101" s="23" customFormat="1" ht="29.25" customHeight="1" thickTop="1">
      <c r="A49" s="970" t="s">
        <v>85</v>
      </c>
      <c r="B49" s="971"/>
      <c r="C49" s="972"/>
      <c r="D49" s="964"/>
      <c r="E49" s="965"/>
      <c r="F49" s="963"/>
      <c r="G49" s="964"/>
      <c r="H49" s="965"/>
      <c r="I49" s="963"/>
      <c r="J49" s="964"/>
      <c r="K49" s="964"/>
      <c r="L49" s="964"/>
      <c r="M49" s="965"/>
      <c r="N49" s="979"/>
      <c r="O49" s="980"/>
      <c r="P49" s="980"/>
      <c r="Q49" s="980"/>
      <c r="R49" s="980"/>
      <c r="S49" s="980"/>
      <c r="T49" s="980"/>
      <c r="U49" s="981"/>
      <c r="V49" s="979"/>
      <c r="W49" s="980"/>
      <c r="X49" s="980"/>
      <c r="Y49" s="980"/>
      <c r="Z49" s="980"/>
      <c r="AA49" s="980"/>
      <c r="AB49" s="980"/>
      <c r="AC49" s="980"/>
      <c r="AD49" s="981"/>
      <c r="AE49" s="996"/>
      <c r="AF49" s="997"/>
      <c r="AG49" s="997"/>
      <c r="AH49" s="998"/>
      <c r="AI49" s="988"/>
      <c r="AJ49" s="989"/>
      <c r="AK49" s="989"/>
      <c r="AL49" s="989"/>
      <c r="AM49" s="151" t="s">
        <v>81</v>
      </c>
      <c r="AN49" s="1011" t="str">
        <f>IF(AE49="","",SUM(AE49*AI49,AE50*AI50,AE51*AI51,AE52*AI52,AE53*AI53))</f>
        <v/>
      </c>
      <c r="AO49" s="1012"/>
      <c r="AP49" s="1012"/>
      <c r="AQ49" s="1012"/>
      <c r="AR49" s="1013"/>
      <c r="AS49" s="1031"/>
      <c r="AT49" s="1032"/>
      <c r="AU49" s="1033"/>
      <c r="AV49" s="990"/>
      <c r="AW49" s="991"/>
      <c r="AX49" s="903"/>
      <c r="AY49" s="904"/>
      <c r="AZ49" s="904"/>
      <c r="BA49" s="904"/>
      <c r="BB49" s="904"/>
      <c r="BC49" s="905"/>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row>
    <row r="50" spans="1:101" s="23" customFormat="1" ht="29.25" customHeight="1">
      <c r="A50" s="973"/>
      <c r="B50" s="974"/>
      <c r="C50" s="975"/>
      <c r="D50" s="954"/>
      <c r="E50" s="955"/>
      <c r="F50" s="956"/>
      <c r="G50" s="954"/>
      <c r="H50" s="955"/>
      <c r="I50" s="957"/>
      <c r="J50" s="958"/>
      <c r="K50" s="958"/>
      <c r="L50" s="958"/>
      <c r="M50" s="959"/>
      <c r="N50" s="948"/>
      <c r="O50" s="949"/>
      <c r="P50" s="949"/>
      <c r="Q50" s="949"/>
      <c r="R50" s="949"/>
      <c r="S50" s="949"/>
      <c r="T50" s="949"/>
      <c r="U50" s="950"/>
      <c r="V50" s="948"/>
      <c r="W50" s="949"/>
      <c r="X50" s="949"/>
      <c r="Y50" s="949"/>
      <c r="Z50" s="949"/>
      <c r="AA50" s="949"/>
      <c r="AB50" s="949"/>
      <c r="AC50" s="949"/>
      <c r="AD50" s="950"/>
      <c r="AE50" s="951"/>
      <c r="AF50" s="952"/>
      <c r="AG50" s="952"/>
      <c r="AH50" s="953"/>
      <c r="AI50" s="741"/>
      <c r="AJ50" s="742"/>
      <c r="AK50" s="742"/>
      <c r="AL50" s="742"/>
      <c r="AM50" s="152" t="s">
        <v>81</v>
      </c>
      <c r="AN50" s="1014"/>
      <c r="AO50" s="1015"/>
      <c r="AP50" s="1015"/>
      <c r="AQ50" s="1015"/>
      <c r="AR50" s="1016"/>
      <c r="AS50" s="1017"/>
      <c r="AT50" s="1018"/>
      <c r="AU50" s="1019"/>
      <c r="AV50" s="931"/>
      <c r="AW50" s="932"/>
      <c r="AX50" s="933"/>
      <c r="AY50" s="934"/>
      <c r="AZ50" s="934"/>
      <c r="BA50" s="934"/>
      <c r="BB50" s="934"/>
      <c r="BC50" s="935"/>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row>
    <row r="51" spans="1:101" s="23" customFormat="1" ht="29.25" customHeight="1">
      <c r="A51" s="973"/>
      <c r="B51" s="974"/>
      <c r="C51" s="975"/>
      <c r="D51" s="954"/>
      <c r="E51" s="955"/>
      <c r="F51" s="956"/>
      <c r="G51" s="954"/>
      <c r="H51" s="955"/>
      <c r="I51" s="957"/>
      <c r="J51" s="958"/>
      <c r="K51" s="958"/>
      <c r="L51" s="958"/>
      <c r="M51" s="959"/>
      <c r="N51" s="948"/>
      <c r="O51" s="949"/>
      <c r="P51" s="949"/>
      <c r="Q51" s="949"/>
      <c r="R51" s="949"/>
      <c r="S51" s="949"/>
      <c r="T51" s="949"/>
      <c r="U51" s="950"/>
      <c r="V51" s="948"/>
      <c r="W51" s="949"/>
      <c r="X51" s="949"/>
      <c r="Y51" s="949"/>
      <c r="Z51" s="949"/>
      <c r="AA51" s="949"/>
      <c r="AB51" s="949"/>
      <c r="AC51" s="949"/>
      <c r="AD51" s="950"/>
      <c r="AE51" s="951"/>
      <c r="AF51" s="952"/>
      <c r="AG51" s="952"/>
      <c r="AH51" s="953"/>
      <c r="AI51" s="741"/>
      <c r="AJ51" s="742"/>
      <c r="AK51" s="742"/>
      <c r="AL51" s="742"/>
      <c r="AM51" s="152" t="s">
        <v>24</v>
      </c>
      <c r="AN51" s="1014"/>
      <c r="AO51" s="1015"/>
      <c r="AP51" s="1015"/>
      <c r="AQ51" s="1015"/>
      <c r="AR51" s="1016"/>
      <c r="AS51" s="1017"/>
      <c r="AT51" s="1018"/>
      <c r="AU51" s="1019"/>
      <c r="AV51" s="931"/>
      <c r="AW51" s="932"/>
      <c r="AX51" s="933"/>
      <c r="AY51" s="934"/>
      <c r="AZ51" s="934"/>
      <c r="BA51" s="934"/>
      <c r="BB51" s="934"/>
      <c r="BC51" s="935"/>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row>
    <row r="52" spans="1:101" s="23" customFormat="1" ht="29.25" customHeight="1">
      <c r="A52" s="973"/>
      <c r="B52" s="974"/>
      <c r="C52" s="975"/>
      <c r="D52" s="954"/>
      <c r="E52" s="955"/>
      <c r="F52" s="956"/>
      <c r="G52" s="954"/>
      <c r="H52" s="955"/>
      <c r="I52" s="957"/>
      <c r="J52" s="958"/>
      <c r="K52" s="958"/>
      <c r="L52" s="958"/>
      <c r="M52" s="959"/>
      <c r="N52" s="948"/>
      <c r="O52" s="949"/>
      <c r="P52" s="949"/>
      <c r="Q52" s="949"/>
      <c r="R52" s="949"/>
      <c r="S52" s="949"/>
      <c r="T52" s="949"/>
      <c r="U52" s="950"/>
      <c r="V52" s="948"/>
      <c r="W52" s="949"/>
      <c r="X52" s="949"/>
      <c r="Y52" s="949"/>
      <c r="Z52" s="949"/>
      <c r="AA52" s="949"/>
      <c r="AB52" s="949"/>
      <c r="AC52" s="949"/>
      <c r="AD52" s="950"/>
      <c r="AE52" s="951"/>
      <c r="AF52" s="952"/>
      <c r="AG52" s="952"/>
      <c r="AH52" s="953"/>
      <c r="AI52" s="741"/>
      <c r="AJ52" s="742"/>
      <c r="AK52" s="742"/>
      <c r="AL52" s="742"/>
      <c r="AM52" s="152" t="s">
        <v>24</v>
      </c>
      <c r="AN52" s="1014"/>
      <c r="AO52" s="1015"/>
      <c r="AP52" s="1015"/>
      <c r="AQ52" s="1015"/>
      <c r="AR52" s="1016"/>
      <c r="AS52" s="1017"/>
      <c r="AT52" s="1018"/>
      <c r="AU52" s="1019"/>
      <c r="AV52" s="931"/>
      <c r="AW52" s="932"/>
      <c r="AX52" s="933"/>
      <c r="AY52" s="934"/>
      <c r="AZ52" s="934"/>
      <c r="BA52" s="934"/>
      <c r="BB52" s="934"/>
      <c r="BC52" s="935"/>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row>
    <row r="53" spans="1:101" s="23" customFormat="1" ht="29.25" customHeight="1">
      <c r="A53" s="973"/>
      <c r="B53" s="974"/>
      <c r="C53" s="975"/>
      <c r="D53" s="936"/>
      <c r="E53" s="937"/>
      <c r="F53" s="938"/>
      <c r="G53" s="936"/>
      <c r="H53" s="937"/>
      <c r="I53" s="939"/>
      <c r="J53" s="940"/>
      <c r="K53" s="940"/>
      <c r="L53" s="940"/>
      <c r="M53" s="941"/>
      <c r="N53" s="942"/>
      <c r="O53" s="943"/>
      <c r="P53" s="943"/>
      <c r="Q53" s="943"/>
      <c r="R53" s="943"/>
      <c r="S53" s="943"/>
      <c r="T53" s="943"/>
      <c r="U53" s="944"/>
      <c r="V53" s="942"/>
      <c r="W53" s="943"/>
      <c r="X53" s="943"/>
      <c r="Y53" s="943"/>
      <c r="Z53" s="943"/>
      <c r="AA53" s="943"/>
      <c r="AB53" s="943"/>
      <c r="AC53" s="943"/>
      <c r="AD53" s="944"/>
      <c r="AE53" s="945"/>
      <c r="AF53" s="946"/>
      <c r="AG53" s="946"/>
      <c r="AH53" s="947"/>
      <c r="AI53" s="869"/>
      <c r="AJ53" s="870"/>
      <c r="AK53" s="870"/>
      <c r="AL53" s="870"/>
      <c r="AM53" s="153" t="s">
        <v>24</v>
      </c>
      <c r="AN53" s="1014"/>
      <c r="AO53" s="1015"/>
      <c r="AP53" s="1015"/>
      <c r="AQ53" s="1015"/>
      <c r="AR53" s="1016"/>
      <c r="AS53" s="897"/>
      <c r="AT53" s="898"/>
      <c r="AU53" s="899"/>
      <c r="AV53" s="920"/>
      <c r="AW53" s="921"/>
      <c r="AX53" s="900"/>
      <c r="AY53" s="901"/>
      <c r="AZ53" s="901"/>
      <c r="BA53" s="901"/>
      <c r="BB53" s="901"/>
      <c r="BC53" s="90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row>
    <row r="54" spans="1:101" s="7" customFormat="1" ht="33" customHeight="1">
      <c r="A54" s="976"/>
      <c r="B54" s="977"/>
      <c r="C54" s="978"/>
      <c r="D54" s="922" t="s">
        <v>134</v>
      </c>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c r="AC54" s="923"/>
      <c r="AD54" s="923"/>
      <c r="AE54" s="923"/>
      <c r="AF54" s="923"/>
      <c r="AG54" s="923"/>
      <c r="AH54" s="923"/>
      <c r="AI54" s="923"/>
      <c r="AJ54" s="923"/>
      <c r="AK54" s="923"/>
      <c r="AL54" s="923"/>
      <c r="AM54" s="923"/>
      <c r="AN54" s="924" t="str">
        <f>IF(OR($G$8="■",AN49="",$V$47=""),"",ROUNDDOWN(AN49/V47,0))</f>
        <v/>
      </c>
      <c r="AO54" s="925"/>
      <c r="AP54" s="925"/>
      <c r="AQ54" s="925"/>
      <c r="AR54" s="926"/>
      <c r="AS54" s="927" t="s">
        <v>120</v>
      </c>
      <c r="AT54" s="928"/>
      <c r="AU54" s="928"/>
      <c r="AV54" s="928"/>
      <c r="AW54" s="928"/>
      <c r="AX54" s="929">
        <f>SUM(AX49:BC53)</f>
        <v>0</v>
      </c>
      <c r="AY54" s="929"/>
      <c r="AZ54" s="929"/>
      <c r="BA54" s="929"/>
      <c r="BB54" s="929"/>
      <c r="BC54" s="930"/>
    </row>
    <row r="55" spans="1:101" s="23" customFormat="1" ht="36" customHeight="1" thickBot="1">
      <c r="A55" s="906" t="s">
        <v>118</v>
      </c>
      <c r="B55" s="907"/>
      <c r="C55" s="908"/>
      <c r="D55" s="917" t="s">
        <v>83</v>
      </c>
      <c r="E55" s="918"/>
      <c r="F55" s="918"/>
      <c r="G55" s="918"/>
      <c r="H55" s="918"/>
      <c r="I55" s="918"/>
      <c r="J55" s="918"/>
      <c r="K55" s="918"/>
      <c r="L55" s="918"/>
      <c r="M55" s="918"/>
      <c r="N55" s="918"/>
      <c r="O55" s="918"/>
      <c r="P55" s="918"/>
      <c r="Q55" s="918"/>
      <c r="R55" s="918"/>
      <c r="S55" s="918"/>
      <c r="T55" s="918"/>
      <c r="U55" s="918"/>
      <c r="V55" s="918"/>
      <c r="W55" s="918"/>
      <c r="X55" s="918"/>
      <c r="Y55" s="918"/>
      <c r="Z55" s="918"/>
      <c r="AA55" s="918"/>
      <c r="AB55" s="918"/>
      <c r="AC55" s="918"/>
      <c r="AD55" s="918"/>
      <c r="AE55" s="918"/>
      <c r="AF55" s="918"/>
      <c r="AG55" s="918"/>
      <c r="AH55" s="918"/>
      <c r="AI55" s="918"/>
      <c r="AJ55" s="918"/>
      <c r="AK55" s="918"/>
      <c r="AL55" s="918"/>
      <c r="AM55" s="918"/>
      <c r="AN55" s="918"/>
      <c r="AO55" s="918"/>
      <c r="AP55" s="918"/>
      <c r="AQ55" s="918"/>
      <c r="AR55" s="918"/>
      <c r="AS55" s="918"/>
      <c r="AT55" s="918"/>
      <c r="AU55" s="918"/>
      <c r="AV55" s="918"/>
      <c r="AW55" s="919"/>
      <c r="AX55" s="909"/>
      <c r="AY55" s="910"/>
      <c r="AZ55" s="910"/>
      <c r="BA55" s="910"/>
      <c r="BB55" s="910"/>
      <c r="BC55" s="911"/>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row>
    <row r="56" spans="1:101" s="23" customFormat="1" ht="36" customHeight="1" thickTop="1" thickBot="1">
      <c r="A56" s="912" t="s">
        <v>149</v>
      </c>
      <c r="B56" s="913"/>
      <c r="C56" s="913"/>
      <c r="D56" s="913"/>
      <c r="E56" s="913"/>
      <c r="F56" s="913"/>
      <c r="G56" s="913"/>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f>SUM(AX54:BC55)</f>
        <v>0</v>
      </c>
      <c r="AY56" s="915"/>
      <c r="AZ56" s="915"/>
      <c r="BA56" s="915"/>
      <c r="BB56" s="915"/>
      <c r="BC56" s="916"/>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row>
    <row r="57" spans="1:101" s="23" customFormat="1" ht="21" customHeight="1" thickBot="1">
      <c r="A57" s="163"/>
      <c r="B57" s="163"/>
      <c r="C57" s="163"/>
      <c r="D57" s="163"/>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163"/>
      <c r="AD57" s="163"/>
      <c r="AE57" s="163"/>
      <c r="AF57" s="163"/>
      <c r="AG57" s="163"/>
      <c r="AH57" s="163"/>
      <c r="AI57" s="163"/>
      <c r="AJ57" s="163"/>
      <c r="AK57" s="163"/>
      <c r="AL57" s="163"/>
      <c r="AM57" s="163"/>
      <c r="AN57" s="163"/>
      <c r="AO57" s="163"/>
      <c r="AP57" s="163"/>
      <c r="AQ57" s="163"/>
      <c r="AR57" s="163"/>
      <c r="AS57" s="164"/>
      <c r="AT57" s="164"/>
      <c r="AU57" s="164"/>
      <c r="AV57" s="165"/>
      <c r="AW57" s="165"/>
      <c r="AX57" s="166"/>
      <c r="AY57" s="166"/>
      <c r="AZ57" s="166"/>
      <c r="BA57" s="166"/>
      <c r="BB57" s="166"/>
      <c r="BC57" s="166"/>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row>
    <row r="58" spans="1:101" s="23" customFormat="1" ht="36.950000000000003" customHeight="1" thickBot="1">
      <c r="A58" s="1028" t="s">
        <v>107</v>
      </c>
      <c r="B58" s="1029"/>
      <c r="C58" s="1029"/>
      <c r="D58" s="1029"/>
      <c r="E58" s="1029"/>
      <c r="F58" s="1029"/>
      <c r="G58" s="1029"/>
      <c r="H58" s="1029"/>
      <c r="I58" s="1029"/>
      <c r="J58" s="1029"/>
      <c r="K58" s="1029"/>
      <c r="L58" s="1029"/>
      <c r="M58" s="1029"/>
      <c r="N58" s="1029"/>
      <c r="O58" s="1029"/>
      <c r="P58" s="1029"/>
      <c r="Q58" s="1029"/>
      <c r="R58" s="1029"/>
      <c r="S58" s="1029"/>
      <c r="T58" s="1029"/>
      <c r="U58" s="1029"/>
      <c r="V58" s="1029"/>
      <c r="W58" s="1029"/>
      <c r="X58" s="1029"/>
      <c r="Y58" s="1029"/>
      <c r="Z58" s="1029"/>
      <c r="AA58" s="1029"/>
      <c r="AB58" s="1029"/>
      <c r="AC58" s="1029"/>
      <c r="AD58" s="1029"/>
      <c r="AE58" s="1029"/>
      <c r="AF58" s="1029"/>
      <c r="AG58" s="1029"/>
      <c r="AH58" s="1029"/>
      <c r="AI58" s="1029"/>
      <c r="AJ58" s="1029"/>
      <c r="AK58" s="1029"/>
      <c r="AL58" s="1029"/>
      <c r="AM58" s="1029"/>
      <c r="AN58" s="1029"/>
      <c r="AO58" s="1029"/>
      <c r="AP58" s="1029"/>
      <c r="AQ58" s="1029"/>
      <c r="AR58" s="1029"/>
      <c r="AS58" s="1029"/>
      <c r="AT58" s="1029"/>
      <c r="AU58" s="1029"/>
      <c r="AV58" s="1029"/>
      <c r="AW58" s="1030"/>
      <c r="AX58" s="1022">
        <f>SUM(AX23,AX34,AX45,AX56)</f>
        <v>0</v>
      </c>
      <c r="AY58" s="1023"/>
      <c r="AZ58" s="1023"/>
      <c r="BA58" s="1023"/>
      <c r="BB58" s="1023"/>
      <c r="BC58" s="1024"/>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c r="CW58" s="22"/>
    </row>
    <row r="59" spans="1:101" s="23" customFormat="1" ht="16.5" customHeight="1">
      <c r="A59" s="149"/>
      <c r="B59" s="149"/>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49"/>
      <c r="AL59" s="149"/>
      <c r="AM59" s="149"/>
      <c r="AN59" s="149"/>
      <c r="AO59" s="149"/>
      <c r="AP59" s="149"/>
      <c r="AQ59" s="149"/>
      <c r="AR59" s="149"/>
      <c r="AS59" s="149"/>
      <c r="AT59" s="149"/>
      <c r="AU59" s="149"/>
      <c r="AV59" s="149"/>
      <c r="AW59" s="149"/>
      <c r="AX59" s="148"/>
      <c r="AY59" s="148"/>
      <c r="AZ59" s="148"/>
      <c r="BA59" s="148"/>
      <c r="BB59" s="148"/>
      <c r="BC59" s="148"/>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row>
  </sheetData>
  <sheetProtection algorithmName="SHA-512" hashValue="KqlK/rv1XUm0xNGGEcxTx+xeZFgfzWgYgUm8n/wX3UX8Hycu6oiJ7kCLM/NyAixnfMLe2tkZ70DCt3wKI+24ng==" saltValue="8WrmdHDbAcrcHnOJ3h8Zjg==" spinCount="100000" sheet="1" objects="1" scenarios="1"/>
  <mergeCells count="327">
    <mergeCell ref="AV42:AW42"/>
    <mergeCell ref="AE37:AH37"/>
    <mergeCell ref="AV28:AW28"/>
    <mergeCell ref="AE42:AH42"/>
    <mergeCell ref="AX33:BC33"/>
    <mergeCell ref="AX8:AZ8"/>
    <mergeCell ref="AS19:AU19"/>
    <mergeCell ref="AM8:AW8"/>
    <mergeCell ref="AI26:AM26"/>
    <mergeCell ref="AN26:AR26"/>
    <mergeCell ref="AS41:AU41"/>
    <mergeCell ref="AV41:AW41"/>
    <mergeCell ref="AE41:AH41"/>
    <mergeCell ref="AI41:AL41"/>
    <mergeCell ref="AI40:AL40"/>
    <mergeCell ref="AS40:AU40"/>
    <mergeCell ref="AV40:AW40"/>
    <mergeCell ref="AV39:AW39"/>
    <mergeCell ref="AS38:AU38"/>
    <mergeCell ref="AI39:AL39"/>
    <mergeCell ref="AI42:AL42"/>
    <mergeCell ref="AS42:AU42"/>
    <mergeCell ref="AI31:AL31"/>
    <mergeCell ref="AE31:AH31"/>
    <mergeCell ref="AN38:AR42"/>
    <mergeCell ref="V41:AD41"/>
    <mergeCell ref="A3:BC3"/>
    <mergeCell ref="AV49:AW49"/>
    <mergeCell ref="D50:E50"/>
    <mergeCell ref="F50:H50"/>
    <mergeCell ref="I50:M50"/>
    <mergeCell ref="AX15:BC15"/>
    <mergeCell ref="A15:C15"/>
    <mergeCell ref="F15:H15"/>
    <mergeCell ref="N15:U15"/>
    <mergeCell ref="V15:AD15"/>
    <mergeCell ref="AX19:BC19"/>
    <mergeCell ref="D17:E17"/>
    <mergeCell ref="F18:H18"/>
    <mergeCell ref="AE15:AH15"/>
    <mergeCell ref="F19:H19"/>
    <mergeCell ref="AX44:BC44"/>
    <mergeCell ref="AS37:AU37"/>
    <mergeCell ref="D37:E37"/>
    <mergeCell ref="I39:M39"/>
    <mergeCell ref="I27:M27"/>
    <mergeCell ref="N42:U42"/>
    <mergeCell ref="D31:E31"/>
    <mergeCell ref="AS39:AU39"/>
    <mergeCell ref="AX20:BC20"/>
    <mergeCell ref="AX18:BC18"/>
    <mergeCell ref="AX16:BC16"/>
    <mergeCell ref="AX17:BC17"/>
    <mergeCell ref="AS16:AU16"/>
    <mergeCell ref="AS20:AU20"/>
    <mergeCell ref="AV20:AW20"/>
    <mergeCell ref="AX22:BC22"/>
    <mergeCell ref="AX21:BC21"/>
    <mergeCell ref="AS29:AU29"/>
    <mergeCell ref="AS28:AU28"/>
    <mergeCell ref="AS31:AU31"/>
    <mergeCell ref="AX26:BC26"/>
    <mergeCell ref="AX23:BC23"/>
    <mergeCell ref="D29:E29"/>
    <mergeCell ref="A23:AW23"/>
    <mergeCell ref="AI17:AL17"/>
    <mergeCell ref="AI18:AL18"/>
    <mergeCell ref="AI19:AL19"/>
    <mergeCell ref="AS18:AU18"/>
    <mergeCell ref="A25:C25"/>
    <mergeCell ref="A26:C26"/>
    <mergeCell ref="AE27:AH27"/>
    <mergeCell ref="AS26:AU26"/>
    <mergeCell ref="AV26:AW26"/>
    <mergeCell ref="BB6:BC6"/>
    <mergeCell ref="AV16:AW16"/>
    <mergeCell ref="AV17:AW17"/>
    <mergeCell ref="AV18:AW18"/>
    <mergeCell ref="AV19:AW19"/>
    <mergeCell ref="BA8:BC8"/>
    <mergeCell ref="AN32:AR32"/>
    <mergeCell ref="F20:H20"/>
    <mergeCell ref="F17:H17"/>
    <mergeCell ref="AI27:AL27"/>
    <mergeCell ref="AS27:AU27"/>
    <mergeCell ref="N29:U29"/>
    <mergeCell ref="V29:AD29"/>
    <mergeCell ref="AI29:AL29"/>
    <mergeCell ref="V27:AD27"/>
    <mergeCell ref="AV27:AW27"/>
    <mergeCell ref="N14:U14"/>
    <mergeCell ref="N26:U26"/>
    <mergeCell ref="V26:AD26"/>
    <mergeCell ref="N16:U16"/>
    <mergeCell ref="V25:AB25"/>
    <mergeCell ref="AC25:AD25"/>
    <mergeCell ref="V14:AB14"/>
    <mergeCell ref="V17:AD17"/>
    <mergeCell ref="A44:C44"/>
    <mergeCell ref="D30:E30"/>
    <mergeCell ref="AI30:AL30"/>
    <mergeCell ref="AN27:AR31"/>
    <mergeCell ref="AS30:AU30"/>
    <mergeCell ref="AV29:AW29"/>
    <mergeCell ref="AE29:AH29"/>
    <mergeCell ref="AE40:AH40"/>
    <mergeCell ref="F39:H39"/>
    <mergeCell ref="AE38:AH38"/>
    <mergeCell ref="I38:M38"/>
    <mergeCell ref="D41:E41"/>
    <mergeCell ref="F41:H41"/>
    <mergeCell ref="I41:M41"/>
    <mergeCell ref="N41:U41"/>
    <mergeCell ref="AE30:AH30"/>
    <mergeCell ref="A27:C32"/>
    <mergeCell ref="N38:U38"/>
    <mergeCell ref="V38:AD38"/>
    <mergeCell ref="F38:H38"/>
    <mergeCell ref="N40:U40"/>
    <mergeCell ref="I28:M28"/>
    <mergeCell ref="N30:U30"/>
    <mergeCell ref="N36:U36"/>
    <mergeCell ref="A45:AW45"/>
    <mergeCell ref="AS48:AU48"/>
    <mergeCell ref="AI50:AL50"/>
    <mergeCell ref="AS50:AU50"/>
    <mergeCell ref="AS49:AU49"/>
    <mergeCell ref="AV50:AW50"/>
    <mergeCell ref="D43:AM43"/>
    <mergeCell ref="AN43:AR43"/>
    <mergeCell ref="AS43:AW43"/>
    <mergeCell ref="N48:U48"/>
    <mergeCell ref="V48:AD48"/>
    <mergeCell ref="N47:U47"/>
    <mergeCell ref="A47:C47"/>
    <mergeCell ref="A49:C54"/>
    <mergeCell ref="A48:C48"/>
    <mergeCell ref="D48:E48"/>
    <mergeCell ref="F48:H48"/>
    <mergeCell ref="I48:M48"/>
    <mergeCell ref="N50:U50"/>
    <mergeCell ref="V50:AD50"/>
    <mergeCell ref="AE50:AH50"/>
    <mergeCell ref="AI51:AL51"/>
    <mergeCell ref="I52:M52"/>
    <mergeCell ref="N52:U52"/>
    <mergeCell ref="AX45:BC45"/>
    <mergeCell ref="AE49:AH49"/>
    <mergeCell ref="AI49:AL49"/>
    <mergeCell ref="AN49:AR53"/>
    <mergeCell ref="D47:M47"/>
    <mergeCell ref="V47:AB47"/>
    <mergeCell ref="AC47:AD47"/>
    <mergeCell ref="D49:E49"/>
    <mergeCell ref="F49:H49"/>
    <mergeCell ref="I49:M49"/>
    <mergeCell ref="N49:U49"/>
    <mergeCell ref="V49:AD49"/>
    <mergeCell ref="AV48:AW48"/>
    <mergeCell ref="AX48:BC48"/>
    <mergeCell ref="AE48:AH48"/>
    <mergeCell ref="AI48:AM48"/>
    <mergeCell ref="AN48:AR48"/>
    <mergeCell ref="AX51:BC51"/>
    <mergeCell ref="AI52:AL52"/>
    <mergeCell ref="AS52:AU52"/>
    <mergeCell ref="AS51:AU51"/>
    <mergeCell ref="AV51:AW51"/>
    <mergeCell ref="D52:E52"/>
    <mergeCell ref="F52:H52"/>
    <mergeCell ref="AX58:BC58"/>
    <mergeCell ref="AX31:BC31"/>
    <mergeCell ref="AE39:AH39"/>
    <mergeCell ref="AI37:AM37"/>
    <mergeCell ref="AN37:AR37"/>
    <mergeCell ref="AX37:BC37"/>
    <mergeCell ref="AX28:BC28"/>
    <mergeCell ref="A58:AW58"/>
    <mergeCell ref="AX41:BC41"/>
    <mergeCell ref="AX50:BC50"/>
    <mergeCell ref="AX32:BC32"/>
    <mergeCell ref="AX29:BC29"/>
    <mergeCell ref="AX34:BC34"/>
    <mergeCell ref="AX30:BC30"/>
    <mergeCell ref="D42:E42"/>
    <mergeCell ref="F42:H42"/>
    <mergeCell ref="AX43:BC43"/>
    <mergeCell ref="I42:M42"/>
    <mergeCell ref="AV30:AW30"/>
    <mergeCell ref="F28:H28"/>
    <mergeCell ref="F29:H29"/>
    <mergeCell ref="AV31:AW31"/>
    <mergeCell ref="D32:AM32"/>
    <mergeCell ref="V30:AD30"/>
    <mergeCell ref="V36:AB36"/>
    <mergeCell ref="AC36:AD36"/>
    <mergeCell ref="I31:M31"/>
    <mergeCell ref="N31:U31"/>
    <mergeCell ref="N39:U39"/>
    <mergeCell ref="V39:AD39"/>
    <mergeCell ref="I29:M29"/>
    <mergeCell ref="F31:H31"/>
    <mergeCell ref="F26:H26"/>
    <mergeCell ref="F30:H30"/>
    <mergeCell ref="I30:M30"/>
    <mergeCell ref="V16:AD16"/>
    <mergeCell ref="AI15:AM15"/>
    <mergeCell ref="AI16:AL16"/>
    <mergeCell ref="AV15:AW15"/>
    <mergeCell ref="AS15:AU15"/>
    <mergeCell ref="AE26:AH26"/>
    <mergeCell ref="AN16:AR20"/>
    <mergeCell ref="D21:AM21"/>
    <mergeCell ref="AN21:AR21"/>
    <mergeCell ref="AS21:AW21"/>
    <mergeCell ref="I19:M19"/>
    <mergeCell ref="F16:H16"/>
    <mergeCell ref="AS17:AU17"/>
    <mergeCell ref="I18:M18"/>
    <mergeCell ref="AI20:AL20"/>
    <mergeCell ref="D25:M25"/>
    <mergeCell ref="V40:AD40"/>
    <mergeCell ref="AI8:AJ8"/>
    <mergeCell ref="AX27:BC27"/>
    <mergeCell ref="AE16:AH16"/>
    <mergeCell ref="AE17:AH17"/>
    <mergeCell ref="AE18:AH18"/>
    <mergeCell ref="AN15:AR15"/>
    <mergeCell ref="N19:U19"/>
    <mergeCell ref="D8:E8"/>
    <mergeCell ref="H8:I8"/>
    <mergeCell ref="K8:O8"/>
    <mergeCell ref="P8:S8"/>
    <mergeCell ref="T8:U8"/>
    <mergeCell ref="X8:AE8"/>
    <mergeCell ref="D14:M14"/>
    <mergeCell ref="V19:AD19"/>
    <mergeCell ref="I20:M20"/>
    <mergeCell ref="N20:U20"/>
    <mergeCell ref="V20:AD20"/>
    <mergeCell ref="AE19:AH19"/>
    <mergeCell ref="D16:E16"/>
    <mergeCell ref="AF8:AH8"/>
    <mergeCell ref="I15:M15"/>
    <mergeCell ref="N17:U17"/>
    <mergeCell ref="AX40:BC40"/>
    <mergeCell ref="AX38:BC38"/>
    <mergeCell ref="AX39:BC39"/>
    <mergeCell ref="V31:AD31"/>
    <mergeCell ref="I37:M37"/>
    <mergeCell ref="N37:U37"/>
    <mergeCell ref="V37:AD37"/>
    <mergeCell ref="D36:M36"/>
    <mergeCell ref="AS32:AW32"/>
    <mergeCell ref="D39:E39"/>
    <mergeCell ref="F37:H37"/>
    <mergeCell ref="A34:AW34"/>
    <mergeCell ref="A38:C43"/>
    <mergeCell ref="AV37:AW37"/>
    <mergeCell ref="D38:E38"/>
    <mergeCell ref="AI38:AL38"/>
    <mergeCell ref="AV38:AW38"/>
    <mergeCell ref="A36:C36"/>
    <mergeCell ref="A33:C33"/>
    <mergeCell ref="A37:C37"/>
    <mergeCell ref="D40:E40"/>
    <mergeCell ref="F40:H40"/>
    <mergeCell ref="I40:M40"/>
    <mergeCell ref="V42:AD42"/>
    <mergeCell ref="A14:C14"/>
    <mergeCell ref="A22:C22"/>
    <mergeCell ref="AI28:AL28"/>
    <mergeCell ref="AE28:AH28"/>
    <mergeCell ref="N28:U28"/>
    <mergeCell ref="V28:AD28"/>
    <mergeCell ref="F27:H27"/>
    <mergeCell ref="N25:U25"/>
    <mergeCell ref="I26:M26"/>
    <mergeCell ref="D15:E15"/>
    <mergeCell ref="D18:E18"/>
    <mergeCell ref="D19:E19"/>
    <mergeCell ref="D20:E20"/>
    <mergeCell ref="A16:C21"/>
    <mergeCell ref="N27:U27"/>
    <mergeCell ref="N18:U18"/>
    <mergeCell ref="V18:AD18"/>
    <mergeCell ref="I16:M16"/>
    <mergeCell ref="D26:E26"/>
    <mergeCell ref="D27:E27"/>
    <mergeCell ref="D28:E28"/>
    <mergeCell ref="I17:M17"/>
    <mergeCell ref="AE20:AH20"/>
    <mergeCell ref="AC14:AD14"/>
    <mergeCell ref="V53:AD53"/>
    <mergeCell ref="AE53:AH53"/>
    <mergeCell ref="V52:AD52"/>
    <mergeCell ref="AE52:AH52"/>
    <mergeCell ref="D51:E51"/>
    <mergeCell ref="F51:H51"/>
    <mergeCell ref="I51:M51"/>
    <mergeCell ref="N51:U51"/>
    <mergeCell ref="V51:AD51"/>
    <mergeCell ref="AE51:AH51"/>
    <mergeCell ref="AI53:AL53"/>
    <mergeCell ref="AS53:AU53"/>
    <mergeCell ref="AX42:BC42"/>
    <mergeCell ref="AX49:BC49"/>
    <mergeCell ref="A55:C55"/>
    <mergeCell ref="AX55:BC55"/>
    <mergeCell ref="A56:AW56"/>
    <mergeCell ref="AX56:BC56"/>
    <mergeCell ref="D22:AW22"/>
    <mergeCell ref="D33:AW33"/>
    <mergeCell ref="D44:AW44"/>
    <mergeCell ref="D55:AW55"/>
    <mergeCell ref="AV53:AW53"/>
    <mergeCell ref="AX53:BC53"/>
    <mergeCell ref="D54:AM54"/>
    <mergeCell ref="AN54:AR54"/>
    <mergeCell ref="AS54:AW54"/>
    <mergeCell ref="AX54:BC54"/>
    <mergeCell ref="AV52:AW52"/>
    <mergeCell ref="AX52:BC52"/>
    <mergeCell ref="D53:E53"/>
    <mergeCell ref="F53:H53"/>
    <mergeCell ref="I53:M53"/>
    <mergeCell ref="N53:U53"/>
  </mergeCells>
  <phoneticPr fontId="56"/>
  <conditionalFormatting sqref="G8">
    <cfRule type="expression" dxfId="22" priority="10" stopIfTrue="1">
      <formula>AND($C$15="□",$G$15="□")</formula>
    </cfRule>
  </conditionalFormatting>
  <conditionalFormatting sqref="C8">
    <cfRule type="expression" dxfId="21" priority="9" stopIfTrue="1">
      <formula>AND($C$15="□",$G$15="□")</formula>
    </cfRule>
  </conditionalFormatting>
  <conditionalFormatting sqref="C8 G8">
    <cfRule type="expression" dxfId="20" priority="8" stopIfTrue="1">
      <formula>AND($C$8="□",$G$8="□")</formula>
    </cfRule>
  </conditionalFormatting>
  <conditionalFormatting sqref="P8:S8">
    <cfRule type="expression" dxfId="19" priority="5" stopIfTrue="1">
      <formula>AND($G$8="■",$P$8="")</formula>
    </cfRule>
    <cfRule type="expression" dxfId="18" priority="6" stopIfTrue="1">
      <formula>$C$8="■"</formula>
    </cfRule>
  </conditionalFormatting>
  <conditionalFormatting sqref="K8:O8 T8:U8">
    <cfRule type="expression" dxfId="17" priority="4" stopIfTrue="1">
      <formula>$C$8="■"</formula>
    </cfRule>
  </conditionalFormatting>
  <conditionalFormatting sqref="X8:AJ8 AM8:BC8">
    <cfRule type="expression" dxfId="16" priority="3" stopIfTrue="1">
      <formula>$C$8="■"</formula>
    </cfRule>
  </conditionalFormatting>
  <conditionalFormatting sqref="AN21:AR21">
    <cfRule type="expression" dxfId="15" priority="2" stopIfTrue="1">
      <formula>$G$8="■"</formula>
    </cfRule>
  </conditionalFormatting>
  <conditionalFormatting sqref="AN32:AR32 AN43:AR43 AN54:AR54">
    <cfRule type="expression" dxfId="14" priority="1" stopIfTrue="1">
      <formula>$G$8="■"</formula>
    </cfRule>
  </conditionalFormatting>
  <dataValidations count="10">
    <dataValidation imeMode="disabled" allowBlank="1" showInputMessage="1" showErrorMessage="1" sqref="AX58:BC58 AX59 AX23:BC23 AN54 AX21:BC21 AX34:BC34 AX54:BC54 AX32:BC32 AX45:BC45 AN43 AX43:BC43 AX56:BC56 AN32" xr:uid="{00000000-0002-0000-0400-000000000000}"/>
    <dataValidation type="textLength" imeMode="disabled" operator="equal" allowBlank="1" showInputMessage="1" showErrorMessage="1" errorTitle="文字数エラー" error="SII登録型番の８文字で登録してください。" sqref="I38:M42 I16:M20 I27:M31 I49:M53" xr:uid="{00000000-0002-0000-0400-000001000000}">
      <formula1>8</formula1>
    </dataValidation>
    <dataValidation type="custom" imeMode="disabled" allowBlank="1" showInputMessage="1" showErrorMessage="1" errorTitle="入力エラー" error="小数点以下第一位を切り捨てで入力して下さい。" sqref="AE16:AH20 AE38:AH42 AE27:AH31 AE49:AH53" xr:uid="{00000000-0002-0000-0400-000002000000}">
      <formula1>AE16-ROUNDDOWN(AE16,0)=0</formula1>
    </dataValidation>
    <dataValidation type="custom" imeMode="disabled" allowBlank="1" showInputMessage="1" showErrorMessage="1" errorTitle="入力エラー" error="小数点以下の入力はできません。" sqref="AX22:BC22 AX33:BC33 AX44:BC44 AX55:BC55 AX16:BC20 AX27:BC31 AX38:BC42 AX49:BC53" xr:uid="{00000000-0002-0000-0400-000003000000}">
      <formula1>AX16-ROUNDDOWN(AX16,0)=0</formula1>
    </dataValidation>
    <dataValidation type="custom" imeMode="disabled" allowBlank="1" showInputMessage="1" showErrorMessage="1" errorTitle="入力エラー" error="小数点は第二位まで、三位以下切り捨てで入力して下さい。" sqref="AI16:AL20 AI27:AL31 AI38:AL42 AI49:AL53" xr:uid="{00000000-0002-0000-0400-000004000000}">
      <formula1>AI16-ROUNDDOWN(AI16,2)=0</formula1>
    </dataValidation>
    <dataValidation type="list" operator="equal" allowBlank="1" showInputMessage="1" showErrorMessage="1" errorTitle="文字数エラー" error="SII登録型番の９文字で登録してください。" sqref="F16:H20 F27:H31 F38:H42 F49:H53" xr:uid="{00000000-0002-0000-0400-000005000000}">
      <formula1>"一層目,二層目,三層目"</formula1>
    </dataValidation>
    <dataValidation type="list" operator="equal" allowBlank="1" showInputMessage="1" showErrorMessage="1" errorTitle="文字数エラー" error="SII登録型番の９文字で登録してください。" sqref="D16:E20 D27:E31 D38:E42 D49:E53" xr:uid="{00000000-0002-0000-0400-000006000000}">
      <formula1>"床,壁,天井"</formula1>
    </dataValidation>
    <dataValidation type="list" allowBlank="1" showInputMessage="1" showErrorMessage="1" sqref="AV16:AW20 AV27:AW31 AV38:AW42 AV49:AW53" xr:uid="{00000000-0002-0000-0400-000007000000}">
      <formula1>"Ａ,Ｂ,Ｃ"</formula1>
    </dataValidation>
    <dataValidation type="list" allowBlank="1" showInputMessage="1" showErrorMessage="1" sqref="C8 G8" xr:uid="{00000000-0002-0000-0400-000008000000}">
      <formula1>"□,■"</formula1>
    </dataValidation>
    <dataValidation type="custom" allowBlank="1" showInputMessage="1" showErrorMessage="1" errorTitle="入力エラー" error="小数点は第二位まで、三位以下切り捨てで入力して下さい。" sqref="P8:S8 V25:AB25 V36:AB36 V47:AB47 V14:AB14" xr:uid="{00000000-0002-0000-0400-000009000000}">
      <formula1>P8-ROUNDDOWN(P8,2)=0</formula1>
    </dataValidation>
  </dataValidations>
  <printOptions horizontalCentered="1"/>
  <pageMargins left="0.27559055118110237" right="0.27559055118110237" top="0.39370078740157483" bottom="0" header="0.31496062992125984" footer="0.31496062992125984"/>
  <pageSetup paperSize="9" scale="46" orientation="portrait" r:id="rId1"/>
  <headerFooter>
    <oddHeader>&amp;RVERSION 1.0</oddHeader>
    <oddFooter>&amp;L（備考）用紙は日本工業規格Ａ４とし、縦位置とする。</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0BC5D-290F-4543-9D21-1891D0A4C897}">
  <dimension ref="A1:DB58"/>
  <sheetViews>
    <sheetView showGridLines="0" showZeros="0" view="pageBreakPreview" zoomScale="55" zoomScaleNormal="75" zoomScaleSheetLayoutView="55" workbookViewId="0">
      <selection activeCell="A3" sqref="A3:BC3"/>
    </sheetView>
  </sheetViews>
  <sheetFormatPr defaultRowHeight="13.5"/>
  <cols>
    <col min="1" max="9" width="3.125" style="7" customWidth="1"/>
    <col min="10" max="55" width="3.625" style="7" customWidth="1"/>
    <col min="56" max="85" width="3.5" style="22" customWidth="1"/>
    <col min="86" max="16384" width="9" style="22"/>
  </cols>
  <sheetData>
    <row r="1" spans="1:106" s="7" customFormat="1" ht="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5"/>
      <c r="AO1" s="60"/>
      <c r="AP1" s="60"/>
      <c r="AQ1" s="4"/>
      <c r="AR1" s="4"/>
      <c r="AS1" s="4"/>
      <c r="AT1" s="4"/>
      <c r="AU1" s="4"/>
      <c r="AV1" s="4"/>
      <c r="AW1" s="4"/>
      <c r="AX1" s="4"/>
      <c r="AY1" s="4"/>
      <c r="AZ1" s="4"/>
      <c r="BA1" s="4"/>
      <c r="BB1" s="4"/>
      <c r="BC1" s="28" t="s">
        <v>338</v>
      </c>
    </row>
    <row r="2" spans="1:106" s="1" customFormat="1" ht="18" customHeight="1">
      <c r="A2" s="2"/>
      <c r="B2" s="2"/>
      <c r="C2" s="2"/>
      <c r="D2" s="2"/>
      <c r="E2" s="2"/>
      <c r="F2" s="2"/>
      <c r="G2" s="2"/>
      <c r="H2" s="2"/>
      <c r="I2" s="2"/>
      <c r="BC2" s="141" t="str">
        <f>IF(OR('様式第１｜交付申請書'!$BD$15&lt;&gt;"",'様式第１｜交付申請書'!$AJ$54&lt;&gt;""),'様式第１｜交付申請書'!$BD$15&amp;"邸"&amp;RIGHT(TRIM('様式第１｜交付申請書'!$N$54&amp;'様式第１｜交付申請書'!$Y$54&amp;'様式第１｜交付申請書'!$AJ$54),4),"")</f>
        <v/>
      </c>
    </row>
    <row r="3" spans="1:106" ht="30" customHeight="1">
      <c r="A3" s="817" t="s">
        <v>98</v>
      </c>
      <c r="B3" s="817"/>
      <c r="C3" s="817"/>
      <c r="D3" s="817"/>
      <c r="E3" s="817"/>
      <c r="F3" s="817"/>
      <c r="G3" s="817"/>
      <c r="H3" s="817"/>
      <c r="I3" s="817"/>
      <c r="J3" s="817"/>
      <c r="K3" s="817"/>
      <c r="L3" s="817"/>
      <c r="M3" s="817"/>
      <c r="N3" s="817"/>
      <c r="O3" s="817"/>
      <c r="P3" s="817"/>
      <c r="Q3" s="817"/>
      <c r="R3" s="817"/>
      <c r="S3" s="817"/>
      <c r="T3" s="817"/>
      <c r="U3" s="817"/>
      <c r="V3" s="817"/>
      <c r="W3" s="817"/>
      <c r="X3" s="817"/>
      <c r="Y3" s="817"/>
      <c r="Z3" s="817"/>
      <c r="AA3" s="817"/>
      <c r="AB3" s="817"/>
      <c r="AC3" s="817"/>
      <c r="AD3" s="817"/>
      <c r="AE3" s="817"/>
      <c r="AF3" s="817"/>
      <c r="AG3" s="817"/>
      <c r="AH3" s="817"/>
      <c r="AI3" s="817"/>
      <c r="AJ3" s="817"/>
      <c r="AK3" s="817"/>
      <c r="AL3" s="817"/>
      <c r="AM3" s="817"/>
      <c r="AN3" s="817"/>
      <c r="AO3" s="817"/>
      <c r="AP3" s="817"/>
      <c r="AQ3" s="817"/>
      <c r="AR3" s="817"/>
      <c r="AS3" s="817"/>
      <c r="AT3" s="817"/>
      <c r="AU3" s="817"/>
      <c r="AV3" s="817"/>
      <c r="AW3" s="817"/>
      <c r="AX3" s="817"/>
      <c r="AY3" s="817"/>
      <c r="AZ3" s="817"/>
      <c r="BA3" s="817"/>
      <c r="BB3" s="817"/>
      <c r="BC3" s="817"/>
    </row>
    <row r="4" spans="1:106" ht="6" customHeight="1">
      <c r="A4" s="17"/>
      <c r="B4" s="17"/>
      <c r="C4" s="17"/>
      <c r="D4" s="17"/>
      <c r="E4" s="17"/>
      <c r="F4" s="17"/>
      <c r="G4" s="17"/>
      <c r="H4" s="17"/>
      <c r="I4" s="17"/>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row>
    <row r="5" spans="1:106" ht="18.75">
      <c r="A5" s="50" t="s">
        <v>140</v>
      </c>
      <c r="B5" s="49"/>
      <c r="C5" s="49"/>
      <c r="D5" s="49"/>
      <c r="E5" s="49"/>
      <c r="F5" s="49"/>
      <c r="G5" s="49"/>
      <c r="H5" s="49"/>
      <c r="I5" s="49"/>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2"/>
      <c r="BB5" s="12"/>
      <c r="BC5" s="44" t="s">
        <v>4</v>
      </c>
    </row>
    <row r="6" spans="1:106" ht="14.25" customHeight="1">
      <c r="A6" s="21"/>
      <c r="B6" s="21"/>
      <c r="C6" s="21"/>
      <c r="D6" s="21"/>
      <c r="E6" s="21"/>
      <c r="F6" s="21"/>
      <c r="G6" s="21"/>
      <c r="H6" s="21"/>
      <c r="I6" s="21"/>
      <c r="J6" s="21"/>
      <c r="K6" s="4"/>
      <c r="L6" s="4"/>
      <c r="M6" s="4"/>
      <c r="N6" s="4"/>
      <c r="O6" s="4"/>
      <c r="P6" s="4"/>
      <c r="Q6" s="4"/>
      <c r="R6" s="4"/>
      <c r="S6" s="4"/>
      <c r="T6" s="4"/>
      <c r="U6" s="4"/>
      <c r="V6" s="4"/>
      <c r="W6" s="4"/>
      <c r="X6" s="4"/>
      <c r="Y6" s="4"/>
      <c r="Z6" s="4"/>
      <c r="AA6" s="4"/>
      <c r="AB6" s="4"/>
      <c r="AC6" s="21"/>
      <c r="AD6" s="21"/>
      <c r="AE6" s="21"/>
      <c r="AF6" s="21"/>
      <c r="AG6" s="21"/>
      <c r="AH6" s="21"/>
      <c r="AI6" s="21"/>
      <c r="AJ6" s="21"/>
      <c r="AK6" s="21"/>
      <c r="AL6" s="21"/>
      <c r="AM6" s="21"/>
      <c r="AN6" s="21"/>
      <c r="AO6" s="4"/>
      <c r="AP6" s="4"/>
      <c r="AQ6" s="4"/>
      <c r="AR6" s="4"/>
      <c r="AS6" s="4"/>
      <c r="AT6" s="4"/>
      <c r="AU6" s="4"/>
      <c r="AV6" s="4"/>
      <c r="AW6" s="4"/>
      <c r="AX6" s="33" t="s">
        <v>72</v>
      </c>
      <c r="AY6" s="371"/>
      <c r="AZ6" s="176" t="s">
        <v>143</v>
      </c>
      <c r="BA6" s="371"/>
      <c r="BB6" s="835" t="s">
        <v>144</v>
      </c>
      <c r="BC6" s="835"/>
    </row>
    <row r="7" spans="1:106" ht="23.25" customHeight="1">
      <c r="A7" s="391"/>
      <c r="B7" s="392"/>
      <c r="C7" s="393" t="s">
        <v>324</v>
      </c>
      <c r="D7" s="34"/>
      <c r="E7" s="34"/>
      <c r="F7" s="34"/>
      <c r="G7" s="394"/>
      <c r="H7" s="395"/>
      <c r="I7" s="393" t="s">
        <v>325</v>
      </c>
      <c r="J7" s="34"/>
      <c r="K7" s="12"/>
      <c r="L7" s="12"/>
      <c r="M7" s="12"/>
      <c r="N7" s="12"/>
      <c r="O7" s="12"/>
      <c r="P7" s="12"/>
      <c r="Q7" s="12"/>
      <c r="R7" s="12"/>
      <c r="S7" s="12"/>
      <c r="T7" s="12"/>
      <c r="U7" s="12"/>
      <c r="V7" s="12"/>
      <c r="W7" s="12"/>
      <c r="X7" s="12"/>
      <c r="Y7" s="12"/>
      <c r="Z7" s="12"/>
      <c r="AA7" s="12"/>
      <c r="AB7" s="12"/>
      <c r="AC7" s="12"/>
      <c r="AD7" s="12"/>
      <c r="AE7" s="12"/>
      <c r="AF7" s="12"/>
      <c r="AG7" s="4"/>
      <c r="AH7" s="4"/>
      <c r="AI7" s="4"/>
      <c r="AJ7" s="4"/>
      <c r="AK7" s="4"/>
      <c r="AL7" s="4"/>
      <c r="AM7" s="4"/>
      <c r="AN7" s="4"/>
      <c r="AO7" s="4"/>
      <c r="AP7" s="4"/>
      <c r="AQ7" s="4"/>
      <c r="AR7" s="4"/>
      <c r="AS7" s="4"/>
      <c r="AT7" s="4"/>
      <c r="AU7" s="4"/>
      <c r="AV7" s="4"/>
      <c r="AW7" s="832" t="s">
        <v>335</v>
      </c>
      <c r="AX7" s="833"/>
      <c r="AY7" s="833"/>
      <c r="AZ7" s="833"/>
      <c r="BA7" s="833"/>
      <c r="BB7" s="833"/>
      <c r="BC7" s="833"/>
    </row>
    <row r="8" spans="1:106" s="23" customFormat="1" ht="30.75" customHeight="1" thickBot="1">
      <c r="A8" s="173"/>
      <c r="B8" s="173"/>
      <c r="C8" s="173"/>
      <c r="D8" s="173"/>
      <c r="E8" s="173"/>
      <c r="F8" s="173"/>
      <c r="G8" s="173"/>
      <c r="H8" s="173"/>
      <c r="I8" s="173"/>
      <c r="J8" s="173"/>
      <c r="K8" s="173"/>
      <c r="L8" s="173"/>
      <c r="M8" s="173"/>
      <c r="N8" s="173"/>
      <c r="O8" s="173"/>
      <c r="P8" s="173"/>
      <c r="Q8" s="173"/>
      <c r="R8" s="173"/>
      <c r="S8" s="173"/>
      <c r="T8" s="173"/>
      <c r="U8" s="173"/>
      <c r="V8" s="173"/>
      <c r="W8" s="173"/>
      <c r="X8" s="173"/>
      <c r="Y8" s="173"/>
      <c r="Z8" s="173"/>
      <c r="AA8" s="173"/>
      <c r="AB8" s="173"/>
      <c r="AC8" s="173"/>
      <c r="AD8" s="173"/>
      <c r="AE8" s="173"/>
      <c r="AF8" s="173"/>
      <c r="AG8" s="173"/>
      <c r="AH8" s="173"/>
      <c r="AI8" s="173"/>
      <c r="AJ8" s="173"/>
      <c r="AK8" s="173"/>
      <c r="AL8" s="173"/>
      <c r="AM8" s="173"/>
      <c r="AN8" s="173"/>
      <c r="AO8" s="173"/>
      <c r="AP8" s="173"/>
      <c r="AQ8" s="173"/>
      <c r="AR8" s="173"/>
      <c r="AS8" s="173"/>
      <c r="AT8" s="173"/>
      <c r="AU8" s="173"/>
      <c r="AV8" s="173"/>
      <c r="AW8" s="834"/>
      <c r="AX8" s="834"/>
      <c r="AY8" s="834"/>
      <c r="AZ8" s="834"/>
      <c r="BA8" s="834"/>
      <c r="BB8" s="834"/>
      <c r="BC8" s="834"/>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row>
    <row r="9" spans="1:106" s="7" customFormat="1" ht="46.5" customHeight="1" thickBot="1">
      <c r="A9" s="830" t="s">
        <v>114</v>
      </c>
      <c r="B9" s="777"/>
      <c r="C9" s="831"/>
      <c r="D9" s="831"/>
      <c r="E9" s="820" t="s">
        <v>113</v>
      </c>
      <c r="F9" s="820"/>
      <c r="G9" s="820"/>
      <c r="H9" s="820"/>
      <c r="I9" s="820"/>
      <c r="J9" s="820"/>
      <c r="K9" s="820"/>
      <c r="L9" s="820"/>
      <c r="M9" s="818" t="s">
        <v>82</v>
      </c>
      <c r="N9" s="818"/>
      <c r="O9" s="818"/>
      <c r="P9" s="818"/>
      <c r="Q9" s="818"/>
      <c r="R9" s="818"/>
      <c r="S9" s="818"/>
      <c r="T9" s="818"/>
      <c r="U9" s="818" t="s">
        <v>9</v>
      </c>
      <c r="V9" s="818"/>
      <c r="W9" s="818"/>
      <c r="X9" s="818"/>
      <c r="Y9" s="818"/>
      <c r="Z9" s="818"/>
      <c r="AA9" s="818"/>
      <c r="AB9" s="818"/>
      <c r="AC9" s="818"/>
      <c r="AD9" s="818"/>
      <c r="AE9" s="818" t="s">
        <v>3</v>
      </c>
      <c r="AF9" s="818"/>
      <c r="AG9" s="818"/>
      <c r="AH9" s="818"/>
      <c r="AI9" s="818"/>
      <c r="AJ9" s="818"/>
      <c r="AK9" s="818"/>
      <c r="AL9" s="818"/>
      <c r="AM9" s="818"/>
      <c r="AN9" s="818"/>
      <c r="AO9" s="818"/>
      <c r="AP9" s="818"/>
      <c r="AQ9" s="818"/>
      <c r="AR9" s="818"/>
      <c r="AS9" s="986" t="s">
        <v>217</v>
      </c>
      <c r="AT9" s="1026"/>
      <c r="AU9" s="1026"/>
      <c r="AV9" s="987"/>
      <c r="AW9" s="819" t="s">
        <v>101</v>
      </c>
      <c r="AX9" s="820"/>
      <c r="AY9" s="820"/>
      <c r="AZ9" s="820"/>
      <c r="BA9" s="820"/>
      <c r="BB9" s="820"/>
      <c r="BC9" s="821"/>
    </row>
    <row r="10" spans="1:106" s="7" customFormat="1" ht="29.25" customHeight="1" thickTop="1">
      <c r="A10" s="822" t="s">
        <v>137</v>
      </c>
      <c r="B10" s="823"/>
      <c r="C10" s="824"/>
      <c r="D10" s="824"/>
      <c r="E10" s="1047"/>
      <c r="F10" s="1047"/>
      <c r="G10" s="1047"/>
      <c r="H10" s="1047"/>
      <c r="I10" s="1047"/>
      <c r="J10" s="1047"/>
      <c r="K10" s="1047"/>
      <c r="L10" s="1047"/>
      <c r="M10" s="1065"/>
      <c r="N10" s="1065"/>
      <c r="O10" s="1065"/>
      <c r="P10" s="1065"/>
      <c r="Q10" s="1065"/>
      <c r="R10" s="1065"/>
      <c r="S10" s="1065"/>
      <c r="T10" s="1065"/>
      <c r="U10" s="1066"/>
      <c r="V10" s="1066"/>
      <c r="W10" s="1066"/>
      <c r="X10" s="1066"/>
      <c r="Y10" s="1066"/>
      <c r="Z10" s="1066"/>
      <c r="AA10" s="1066"/>
      <c r="AB10" s="1066"/>
      <c r="AC10" s="1066"/>
      <c r="AD10" s="1066"/>
      <c r="AE10" s="1066"/>
      <c r="AF10" s="1066"/>
      <c r="AG10" s="1066"/>
      <c r="AH10" s="1066"/>
      <c r="AI10" s="1066"/>
      <c r="AJ10" s="1066"/>
      <c r="AK10" s="1066"/>
      <c r="AL10" s="1066"/>
      <c r="AM10" s="1066"/>
      <c r="AN10" s="1066"/>
      <c r="AO10" s="1066"/>
      <c r="AP10" s="1066"/>
      <c r="AQ10" s="1066"/>
      <c r="AR10" s="1066"/>
      <c r="AS10" s="866"/>
      <c r="AT10" s="867"/>
      <c r="AU10" s="867"/>
      <c r="AV10" s="868"/>
      <c r="AW10" s="1045"/>
      <c r="AX10" s="1046"/>
      <c r="AY10" s="1046"/>
      <c r="AZ10" s="1046"/>
      <c r="BA10" s="1046"/>
      <c r="BB10" s="1046"/>
      <c r="BC10" s="294" t="s">
        <v>24</v>
      </c>
    </row>
    <row r="11" spans="1:106" s="38" customFormat="1" ht="28.5" customHeight="1">
      <c r="A11" s="806"/>
      <c r="B11" s="807"/>
      <c r="C11" s="808"/>
      <c r="D11" s="808"/>
      <c r="E11" s="1040"/>
      <c r="F11" s="1040"/>
      <c r="G11" s="1040"/>
      <c r="H11" s="1040"/>
      <c r="I11" s="1040"/>
      <c r="J11" s="1040"/>
      <c r="K11" s="1040"/>
      <c r="L11" s="1040"/>
      <c r="M11" s="1041"/>
      <c r="N11" s="1041"/>
      <c r="O11" s="1041"/>
      <c r="P11" s="1041"/>
      <c r="Q11" s="1041"/>
      <c r="R11" s="1041"/>
      <c r="S11" s="1041"/>
      <c r="T11" s="1041"/>
      <c r="U11" s="1042"/>
      <c r="V11" s="1042"/>
      <c r="W11" s="1042"/>
      <c r="X11" s="1042"/>
      <c r="Y11" s="1042"/>
      <c r="Z11" s="1042"/>
      <c r="AA11" s="1042"/>
      <c r="AB11" s="1042"/>
      <c r="AC11" s="1042"/>
      <c r="AD11" s="1042"/>
      <c r="AE11" s="1042"/>
      <c r="AF11" s="1042"/>
      <c r="AG11" s="1042"/>
      <c r="AH11" s="1042"/>
      <c r="AI11" s="1042"/>
      <c r="AJ11" s="1042"/>
      <c r="AK11" s="1042"/>
      <c r="AL11" s="1042"/>
      <c r="AM11" s="1042"/>
      <c r="AN11" s="1042"/>
      <c r="AO11" s="1042"/>
      <c r="AP11" s="1042"/>
      <c r="AQ11" s="1042"/>
      <c r="AR11" s="1042"/>
      <c r="AS11" s="751"/>
      <c r="AT11" s="752"/>
      <c r="AU11" s="752"/>
      <c r="AV11" s="753"/>
      <c r="AW11" s="1043"/>
      <c r="AX11" s="1044"/>
      <c r="AY11" s="1044"/>
      <c r="AZ11" s="1044"/>
      <c r="BA11" s="1044"/>
      <c r="BB11" s="1044"/>
      <c r="BC11" s="295" t="s">
        <v>24</v>
      </c>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row>
    <row r="12" spans="1:106" s="38" customFormat="1" ht="28.5" customHeight="1">
      <c r="A12" s="806"/>
      <c r="B12" s="807"/>
      <c r="C12" s="808"/>
      <c r="D12" s="808"/>
      <c r="E12" s="1040"/>
      <c r="F12" s="1040"/>
      <c r="G12" s="1040"/>
      <c r="H12" s="1040"/>
      <c r="I12" s="1040"/>
      <c r="J12" s="1040"/>
      <c r="K12" s="1040"/>
      <c r="L12" s="1040"/>
      <c r="M12" s="1041"/>
      <c r="N12" s="1041"/>
      <c r="O12" s="1041"/>
      <c r="P12" s="1041"/>
      <c r="Q12" s="1041"/>
      <c r="R12" s="1041"/>
      <c r="S12" s="1041"/>
      <c r="T12" s="1041"/>
      <c r="U12" s="1042"/>
      <c r="V12" s="1042"/>
      <c r="W12" s="1042"/>
      <c r="X12" s="1042"/>
      <c r="Y12" s="1042"/>
      <c r="Z12" s="1042"/>
      <c r="AA12" s="1042"/>
      <c r="AB12" s="1042"/>
      <c r="AC12" s="1042"/>
      <c r="AD12" s="1042"/>
      <c r="AE12" s="1042"/>
      <c r="AF12" s="1042"/>
      <c r="AG12" s="1042"/>
      <c r="AH12" s="1042"/>
      <c r="AI12" s="1042"/>
      <c r="AJ12" s="1042"/>
      <c r="AK12" s="1042"/>
      <c r="AL12" s="1042"/>
      <c r="AM12" s="1042"/>
      <c r="AN12" s="1042"/>
      <c r="AO12" s="1042"/>
      <c r="AP12" s="1042"/>
      <c r="AQ12" s="1042"/>
      <c r="AR12" s="1042"/>
      <c r="AS12" s="751"/>
      <c r="AT12" s="752"/>
      <c r="AU12" s="752"/>
      <c r="AV12" s="753"/>
      <c r="AW12" s="1043"/>
      <c r="AX12" s="1044"/>
      <c r="AY12" s="1044"/>
      <c r="AZ12" s="1044"/>
      <c r="BA12" s="1044"/>
      <c r="BB12" s="1044"/>
      <c r="BC12" s="295" t="s">
        <v>24</v>
      </c>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row>
    <row r="13" spans="1:106" s="38" customFormat="1" ht="28.5" customHeight="1">
      <c r="A13" s="806"/>
      <c r="B13" s="807"/>
      <c r="C13" s="808"/>
      <c r="D13" s="808"/>
      <c r="E13" s="1040"/>
      <c r="F13" s="1040"/>
      <c r="G13" s="1040"/>
      <c r="H13" s="1040"/>
      <c r="I13" s="1040"/>
      <c r="J13" s="1040"/>
      <c r="K13" s="1040"/>
      <c r="L13" s="1040"/>
      <c r="M13" s="1041"/>
      <c r="N13" s="1041"/>
      <c r="O13" s="1041"/>
      <c r="P13" s="1041"/>
      <c r="Q13" s="1041"/>
      <c r="R13" s="1041"/>
      <c r="S13" s="1041"/>
      <c r="T13" s="1041"/>
      <c r="U13" s="1042"/>
      <c r="V13" s="1042"/>
      <c r="W13" s="1042"/>
      <c r="X13" s="1042"/>
      <c r="Y13" s="1042"/>
      <c r="Z13" s="1042"/>
      <c r="AA13" s="1042"/>
      <c r="AB13" s="1042"/>
      <c r="AC13" s="1042"/>
      <c r="AD13" s="1042"/>
      <c r="AE13" s="1042"/>
      <c r="AF13" s="1042"/>
      <c r="AG13" s="1042"/>
      <c r="AH13" s="1042"/>
      <c r="AI13" s="1042"/>
      <c r="AJ13" s="1042"/>
      <c r="AK13" s="1042"/>
      <c r="AL13" s="1042"/>
      <c r="AM13" s="1042"/>
      <c r="AN13" s="1042"/>
      <c r="AO13" s="1042"/>
      <c r="AP13" s="1042"/>
      <c r="AQ13" s="1042"/>
      <c r="AR13" s="1042"/>
      <c r="AS13" s="751"/>
      <c r="AT13" s="752"/>
      <c r="AU13" s="752"/>
      <c r="AV13" s="753"/>
      <c r="AW13" s="1043"/>
      <c r="AX13" s="1044"/>
      <c r="AY13" s="1044"/>
      <c r="AZ13" s="1044"/>
      <c r="BA13" s="1044"/>
      <c r="BB13" s="1044"/>
      <c r="BC13" s="295" t="s">
        <v>24</v>
      </c>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row>
    <row r="14" spans="1:106" s="38" customFormat="1" ht="28.5" customHeight="1">
      <c r="A14" s="806"/>
      <c r="B14" s="807"/>
      <c r="C14" s="808"/>
      <c r="D14" s="808"/>
      <c r="E14" s="1040"/>
      <c r="F14" s="1040"/>
      <c r="G14" s="1040"/>
      <c r="H14" s="1040"/>
      <c r="I14" s="1040"/>
      <c r="J14" s="1040"/>
      <c r="K14" s="1040"/>
      <c r="L14" s="1040"/>
      <c r="M14" s="1041"/>
      <c r="N14" s="1041"/>
      <c r="O14" s="1041"/>
      <c r="P14" s="1041"/>
      <c r="Q14" s="1041"/>
      <c r="R14" s="1041"/>
      <c r="S14" s="1041"/>
      <c r="T14" s="1041"/>
      <c r="U14" s="1042"/>
      <c r="V14" s="1042"/>
      <c r="W14" s="1042"/>
      <c r="X14" s="1042"/>
      <c r="Y14" s="1042"/>
      <c r="Z14" s="1042"/>
      <c r="AA14" s="1042"/>
      <c r="AB14" s="1042"/>
      <c r="AC14" s="1042"/>
      <c r="AD14" s="1042"/>
      <c r="AE14" s="1042"/>
      <c r="AF14" s="1042"/>
      <c r="AG14" s="1042"/>
      <c r="AH14" s="1042"/>
      <c r="AI14" s="1042"/>
      <c r="AJ14" s="1042"/>
      <c r="AK14" s="1042"/>
      <c r="AL14" s="1042"/>
      <c r="AM14" s="1042"/>
      <c r="AN14" s="1042"/>
      <c r="AO14" s="1042"/>
      <c r="AP14" s="1042"/>
      <c r="AQ14" s="1042"/>
      <c r="AR14" s="1042"/>
      <c r="AS14" s="751"/>
      <c r="AT14" s="752"/>
      <c r="AU14" s="752"/>
      <c r="AV14" s="753"/>
      <c r="AW14" s="1043"/>
      <c r="AX14" s="1044"/>
      <c r="AY14" s="1044"/>
      <c r="AZ14" s="1044"/>
      <c r="BA14" s="1044"/>
      <c r="BB14" s="1044"/>
      <c r="BC14" s="295" t="s">
        <v>24</v>
      </c>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row>
    <row r="15" spans="1:106" s="38" customFormat="1" ht="28.5" customHeight="1">
      <c r="A15" s="806"/>
      <c r="B15" s="807"/>
      <c r="C15" s="808"/>
      <c r="D15" s="808"/>
      <c r="E15" s="1040"/>
      <c r="F15" s="1040"/>
      <c r="G15" s="1040"/>
      <c r="H15" s="1040"/>
      <c r="I15" s="1040"/>
      <c r="J15" s="1040"/>
      <c r="K15" s="1040"/>
      <c r="L15" s="1040"/>
      <c r="M15" s="1041"/>
      <c r="N15" s="1041"/>
      <c r="O15" s="1041"/>
      <c r="P15" s="1041"/>
      <c r="Q15" s="1041"/>
      <c r="R15" s="1041"/>
      <c r="S15" s="1041"/>
      <c r="T15" s="1041"/>
      <c r="U15" s="1042"/>
      <c r="V15" s="1042"/>
      <c r="W15" s="1042"/>
      <c r="X15" s="1042"/>
      <c r="Y15" s="1042"/>
      <c r="Z15" s="1042"/>
      <c r="AA15" s="1042"/>
      <c r="AB15" s="1042"/>
      <c r="AC15" s="1042"/>
      <c r="AD15" s="1042"/>
      <c r="AE15" s="1042"/>
      <c r="AF15" s="1042"/>
      <c r="AG15" s="1042"/>
      <c r="AH15" s="1042"/>
      <c r="AI15" s="1042"/>
      <c r="AJ15" s="1042"/>
      <c r="AK15" s="1042"/>
      <c r="AL15" s="1042"/>
      <c r="AM15" s="1042"/>
      <c r="AN15" s="1042"/>
      <c r="AO15" s="1042"/>
      <c r="AP15" s="1042"/>
      <c r="AQ15" s="1042"/>
      <c r="AR15" s="1042"/>
      <c r="AS15" s="751"/>
      <c r="AT15" s="752"/>
      <c r="AU15" s="752"/>
      <c r="AV15" s="753"/>
      <c r="AW15" s="1043"/>
      <c r="AX15" s="1044"/>
      <c r="AY15" s="1044"/>
      <c r="AZ15" s="1044"/>
      <c r="BA15" s="1044"/>
      <c r="BB15" s="1044"/>
      <c r="BC15" s="295" t="s">
        <v>24</v>
      </c>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row>
    <row r="16" spans="1:106" s="38" customFormat="1" ht="28.5" customHeight="1">
      <c r="A16" s="806"/>
      <c r="B16" s="807"/>
      <c r="C16" s="808"/>
      <c r="D16" s="808"/>
      <c r="E16" s="1040"/>
      <c r="F16" s="1040"/>
      <c r="G16" s="1040"/>
      <c r="H16" s="1040"/>
      <c r="I16" s="1040"/>
      <c r="J16" s="1040"/>
      <c r="K16" s="1040"/>
      <c r="L16" s="1040"/>
      <c r="M16" s="1041"/>
      <c r="N16" s="1041"/>
      <c r="O16" s="1041"/>
      <c r="P16" s="1041"/>
      <c r="Q16" s="1041"/>
      <c r="R16" s="1041"/>
      <c r="S16" s="1041"/>
      <c r="T16" s="1041"/>
      <c r="U16" s="1042"/>
      <c r="V16" s="1042"/>
      <c r="W16" s="1042"/>
      <c r="X16" s="1042"/>
      <c r="Y16" s="1042"/>
      <c r="Z16" s="1042"/>
      <c r="AA16" s="1042"/>
      <c r="AB16" s="1042"/>
      <c r="AC16" s="1042"/>
      <c r="AD16" s="1042"/>
      <c r="AE16" s="1042"/>
      <c r="AF16" s="1042"/>
      <c r="AG16" s="1042"/>
      <c r="AH16" s="1042"/>
      <c r="AI16" s="1042"/>
      <c r="AJ16" s="1042"/>
      <c r="AK16" s="1042"/>
      <c r="AL16" s="1042"/>
      <c r="AM16" s="1042"/>
      <c r="AN16" s="1042"/>
      <c r="AO16" s="1042"/>
      <c r="AP16" s="1042"/>
      <c r="AQ16" s="1042"/>
      <c r="AR16" s="1042"/>
      <c r="AS16" s="751"/>
      <c r="AT16" s="752"/>
      <c r="AU16" s="752"/>
      <c r="AV16" s="753"/>
      <c r="AW16" s="1043"/>
      <c r="AX16" s="1044"/>
      <c r="AY16" s="1044"/>
      <c r="AZ16" s="1044"/>
      <c r="BA16" s="1044"/>
      <c r="BB16" s="1044"/>
      <c r="BC16" s="295" t="s">
        <v>24</v>
      </c>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row>
    <row r="17" spans="1:106" s="38" customFormat="1" ht="28.5" customHeight="1">
      <c r="A17" s="806"/>
      <c r="B17" s="807"/>
      <c r="C17" s="808"/>
      <c r="D17" s="808"/>
      <c r="E17" s="1040"/>
      <c r="F17" s="1040"/>
      <c r="G17" s="1040"/>
      <c r="H17" s="1040"/>
      <c r="I17" s="1040"/>
      <c r="J17" s="1040"/>
      <c r="K17" s="1040"/>
      <c r="L17" s="1040"/>
      <c r="M17" s="1041"/>
      <c r="N17" s="1041"/>
      <c r="O17" s="1041"/>
      <c r="P17" s="1041"/>
      <c r="Q17" s="1041"/>
      <c r="R17" s="1041"/>
      <c r="S17" s="1041"/>
      <c r="T17" s="1041"/>
      <c r="U17" s="1042"/>
      <c r="V17" s="1042"/>
      <c r="W17" s="1042"/>
      <c r="X17" s="1042"/>
      <c r="Y17" s="1042"/>
      <c r="Z17" s="1042"/>
      <c r="AA17" s="1042"/>
      <c r="AB17" s="1042"/>
      <c r="AC17" s="1042"/>
      <c r="AD17" s="1042"/>
      <c r="AE17" s="1042"/>
      <c r="AF17" s="1042"/>
      <c r="AG17" s="1042"/>
      <c r="AH17" s="1042"/>
      <c r="AI17" s="1042"/>
      <c r="AJ17" s="1042"/>
      <c r="AK17" s="1042"/>
      <c r="AL17" s="1042"/>
      <c r="AM17" s="1042"/>
      <c r="AN17" s="1042"/>
      <c r="AO17" s="1042"/>
      <c r="AP17" s="1042"/>
      <c r="AQ17" s="1042"/>
      <c r="AR17" s="1042"/>
      <c r="AS17" s="751"/>
      <c r="AT17" s="752"/>
      <c r="AU17" s="752"/>
      <c r="AV17" s="753"/>
      <c r="AW17" s="1043"/>
      <c r="AX17" s="1044"/>
      <c r="AY17" s="1044"/>
      <c r="AZ17" s="1044"/>
      <c r="BA17" s="1044"/>
      <c r="BB17" s="1044"/>
      <c r="BC17" s="295" t="s">
        <v>24</v>
      </c>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row>
    <row r="18" spans="1:106" s="38" customFormat="1" ht="28.5" customHeight="1">
      <c r="A18" s="806"/>
      <c r="B18" s="807"/>
      <c r="C18" s="808"/>
      <c r="D18" s="808"/>
      <c r="E18" s="1040"/>
      <c r="F18" s="1040"/>
      <c r="G18" s="1040"/>
      <c r="H18" s="1040"/>
      <c r="I18" s="1040"/>
      <c r="J18" s="1040"/>
      <c r="K18" s="1040"/>
      <c r="L18" s="1040"/>
      <c r="M18" s="1041"/>
      <c r="N18" s="1041"/>
      <c r="O18" s="1041"/>
      <c r="P18" s="1041"/>
      <c r="Q18" s="1041"/>
      <c r="R18" s="1041"/>
      <c r="S18" s="1041"/>
      <c r="T18" s="1041"/>
      <c r="U18" s="1042"/>
      <c r="V18" s="1042"/>
      <c r="W18" s="1042"/>
      <c r="X18" s="1042"/>
      <c r="Y18" s="1042"/>
      <c r="Z18" s="1042"/>
      <c r="AA18" s="1042"/>
      <c r="AB18" s="1042"/>
      <c r="AC18" s="1042"/>
      <c r="AD18" s="1042"/>
      <c r="AE18" s="1042"/>
      <c r="AF18" s="1042"/>
      <c r="AG18" s="1042"/>
      <c r="AH18" s="1042"/>
      <c r="AI18" s="1042"/>
      <c r="AJ18" s="1042"/>
      <c r="AK18" s="1042"/>
      <c r="AL18" s="1042"/>
      <c r="AM18" s="1042"/>
      <c r="AN18" s="1042"/>
      <c r="AO18" s="1042"/>
      <c r="AP18" s="1042"/>
      <c r="AQ18" s="1042"/>
      <c r="AR18" s="1042"/>
      <c r="AS18" s="751"/>
      <c r="AT18" s="752"/>
      <c r="AU18" s="752"/>
      <c r="AV18" s="753"/>
      <c r="AW18" s="1043"/>
      <c r="AX18" s="1044"/>
      <c r="AY18" s="1044"/>
      <c r="AZ18" s="1044"/>
      <c r="BA18" s="1044"/>
      <c r="BB18" s="1044"/>
      <c r="BC18" s="295" t="s">
        <v>24</v>
      </c>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row>
    <row r="19" spans="1:106" s="38" customFormat="1" ht="28.5" customHeight="1">
      <c r="A19" s="806"/>
      <c r="B19" s="807"/>
      <c r="C19" s="808"/>
      <c r="D19" s="808"/>
      <c r="E19" s="1067"/>
      <c r="F19" s="1067"/>
      <c r="G19" s="1067"/>
      <c r="H19" s="1067"/>
      <c r="I19" s="1067"/>
      <c r="J19" s="1067"/>
      <c r="K19" s="1067"/>
      <c r="L19" s="1067"/>
      <c r="M19" s="1068"/>
      <c r="N19" s="1068"/>
      <c r="O19" s="1068"/>
      <c r="P19" s="1068"/>
      <c r="Q19" s="1068"/>
      <c r="R19" s="1068"/>
      <c r="S19" s="1068"/>
      <c r="T19" s="1068"/>
      <c r="U19" s="1069"/>
      <c r="V19" s="1069"/>
      <c r="W19" s="1069"/>
      <c r="X19" s="1069"/>
      <c r="Y19" s="1069"/>
      <c r="Z19" s="1069"/>
      <c r="AA19" s="1069"/>
      <c r="AB19" s="1069"/>
      <c r="AC19" s="1069"/>
      <c r="AD19" s="1069"/>
      <c r="AE19" s="1069"/>
      <c r="AF19" s="1069"/>
      <c r="AG19" s="1069"/>
      <c r="AH19" s="1069"/>
      <c r="AI19" s="1069"/>
      <c r="AJ19" s="1069"/>
      <c r="AK19" s="1069"/>
      <c r="AL19" s="1069"/>
      <c r="AM19" s="1069"/>
      <c r="AN19" s="1069"/>
      <c r="AO19" s="1069"/>
      <c r="AP19" s="1069"/>
      <c r="AQ19" s="1069"/>
      <c r="AR19" s="1069"/>
      <c r="AS19" s="754"/>
      <c r="AT19" s="755"/>
      <c r="AU19" s="755"/>
      <c r="AV19" s="756"/>
      <c r="AW19" s="1060"/>
      <c r="AX19" s="1061"/>
      <c r="AY19" s="1061"/>
      <c r="AZ19" s="1061"/>
      <c r="BA19" s="1061"/>
      <c r="BB19" s="1061"/>
      <c r="BC19" s="296" t="s">
        <v>24</v>
      </c>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row>
    <row r="20" spans="1:106" s="7" customFormat="1" ht="29.25" customHeight="1">
      <c r="A20" s="803" t="s">
        <v>138</v>
      </c>
      <c r="B20" s="804"/>
      <c r="C20" s="805"/>
      <c r="D20" s="805"/>
      <c r="E20" s="1062"/>
      <c r="F20" s="1062"/>
      <c r="G20" s="1062"/>
      <c r="H20" s="1062"/>
      <c r="I20" s="1062"/>
      <c r="J20" s="1062"/>
      <c r="K20" s="1062"/>
      <c r="L20" s="1062"/>
      <c r="M20" s="1063"/>
      <c r="N20" s="1063"/>
      <c r="O20" s="1063"/>
      <c r="P20" s="1063"/>
      <c r="Q20" s="1063"/>
      <c r="R20" s="1063"/>
      <c r="S20" s="1063"/>
      <c r="T20" s="1063"/>
      <c r="U20" s="1064"/>
      <c r="V20" s="1064"/>
      <c r="W20" s="1064"/>
      <c r="X20" s="1064"/>
      <c r="Y20" s="1064"/>
      <c r="Z20" s="1064"/>
      <c r="AA20" s="1064"/>
      <c r="AB20" s="1064"/>
      <c r="AC20" s="1064"/>
      <c r="AD20" s="1064"/>
      <c r="AE20" s="1064"/>
      <c r="AF20" s="1064"/>
      <c r="AG20" s="1064"/>
      <c r="AH20" s="1064"/>
      <c r="AI20" s="1064"/>
      <c r="AJ20" s="1064"/>
      <c r="AK20" s="1064"/>
      <c r="AL20" s="1064"/>
      <c r="AM20" s="1064"/>
      <c r="AN20" s="1064"/>
      <c r="AO20" s="1064"/>
      <c r="AP20" s="1064"/>
      <c r="AQ20" s="1064"/>
      <c r="AR20" s="1064"/>
      <c r="AS20" s="860"/>
      <c r="AT20" s="861"/>
      <c r="AU20" s="861"/>
      <c r="AV20" s="862"/>
      <c r="AW20" s="1058"/>
      <c r="AX20" s="1059"/>
      <c r="AY20" s="1059"/>
      <c r="AZ20" s="1059"/>
      <c r="BA20" s="1059"/>
      <c r="BB20" s="1059"/>
      <c r="BC20" s="297" t="s">
        <v>24</v>
      </c>
    </row>
    <row r="21" spans="1:106" s="38" customFormat="1" ht="28.5" customHeight="1">
      <c r="A21" s="806"/>
      <c r="B21" s="807"/>
      <c r="C21" s="808"/>
      <c r="D21" s="808"/>
      <c r="E21" s="1040"/>
      <c r="F21" s="1040"/>
      <c r="G21" s="1040"/>
      <c r="H21" s="1040"/>
      <c r="I21" s="1040"/>
      <c r="J21" s="1040"/>
      <c r="K21" s="1040"/>
      <c r="L21" s="1040"/>
      <c r="M21" s="1041"/>
      <c r="N21" s="1041"/>
      <c r="O21" s="1041"/>
      <c r="P21" s="1041"/>
      <c r="Q21" s="1041"/>
      <c r="R21" s="1041"/>
      <c r="S21" s="1041"/>
      <c r="T21" s="1041"/>
      <c r="U21" s="1042"/>
      <c r="V21" s="1042"/>
      <c r="W21" s="1042"/>
      <c r="X21" s="1042"/>
      <c r="Y21" s="1042"/>
      <c r="Z21" s="1042"/>
      <c r="AA21" s="1042"/>
      <c r="AB21" s="1042"/>
      <c r="AC21" s="1042"/>
      <c r="AD21" s="1042"/>
      <c r="AE21" s="1042"/>
      <c r="AF21" s="1042"/>
      <c r="AG21" s="1042"/>
      <c r="AH21" s="1042"/>
      <c r="AI21" s="1042"/>
      <c r="AJ21" s="1042"/>
      <c r="AK21" s="1042"/>
      <c r="AL21" s="1042"/>
      <c r="AM21" s="1042"/>
      <c r="AN21" s="1042"/>
      <c r="AO21" s="1042"/>
      <c r="AP21" s="1042"/>
      <c r="AQ21" s="1042"/>
      <c r="AR21" s="1042"/>
      <c r="AS21" s="751"/>
      <c r="AT21" s="752"/>
      <c r="AU21" s="752"/>
      <c r="AV21" s="753"/>
      <c r="AW21" s="1043"/>
      <c r="AX21" s="1044"/>
      <c r="AY21" s="1044"/>
      <c r="AZ21" s="1044"/>
      <c r="BA21" s="1044"/>
      <c r="BB21" s="1044"/>
      <c r="BC21" s="295" t="s">
        <v>24</v>
      </c>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row>
    <row r="22" spans="1:106" s="38" customFormat="1" ht="28.5" customHeight="1">
      <c r="A22" s="806"/>
      <c r="B22" s="807"/>
      <c r="C22" s="808"/>
      <c r="D22" s="808"/>
      <c r="E22" s="1040"/>
      <c r="F22" s="1040"/>
      <c r="G22" s="1040"/>
      <c r="H22" s="1040"/>
      <c r="I22" s="1040"/>
      <c r="J22" s="1040"/>
      <c r="K22" s="1040"/>
      <c r="L22" s="1040"/>
      <c r="M22" s="1041"/>
      <c r="N22" s="1041"/>
      <c r="O22" s="1041"/>
      <c r="P22" s="1041"/>
      <c r="Q22" s="1041"/>
      <c r="R22" s="1041"/>
      <c r="S22" s="1041"/>
      <c r="T22" s="1041"/>
      <c r="U22" s="1042"/>
      <c r="V22" s="1042"/>
      <c r="W22" s="1042"/>
      <c r="X22" s="1042"/>
      <c r="Y22" s="1042"/>
      <c r="Z22" s="1042"/>
      <c r="AA22" s="1042"/>
      <c r="AB22" s="1042"/>
      <c r="AC22" s="1042"/>
      <c r="AD22" s="1042"/>
      <c r="AE22" s="1042"/>
      <c r="AF22" s="1042"/>
      <c r="AG22" s="1042"/>
      <c r="AH22" s="1042"/>
      <c r="AI22" s="1042"/>
      <c r="AJ22" s="1042"/>
      <c r="AK22" s="1042"/>
      <c r="AL22" s="1042"/>
      <c r="AM22" s="1042"/>
      <c r="AN22" s="1042"/>
      <c r="AO22" s="1042"/>
      <c r="AP22" s="1042"/>
      <c r="AQ22" s="1042"/>
      <c r="AR22" s="1042"/>
      <c r="AS22" s="751"/>
      <c r="AT22" s="752"/>
      <c r="AU22" s="752"/>
      <c r="AV22" s="753"/>
      <c r="AW22" s="1043"/>
      <c r="AX22" s="1044"/>
      <c r="AY22" s="1044"/>
      <c r="AZ22" s="1044"/>
      <c r="BA22" s="1044"/>
      <c r="BB22" s="1044"/>
      <c r="BC22" s="295" t="s">
        <v>24</v>
      </c>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row>
    <row r="23" spans="1:106" s="38" customFormat="1" ht="28.5" customHeight="1">
      <c r="A23" s="806"/>
      <c r="B23" s="807"/>
      <c r="C23" s="808"/>
      <c r="D23" s="808"/>
      <c r="E23" s="1040"/>
      <c r="F23" s="1040"/>
      <c r="G23" s="1040"/>
      <c r="H23" s="1040"/>
      <c r="I23" s="1040"/>
      <c r="J23" s="1040"/>
      <c r="K23" s="1040"/>
      <c r="L23" s="1040"/>
      <c r="M23" s="1041"/>
      <c r="N23" s="1041"/>
      <c r="O23" s="1041"/>
      <c r="P23" s="1041"/>
      <c r="Q23" s="1041"/>
      <c r="R23" s="1041"/>
      <c r="S23" s="1041"/>
      <c r="T23" s="1041"/>
      <c r="U23" s="1042"/>
      <c r="V23" s="1042"/>
      <c r="W23" s="1042"/>
      <c r="X23" s="1042"/>
      <c r="Y23" s="1042"/>
      <c r="Z23" s="1042"/>
      <c r="AA23" s="1042"/>
      <c r="AB23" s="1042"/>
      <c r="AC23" s="1042"/>
      <c r="AD23" s="1042"/>
      <c r="AE23" s="1042"/>
      <c r="AF23" s="1042"/>
      <c r="AG23" s="1042"/>
      <c r="AH23" s="1042"/>
      <c r="AI23" s="1042"/>
      <c r="AJ23" s="1042"/>
      <c r="AK23" s="1042"/>
      <c r="AL23" s="1042"/>
      <c r="AM23" s="1042"/>
      <c r="AN23" s="1042"/>
      <c r="AO23" s="1042"/>
      <c r="AP23" s="1042"/>
      <c r="AQ23" s="1042"/>
      <c r="AR23" s="1042"/>
      <c r="AS23" s="751"/>
      <c r="AT23" s="752"/>
      <c r="AU23" s="752"/>
      <c r="AV23" s="753"/>
      <c r="AW23" s="1043"/>
      <c r="AX23" s="1044"/>
      <c r="AY23" s="1044"/>
      <c r="AZ23" s="1044"/>
      <c r="BA23" s="1044"/>
      <c r="BB23" s="1044"/>
      <c r="BC23" s="295" t="s">
        <v>24</v>
      </c>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row>
    <row r="24" spans="1:106" s="38" customFormat="1" ht="28.5" customHeight="1">
      <c r="A24" s="806"/>
      <c r="B24" s="807"/>
      <c r="C24" s="808"/>
      <c r="D24" s="808"/>
      <c r="E24" s="1040"/>
      <c r="F24" s="1040"/>
      <c r="G24" s="1040"/>
      <c r="H24" s="1040"/>
      <c r="I24" s="1040"/>
      <c r="J24" s="1040"/>
      <c r="K24" s="1040"/>
      <c r="L24" s="1040"/>
      <c r="M24" s="1041"/>
      <c r="N24" s="1041"/>
      <c r="O24" s="1041"/>
      <c r="P24" s="1041"/>
      <c r="Q24" s="1041"/>
      <c r="R24" s="1041"/>
      <c r="S24" s="1041"/>
      <c r="T24" s="1041"/>
      <c r="U24" s="1042"/>
      <c r="V24" s="1042"/>
      <c r="W24" s="1042"/>
      <c r="X24" s="1042"/>
      <c r="Y24" s="1042"/>
      <c r="Z24" s="1042"/>
      <c r="AA24" s="1042"/>
      <c r="AB24" s="1042"/>
      <c r="AC24" s="1042"/>
      <c r="AD24" s="1042"/>
      <c r="AE24" s="1042"/>
      <c r="AF24" s="1042"/>
      <c r="AG24" s="1042"/>
      <c r="AH24" s="1042"/>
      <c r="AI24" s="1042"/>
      <c r="AJ24" s="1042"/>
      <c r="AK24" s="1042"/>
      <c r="AL24" s="1042"/>
      <c r="AM24" s="1042"/>
      <c r="AN24" s="1042"/>
      <c r="AO24" s="1042"/>
      <c r="AP24" s="1042"/>
      <c r="AQ24" s="1042"/>
      <c r="AR24" s="1042"/>
      <c r="AS24" s="751"/>
      <c r="AT24" s="752"/>
      <c r="AU24" s="752"/>
      <c r="AV24" s="753"/>
      <c r="AW24" s="1043"/>
      <c r="AX24" s="1044"/>
      <c r="AY24" s="1044"/>
      <c r="AZ24" s="1044"/>
      <c r="BA24" s="1044"/>
      <c r="BB24" s="1044"/>
      <c r="BC24" s="295" t="s">
        <v>24</v>
      </c>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row>
    <row r="25" spans="1:106" s="38" customFormat="1" ht="28.5" customHeight="1">
      <c r="A25" s="806"/>
      <c r="B25" s="807"/>
      <c r="C25" s="808"/>
      <c r="D25" s="808"/>
      <c r="E25" s="1040"/>
      <c r="F25" s="1040"/>
      <c r="G25" s="1040"/>
      <c r="H25" s="1040"/>
      <c r="I25" s="1040"/>
      <c r="J25" s="1040"/>
      <c r="K25" s="1040"/>
      <c r="L25" s="1040"/>
      <c r="M25" s="1041"/>
      <c r="N25" s="1041"/>
      <c r="O25" s="1041"/>
      <c r="P25" s="1041"/>
      <c r="Q25" s="1041"/>
      <c r="R25" s="1041"/>
      <c r="S25" s="1041"/>
      <c r="T25" s="1041"/>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751"/>
      <c r="AT25" s="752"/>
      <c r="AU25" s="752"/>
      <c r="AV25" s="753"/>
      <c r="AW25" s="1043"/>
      <c r="AX25" s="1044"/>
      <c r="AY25" s="1044"/>
      <c r="AZ25" s="1044"/>
      <c r="BA25" s="1044"/>
      <c r="BB25" s="1044"/>
      <c r="BC25" s="295" t="s">
        <v>24</v>
      </c>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row>
    <row r="26" spans="1:106" s="38" customFormat="1" ht="28.5" customHeight="1">
      <c r="A26" s="806"/>
      <c r="B26" s="807"/>
      <c r="C26" s="808"/>
      <c r="D26" s="808"/>
      <c r="E26" s="1040"/>
      <c r="F26" s="1040"/>
      <c r="G26" s="1040"/>
      <c r="H26" s="1040"/>
      <c r="I26" s="1040"/>
      <c r="J26" s="1040"/>
      <c r="K26" s="1040"/>
      <c r="L26" s="1040"/>
      <c r="M26" s="1041"/>
      <c r="N26" s="1041"/>
      <c r="O26" s="1041"/>
      <c r="P26" s="1041"/>
      <c r="Q26" s="1041"/>
      <c r="R26" s="1041"/>
      <c r="S26" s="1041"/>
      <c r="T26" s="1041"/>
      <c r="U26" s="1042"/>
      <c r="V26" s="1042"/>
      <c r="W26" s="1042"/>
      <c r="X26" s="1042"/>
      <c r="Y26" s="1042"/>
      <c r="Z26" s="1042"/>
      <c r="AA26" s="1042"/>
      <c r="AB26" s="1042"/>
      <c r="AC26" s="1042"/>
      <c r="AD26" s="1042"/>
      <c r="AE26" s="1042"/>
      <c r="AF26" s="1042"/>
      <c r="AG26" s="1042"/>
      <c r="AH26" s="1042"/>
      <c r="AI26" s="1042"/>
      <c r="AJ26" s="1042"/>
      <c r="AK26" s="1042"/>
      <c r="AL26" s="1042"/>
      <c r="AM26" s="1042"/>
      <c r="AN26" s="1042"/>
      <c r="AO26" s="1042"/>
      <c r="AP26" s="1042"/>
      <c r="AQ26" s="1042"/>
      <c r="AR26" s="1042"/>
      <c r="AS26" s="751"/>
      <c r="AT26" s="752"/>
      <c r="AU26" s="752"/>
      <c r="AV26" s="753"/>
      <c r="AW26" s="1043"/>
      <c r="AX26" s="1044"/>
      <c r="AY26" s="1044"/>
      <c r="AZ26" s="1044"/>
      <c r="BA26" s="1044"/>
      <c r="BB26" s="1044"/>
      <c r="BC26" s="295" t="s">
        <v>24</v>
      </c>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row>
    <row r="27" spans="1:106" s="38" customFormat="1" ht="28.5" customHeight="1">
      <c r="A27" s="806"/>
      <c r="B27" s="807"/>
      <c r="C27" s="808"/>
      <c r="D27" s="808"/>
      <c r="E27" s="1040"/>
      <c r="F27" s="1040"/>
      <c r="G27" s="1040"/>
      <c r="H27" s="1040"/>
      <c r="I27" s="1040"/>
      <c r="J27" s="1040"/>
      <c r="K27" s="1040"/>
      <c r="L27" s="1040"/>
      <c r="M27" s="1041"/>
      <c r="N27" s="1041"/>
      <c r="O27" s="1041"/>
      <c r="P27" s="1041"/>
      <c r="Q27" s="1041"/>
      <c r="R27" s="1041"/>
      <c r="S27" s="1041"/>
      <c r="T27" s="1041"/>
      <c r="U27" s="1042"/>
      <c r="V27" s="1042"/>
      <c r="W27" s="1042"/>
      <c r="X27" s="1042"/>
      <c r="Y27" s="1042"/>
      <c r="Z27" s="1042"/>
      <c r="AA27" s="1042"/>
      <c r="AB27" s="1042"/>
      <c r="AC27" s="1042"/>
      <c r="AD27" s="1042"/>
      <c r="AE27" s="1042"/>
      <c r="AF27" s="1042"/>
      <c r="AG27" s="1042"/>
      <c r="AH27" s="1042"/>
      <c r="AI27" s="1042"/>
      <c r="AJ27" s="1042"/>
      <c r="AK27" s="1042"/>
      <c r="AL27" s="1042"/>
      <c r="AM27" s="1042"/>
      <c r="AN27" s="1042"/>
      <c r="AO27" s="1042"/>
      <c r="AP27" s="1042"/>
      <c r="AQ27" s="1042"/>
      <c r="AR27" s="1042"/>
      <c r="AS27" s="751"/>
      <c r="AT27" s="752"/>
      <c r="AU27" s="752"/>
      <c r="AV27" s="753"/>
      <c r="AW27" s="1043"/>
      <c r="AX27" s="1044"/>
      <c r="AY27" s="1044"/>
      <c r="AZ27" s="1044"/>
      <c r="BA27" s="1044"/>
      <c r="BB27" s="1044"/>
      <c r="BC27" s="295" t="s">
        <v>24</v>
      </c>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row>
    <row r="28" spans="1:106" s="38" customFormat="1" ht="28.5" customHeight="1">
      <c r="A28" s="806"/>
      <c r="B28" s="807"/>
      <c r="C28" s="808"/>
      <c r="D28" s="808"/>
      <c r="E28" s="1040"/>
      <c r="F28" s="1040"/>
      <c r="G28" s="1040"/>
      <c r="H28" s="1040"/>
      <c r="I28" s="1040"/>
      <c r="J28" s="1040"/>
      <c r="K28" s="1040"/>
      <c r="L28" s="1040"/>
      <c r="M28" s="1041"/>
      <c r="N28" s="1041"/>
      <c r="O28" s="1041"/>
      <c r="P28" s="1041"/>
      <c r="Q28" s="1041"/>
      <c r="R28" s="1041"/>
      <c r="S28" s="1041"/>
      <c r="T28" s="1041"/>
      <c r="U28" s="1042"/>
      <c r="V28" s="1042"/>
      <c r="W28" s="1042"/>
      <c r="X28" s="1042"/>
      <c r="Y28" s="1042"/>
      <c r="Z28" s="1042"/>
      <c r="AA28" s="1042"/>
      <c r="AB28" s="1042"/>
      <c r="AC28" s="1042"/>
      <c r="AD28" s="1042"/>
      <c r="AE28" s="1042"/>
      <c r="AF28" s="1042"/>
      <c r="AG28" s="1042"/>
      <c r="AH28" s="1042"/>
      <c r="AI28" s="1042"/>
      <c r="AJ28" s="1042"/>
      <c r="AK28" s="1042"/>
      <c r="AL28" s="1042"/>
      <c r="AM28" s="1042"/>
      <c r="AN28" s="1042"/>
      <c r="AO28" s="1042"/>
      <c r="AP28" s="1042"/>
      <c r="AQ28" s="1042"/>
      <c r="AR28" s="1042"/>
      <c r="AS28" s="751"/>
      <c r="AT28" s="752"/>
      <c r="AU28" s="752"/>
      <c r="AV28" s="753"/>
      <c r="AW28" s="1043"/>
      <c r="AX28" s="1044"/>
      <c r="AY28" s="1044"/>
      <c r="AZ28" s="1044"/>
      <c r="BA28" s="1044"/>
      <c r="BB28" s="1044"/>
      <c r="BC28" s="295" t="s">
        <v>24</v>
      </c>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row>
    <row r="29" spans="1:106" s="38" customFormat="1" ht="28.5" customHeight="1">
      <c r="A29" s="809"/>
      <c r="B29" s="810"/>
      <c r="C29" s="811"/>
      <c r="D29" s="811"/>
      <c r="E29" s="1053"/>
      <c r="F29" s="1053"/>
      <c r="G29" s="1053"/>
      <c r="H29" s="1053"/>
      <c r="I29" s="1053"/>
      <c r="J29" s="1053"/>
      <c r="K29" s="1053"/>
      <c r="L29" s="1053"/>
      <c r="M29" s="1054"/>
      <c r="N29" s="1054"/>
      <c r="O29" s="1054"/>
      <c r="P29" s="1054"/>
      <c r="Q29" s="1054"/>
      <c r="R29" s="1054"/>
      <c r="S29" s="1054"/>
      <c r="T29" s="1054"/>
      <c r="U29" s="1055"/>
      <c r="V29" s="1055"/>
      <c r="W29" s="1055"/>
      <c r="X29" s="1055"/>
      <c r="Y29" s="1055"/>
      <c r="Z29" s="1055"/>
      <c r="AA29" s="1055"/>
      <c r="AB29" s="1055"/>
      <c r="AC29" s="1055"/>
      <c r="AD29" s="1055"/>
      <c r="AE29" s="1055"/>
      <c r="AF29" s="1055"/>
      <c r="AG29" s="1055"/>
      <c r="AH29" s="1055"/>
      <c r="AI29" s="1055"/>
      <c r="AJ29" s="1055"/>
      <c r="AK29" s="1055"/>
      <c r="AL29" s="1055"/>
      <c r="AM29" s="1055"/>
      <c r="AN29" s="1055"/>
      <c r="AO29" s="1055"/>
      <c r="AP29" s="1055"/>
      <c r="AQ29" s="1055"/>
      <c r="AR29" s="1055"/>
      <c r="AS29" s="841"/>
      <c r="AT29" s="842"/>
      <c r="AU29" s="842"/>
      <c r="AV29" s="843"/>
      <c r="AW29" s="1056"/>
      <c r="AX29" s="1057"/>
      <c r="AY29" s="1057"/>
      <c r="AZ29" s="1057"/>
      <c r="BA29" s="1057"/>
      <c r="BB29" s="1057"/>
      <c r="BC29" s="298" t="s">
        <v>24</v>
      </c>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row>
    <row r="30" spans="1:106" s="7" customFormat="1" ht="29.25" customHeight="1">
      <c r="A30" s="806" t="s">
        <v>139</v>
      </c>
      <c r="B30" s="807"/>
      <c r="C30" s="808"/>
      <c r="D30" s="808"/>
      <c r="E30" s="1047"/>
      <c r="F30" s="1047"/>
      <c r="G30" s="1047"/>
      <c r="H30" s="1047"/>
      <c r="I30" s="1047"/>
      <c r="J30" s="1047"/>
      <c r="K30" s="1047"/>
      <c r="L30" s="1047"/>
      <c r="M30" s="1048"/>
      <c r="N30" s="1048"/>
      <c r="O30" s="1048"/>
      <c r="P30" s="1048"/>
      <c r="Q30" s="1048"/>
      <c r="R30" s="1048"/>
      <c r="S30" s="1048"/>
      <c r="T30" s="1048"/>
      <c r="U30" s="1049"/>
      <c r="V30" s="1049"/>
      <c r="W30" s="1049"/>
      <c r="X30" s="1049"/>
      <c r="Y30" s="1049"/>
      <c r="Z30" s="1049"/>
      <c r="AA30" s="1049"/>
      <c r="AB30" s="1049"/>
      <c r="AC30" s="1049"/>
      <c r="AD30" s="1049"/>
      <c r="AE30" s="1049"/>
      <c r="AF30" s="1049"/>
      <c r="AG30" s="1049"/>
      <c r="AH30" s="1049"/>
      <c r="AI30" s="1049"/>
      <c r="AJ30" s="1049"/>
      <c r="AK30" s="1049"/>
      <c r="AL30" s="1049"/>
      <c r="AM30" s="1049"/>
      <c r="AN30" s="1049"/>
      <c r="AO30" s="1049"/>
      <c r="AP30" s="1049"/>
      <c r="AQ30" s="1049"/>
      <c r="AR30" s="1049"/>
      <c r="AS30" s="846"/>
      <c r="AT30" s="847"/>
      <c r="AU30" s="847"/>
      <c r="AV30" s="848"/>
      <c r="AW30" s="1045"/>
      <c r="AX30" s="1046"/>
      <c r="AY30" s="1046"/>
      <c r="AZ30" s="1046"/>
      <c r="BA30" s="1046"/>
      <c r="BB30" s="1046"/>
      <c r="BC30" s="294" t="s">
        <v>24</v>
      </c>
    </row>
    <row r="31" spans="1:106" s="38" customFormat="1" ht="28.5" customHeight="1">
      <c r="A31" s="806"/>
      <c r="B31" s="807"/>
      <c r="C31" s="808"/>
      <c r="D31" s="808"/>
      <c r="E31" s="1040"/>
      <c r="F31" s="1040"/>
      <c r="G31" s="1040"/>
      <c r="H31" s="1040"/>
      <c r="I31" s="1040"/>
      <c r="J31" s="1040"/>
      <c r="K31" s="1040"/>
      <c r="L31" s="1040"/>
      <c r="M31" s="1041"/>
      <c r="N31" s="1041"/>
      <c r="O31" s="1041"/>
      <c r="P31" s="1041"/>
      <c r="Q31" s="1041"/>
      <c r="R31" s="1041"/>
      <c r="S31" s="1041"/>
      <c r="T31" s="1041"/>
      <c r="U31" s="1042"/>
      <c r="V31" s="1042"/>
      <c r="W31" s="1042"/>
      <c r="X31" s="1042"/>
      <c r="Y31" s="1042"/>
      <c r="Z31" s="1042"/>
      <c r="AA31" s="1042"/>
      <c r="AB31" s="1042"/>
      <c r="AC31" s="1042"/>
      <c r="AD31" s="1042"/>
      <c r="AE31" s="1042"/>
      <c r="AF31" s="1042"/>
      <c r="AG31" s="1042"/>
      <c r="AH31" s="1042"/>
      <c r="AI31" s="1042"/>
      <c r="AJ31" s="1042"/>
      <c r="AK31" s="1042"/>
      <c r="AL31" s="1042"/>
      <c r="AM31" s="1042"/>
      <c r="AN31" s="1042"/>
      <c r="AO31" s="1042"/>
      <c r="AP31" s="1042"/>
      <c r="AQ31" s="1042"/>
      <c r="AR31" s="1042"/>
      <c r="AS31" s="751"/>
      <c r="AT31" s="752"/>
      <c r="AU31" s="752"/>
      <c r="AV31" s="753"/>
      <c r="AW31" s="1043"/>
      <c r="AX31" s="1044"/>
      <c r="AY31" s="1044"/>
      <c r="AZ31" s="1044"/>
      <c r="BA31" s="1044"/>
      <c r="BB31" s="1044"/>
      <c r="BC31" s="295" t="s">
        <v>24</v>
      </c>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row>
    <row r="32" spans="1:106" s="38" customFormat="1" ht="28.5" customHeight="1">
      <c r="A32" s="806"/>
      <c r="B32" s="807"/>
      <c r="C32" s="808"/>
      <c r="D32" s="808"/>
      <c r="E32" s="1040"/>
      <c r="F32" s="1040"/>
      <c r="G32" s="1040"/>
      <c r="H32" s="1040"/>
      <c r="I32" s="1040"/>
      <c r="J32" s="1040"/>
      <c r="K32" s="1040"/>
      <c r="L32" s="1040"/>
      <c r="M32" s="1041"/>
      <c r="N32" s="1041"/>
      <c r="O32" s="1041"/>
      <c r="P32" s="1041"/>
      <c r="Q32" s="1041"/>
      <c r="R32" s="1041"/>
      <c r="S32" s="1041"/>
      <c r="T32" s="1041"/>
      <c r="U32" s="1042"/>
      <c r="V32" s="1042"/>
      <c r="W32" s="1042"/>
      <c r="X32" s="1042"/>
      <c r="Y32" s="1042"/>
      <c r="Z32" s="1042"/>
      <c r="AA32" s="1042"/>
      <c r="AB32" s="1042"/>
      <c r="AC32" s="1042"/>
      <c r="AD32" s="1042"/>
      <c r="AE32" s="1042"/>
      <c r="AF32" s="1042"/>
      <c r="AG32" s="1042"/>
      <c r="AH32" s="1042"/>
      <c r="AI32" s="1042"/>
      <c r="AJ32" s="1042"/>
      <c r="AK32" s="1042"/>
      <c r="AL32" s="1042"/>
      <c r="AM32" s="1042"/>
      <c r="AN32" s="1042"/>
      <c r="AO32" s="1042"/>
      <c r="AP32" s="1042"/>
      <c r="AQ32" s="1042"/>
      <c r="AR32" s="1042"/>
      <c r="AS32" s="751"/>
      <c r="AT32" s="752"/>
      <c r="AU32" s="752"/>
      <c r="AV32" s="753"/>
      <c r="AW32" s="1043"/>
      <c r="AX32" s="1044"/>
      <c r="AY32" s="1044"/>
      <c r="AZ32" s="1044"/>
      <c r="BA32" s="1044"/>
      <c r="BB32" s="1044"/>
      <c r="BC32" s="295" t="s">
        <v>24</v>
      </c>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row>
    <row r="33" spans="1:106" s="38" customFormat="1" ht="28.5" customHeight="1">
      <c r="A33" s="806"/>
      <c r="B33" s="807"/>
      <c r="C33" s="808"/>
      <c r="D33" s="808"/>
      <c r="E33" s="1040"/>
      <c r="F33" s="1040"/>
      <c r="G33" s="1040"/>
      <c r="H33" s="1040"/>
      <c r="I33" s="1040"/>
      <c r="J33" s="1040"/>
      <c r="K33" s="1040"/>
      <c r="L33" s="1040"/>
      <c r="M33" s="1041"/>
      <c r="N33" s="1041"/>
      <c r="O33" s="1041"/>
      <c r="P33" s="1041"/>
      <c r="Q33" s="1041"/>
      <c r="R33" s="1041"/>
      <c r="S33" s="1041"/>
      <c r="T33" s="1041"/>
      <c r="U33" s="1042"/>
      <c r="V33" s="1042"/>
      <c r="W33" s="1042"/>
      <c r="X33" s="1042"/>
      <c r="Y33" s="1042"/>
      <c r="Z33" s="1042"/>
      <c r="AA33" s="1042"/>
      <c r="AB33" s="1042"/>
      <c r="AC33" s="1042"/>
      <c r="AD33" s="1042"/>
      <c r="AE33" s="1042"/>
      <c r="AF33" s="1042"/>
      <c r="AG33" s="1042"/>
      <c r="AH33" s="1042"/>
      <c r="AI33" s="1042"/>
      <c r="AJ33" s="1042"/>
      <c r="AK33" s="1042"/>
      <c r="AL33" s="1042"/>
      <c r="AM33" s="1042"/>
      <c r="AN33" s="1042"/>
      <c r="AO33" s="1042"/>
      <c r="AP33" s="1042"/>
      <c r="AQ33" s="1042"/>
      <c r="AR33" s="1042"/>
      <c r="AS33" s="751"/>
      <c r="AT33" s="752"/>
      <c r="AU33" s="752"/>
      <c r="AV33" s="753"/>
      <c r="AW33" s="1043"/>
      <c r="AX33" s="1044"/>
      <c r="AY33" s="1044"/>
      <c r="AZ33" s="1044"/>
      <c r="BA33" s="1044"/>
      <c r="BB33" s="1044"/>
      <c r="BC33" s="295" t="s">
        <v>24</v>
      </c>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row>
    <row r="34" spans="1:106" s="38" customFormat="1" ht="28.5" customHeight="1">
      <c r="A34" s="806"/>
      <c r="B34" s="807"/>
      <c r="C34" s="808"/>
      <c r="D34" s="808"/>
      <c r="E34" s="1040"/>
      <c r="F34" s="1040"/>
      <c r="G34" s="1040"/>
      <c r="H34" s="1040"/>
      <c r="I34" s="1040"/>
      <c r="J34" s="1040"/>
      <c r="K34" s="1040"/>
      <c r="L34" s="1040"/>
      <c r="M34" s="1041"/>
      <c r="N34" s="1041"/>
      <c r="O34" s="1041"/>
      <c r="P34" s="1041"/>
      <c r="Q34" s="1041"/>
      <c r="R34" s="1041"/>
      <c r="S34" s="1041"/>
      <c r="T34" s="1041"/>
      <c r="U34" s="1042"/>
      <c r="V34" s="1042"/>
      <c r="W34" s="1042"/>
      <c r="X34" s="1042"/>
      <c r="Y34" s="1042"/>
      <c r="Z34" s="1042"/>
      <c r="AA34" s="1042"/>
      <c r="AB34" s="1042"/>
      <c r="AC34" s="1042"/>
      <c r="AD34" s="1042"/>
      <c r="AE34" s="1042"/>
      <c r="AF34" s="1042"/>
      <c r="AG34" s="1042"/>
      <c r="AH34" s="1042"/>
      <c r="AI34" s="1042"/>
      <c r="AJ34" s="1042"/>
      <c r="AK34" s="1042"/>
      <c r="AL34" s="1042"/>
      <c r="AM34" s="1042"/>
      <c r="AN34" s="1042"/>
      <c r="AO34" s="1042"/>
      <c r="AP34" s="1042"/>
      <c r="AQ34" s="1042"/>
      <c r="AR34" s="1042"/>
      <c r="AS34" s="751"/>
      <c r="AT34" s="752"/>
      <c r="AU34" s="752"/>
      <c r="AV34" s="753"/>
      <c r="AW34" s="1043"/>
      <c r="AX34" s="1044"/>
      <c r="AY34" s="1044"/>
      <c r="AZ34" s="1044"/>
      <c r="BA34" s="1044"/>
      <c r="BB34" s="1044"/>
      <c r="BC34" s="295" t="s">
        <v>24</v>
      </c>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row>
    <row r="35" spans="1:106" s="38" customFormat="1" ht="28.5" customHeight="1">
      <c r="A35" s="806"/>
      <c r="B35" s="807"/>
      <c r="C35" s="808"/>
      <c r="D35" s="808"/>
      <c r="E35" s="1040"/>
      <c r="F35" s="1040"/>
      <c r="G35" s="1040"/>
      <c r="H35" s="1040"/>
      <c r="I35" s="1040"/>
      <c r="J35" s="1040"/>
      <c r="K35" s="1040"/>
      <c r="L35" s="1040"/>
      <c r="M35" s="1041"/>
      <c r="N35" s="1041"/>
      <c r="O35" s="1041"/>
      <c r="P35" s="1041"/>
      <c r="Q35" s="1041"/>
      <c r="R35" s="1041"/>
      <c r="S35" s="1041"/>
      <c r="T35" s="1041"/>
      <c r="U35" s="1042"/>
      <c r="V35" s="1042"/>
      <c r="W35" s="1042"/>
      <c r="X35" s="1042"/>
      <c r="Y35" s="1042"/>
      <c r="Z35" s="1042"/>
      <c r="AA35" s="1042"/>
      <c r="AB35" s="1042"/>
      <c r="AC35" s="1042"/>
      <c r="AD35" s="1042"/>
      <c r="AE35" s="1042"/>
      <c r="AF35" s="1042"/>
      <c r="AG35" s="1042"/>
      <c r="AH35" s="1042"/>
      <c r="AI35" s="1042"/>
      <c r="AJ35" s="1042"/>
      <c r="AK35" s="1042"/>
      <c r="AL35" s="1042"/>
      <c r="AM35" s="1042"/>
      <c r="AN35" s="1042"/>
      <c r="AO35" s="1042"/>
      <c r="AP35" s="1042"/>
      <c r="AQ35" s="1042"/>
      <c r="AR35" s="1042"/>
      <c r="AS35" s="751"/>
      <c r="AT35" s="752"/>
      <c r="AU35" s="752"/>
      <c r="AV35" s="753"/>
      <c r="AW35" s="1043"/>
      <c r="AX35" s="1044"/>
      <c r="AY35" s="1044"/>
      <c r="AZ35" s="1044"/>
      <c r="BA35" s="1044"/>
      <c r="BB35" s="1044"/>
      <c r="BC35" s="295" t="s">
        <v>24</v>
      </c>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row>
    <row r="36" spans="1:106" s="38" customFormat="1" ht="28.5" customHeight="1">
      <c r="A36" s="806"/>
      <c r="B36" s="807"/>
      <c r="C36" s="808"/>
      <c r="D36" s="808"/>
      <c r="E36" s="1040"/>
      <c r="F36" s="1040"/>
      <c r="G36" s="1040"/>
      <c r="H36" s="1040"/>
      <c r="I36" s="1040"/>
      <c r="J36" s="1040"/>
      <c r="K36" s="1040"/>
      <c r="L36" s="1040"/>
      <c r="M36" s="1041"/>
      <c r="N36" s="1041"/>
      <c r="O36" s="1041"/>
      <c r="P36" s="1041"/>
      <c r="Q36" s="1041"/>
      <c r="R36" s="1041"/>
      <c r="S36" s="1041"/>
      <c r="T36" s="1041"/>
      <c r="U36" s="1042"/>
      <c r="V36" s="1042"/>
      <c r="W36" s="1042"/>
      <c r="X36" s="1042"/>
      <c r="Y36" s="1042"/>
      <c r="Z36" s="1042"/>
      <c r="AA36" s="1042"/>
      <c r="AB36" s="1042"/>
      <c r="AC36" s="1042"/>
      <c r="AD36" s="1042"/>
      <c r="AE36" s="1042"/>
      <c r="AF36" s="1042"/>
      <c r="AG36" s="1042"/>
      <c r="AH36" s="1042"/>
      <c r="AI36" s="1042"/>
      <c r="AJ36" s="1042"/>
      <c r="AK36" s="1042"/>
      <c r="AL36" s="1042"/>
      <c r="AM36" s="1042"/>
      <c r="AN36" s="1042"/>
      <c r="AO36" s="1042"/>
      <c r="AP36" s="1042"/>
      <c r="AQ36" s="1042"/>
      <c r="AR36" s="1042"/>
      <c r="AS36" s="751"/>
      <c r="AT36" s="752"/>
      <c r="AU36" s="752"/>
      <c r="AV36" s="753"/>
      <c r="AW36" s="1043"/>
      <c r="AX36" s="1044"/>
      <c r="AY36" s="1044"/>
      <c r="AZ36" s="1044"/>
      <c r="BA36" s="1044"/>
      <c r="BB36" s="1044"/>
      <c r="BC36" s="295" t="s">
        <v>24</v>
      </c>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row>
    <row r="37" spans="1:106" s="38" customFormat="1" ht="28.5" customHeight="1">
      <c r="A37" s="806"/>
      <c r="B37" s="807"/>
      <c r="C37" s="808"/>
      <c r="D37" s="808"/>
      <c r="E37" s="1040"/>
      <c r="F37" s="1040"/>
      <c r="G37" s="1040"/>
      <c r="H37" s="1040"/>
      <c r="I37" s="1040"/>
      <c r="J37" s="1040"/>
      <c r="K37" s="1040"/>
      <c r="L37" s="1040"/>
      <c r="M37" s="1041"/>
      <c r="N37" s="1041"/>
      <c r="O37" s="1041"/>
      <c r="P37" s="1041"/>
      <c r="Q37" s="1041"/>
      <c r="R37" s="1041"/>
      <c r="S37" s="1041"/>
      <c r="T37" s="1041"/>
      <c r="U37" s="1042"/>
      <c r="V37" s="1042"/>
      <c r="W37" s="1042"/>
      <c r="X37" s="1042"/>
      <c r="Y37" s="1042"/>
      <c r="Z37" s="1042"/>
      <c r="AA37" s="1042"/>
      <c r="AB37" s="1042"/>
      <c r="AC37" s="1042"/>
      <c r="AD37" s="1042"/>
      <c r="AE37" s="1042"/>
      <c r="AF37" s="1042"/>
      <c r="AG37" s="1042"/>
      <c r="AH37" s="1042"/>
      <c r="AI37" s="1042"/>
      <c r="AJ37" s="1042"/>
      <c r="AK37" s="1042"/>
      <c r="AL37" s="1042"/>
      <c r="AM37" s="1042"/>
      <c r="AN37" s="1042"/>
      <c r="AO37" s="1042"/>
      <c r="AP37" s="1042"/>
      <c r="AQ37" s="1042"/>
      <c r="AR37" s="1042"/>
      <c r="AS37" s="751"/>
      <c r="AT37" s="752"/>
      <c r="AU37" s="752"/>
      <c r="AV37" s="753"/>
      <c r="AW37" s="1043"/>
      <c r="AX37" s="1044"/>
      <c r="AY37" s="1044"/>
      <c r="AZ37" s="1044"/>
      <c r="BA37" s="1044"/>
      <c r="BB37" s="1044"/>
      <c r="BC37" s="295" t="s">
        <v>24</v>
      </c>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row>
    <row r="38" spans="1:106" s="38" customFormat="1" ht="28.5" customHeight="1">
      <c r="A38" s="806"/>
      <c r="B38" s="807"/>
      <c r="C38" s="808"/>
      <c r="D38" s="808"/>
      <c r="E38" s="1040"/>
      <c r="F38" s="1040"/>
      <c r="G38" s="1040"/>
      <c r="H38" s="1040"/>
      <c r="I38" s="1040"/>
      <c r="J38" s="1040"/>
      <c r="K38" s="1040"/>
      <c r="L38" s="1040"/>
      <c r="M38" s="1041"/>
      <c r="N38" s="1041"/>
      <c r="O38" s="1041"/>
      <c r="P38" s="1041"/>
      <c r="Q38" s="1041"/>
      <c r="R38" s="1041"/>
      <c r="S38" s="1041"/>
      <c r="T38" s="1041"/>
      <c r="U38" s="1042"/>
      <c r="V38" s="1042"/>
      <c r="W38" s="1042"/>
      <c r="X38" s="1042"/>
      <c r="Y38" s="1042"/>
      <c r="Z38" s="1042"/>
      <c r="AA38" s="1042"/>
      <c r="AB38" s="1042"/>
      <c r="AC38" s="1042"/>
      <c r="AD38" s="1042"/>
      <c r="AE38" s="1042"/>
      <c r="AF38" s="1042"/>
      <c r="AG38" s="1042"/>
      <c r="AH38" s="1042"/>
      <c r="AI38" s="1042"/>
      <c r="AJ38" s="1042"/>
      <c r="AK38" s="1042"/>
      <c r="AL38" s="1042"/>
      <c r="AM38" s="1042"/>
      <c r="AN38" s="1042"/>
      <c r="AO38" s="1042"/>
      <c r="AP38" s="1042"/>
      <c r="AQ38" s="1042"/>
      <c r="AR38" s="1042"/>
      <c r="AS38" s="751"/>
      <c r="AT38" s="752"/>
      <c r="AU38" s="752"/>
      <c r="AV38" s="753"/>
      <c r="AW38" s="1043"/>
      <c r="AX38" s="1044"/>
      <c r="AY38" s="1044"/>
      <c r="AZ38" s="1044"/>
      <c r="BA38" s="1044"/>
      <c r="BB38" s="1044"/>
      <c r="BC38" s="295" t="s">
        <v>24</v>
      </c>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row>
    <row r="39" spans="1:106" s="38" customFormat="1" ht="28.5" customHeight="1" thickBot="1">
      <c r="A39" s="851"/>
      <c r="B39" s="852"/>
      <c r="C39" s="853"/>
      <c r="D39" s="853"/>
      <c r="E39" s="1050"/>
      <c r="F39" s="1050"/>
      <c r="G39" s="1050"/>
      <c r="H39" s="1050"/>
      <c r="I39" s="1050"/>
      <c r="J39" s="1050"/>
      <c r="K39" s="1050"/>
      <c r="L39" s="1050"/>
      <c r="M39" s="1051"/>
      <c r="N39" s="1051"/>
      <c r="O39" s="1051"/>
      <c r="P39" s="1051"/>
      <c r="Q39" s="1051"/>
      <c r="R39" s="1051"/>
      <c r="S39" s="1051"/>
      <c r="T39" s="1051"/>
      <c r="U39" s="1052"/>
      <c r="V39" s="1052"/>
      <c r="W39" s="1052"/>
      <c r="X39" s="1052"/>
      <c r="Y39" s="1052"/>
      <c r="Z39" s="1052"/>
      <c r="AA39" s="1052"/>
      <c r="AB39" s="1052"/>
      <c r="AC39" s="1052"/>
      <c r="AD39" s="1052"/>
      <c r="AE39" s="1052"/>
      <c r="AF39" s="1052"/>
      <c r="AG39" s="1052"/>
      <c r="AH39" s="1052"/>
      <c r="AI39" s="1052"/>
      <c r="AJ39" s="1052"/>
      <c r="AK39" s="1052"/>
      <c r="AL39" s="1052"/>
      <c r="AM39" s="1052"/>
      <c r="AN39" s="1052"/>
      <c r="AO39" s="1052"/>
      <c r="AP39" s="1052"/>
      <c r="AQ39" s="1052"/>
      <c r="AR39" s="1052"/>
      <c r="AS39" s="857"/>
      <c r="AT39" s="858"/>
      <c r="AU39" s="858"/>
      <c r="AV39" s="859"/>
      <c r="AW39" s="1038"/>
      <c r="AX39" s="1039"/>
      <c r="AY39" s="1039"/>
      <c r="AZ39" s="1039"/>
      <c r="BA39" s="1039"/>
      <c r="BB39" s="1039"/>
      <c r="BC39" s="299" t="s">
        <v>24</v>
      </c>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row>
    <row r="40" spans="1:106" ht="15" customHeight="1"/>
    <row r="41" spans="1:106" ht="15" customHeight="1"/>
    <row r="42" spans="1:106" ht="15" customHeight="1"/>
    <row r="43" spans="1:106" ht="15" customHeight="1"/>
    <row r="44" spans="1:106" ht="15" customHeight="1"/>
    <row r="45" spans="1:106" ht="15" customHeight="1"/>
    <row r="46" spans="1:106" ht="15" customHeight="1"/>
    <row r="47" spans="1:106" ht="15" customHeight="1"/>
    <row r="48" spans="1:106" ht="15" customHeight="1"/>
    <row r="49" spans="1:55" s="7" customFormat="1" ht="31.5" customHeight="1" thickBot="1">
      <c r="A49" s="54" t="s">
        <v>218</v>
      </c>
      <c r="B49" s="375"/>
      <c r="C49" s="375"/>
      <c r="D49" s="375"/>
      <c r="E49" s="375"/>
      <c r="F49" s="375"/>
      <c r="G49" s="375"/>
      <c r="H49" s="375"/>
      <c r="I49" s="375"/>
      <c r="J49" s="375"/>
      <c r="K49" s="375"/>
      <c r="L49" s="375"/>
      <c r="M49" s="375"/>
      <c r="N49" s="301" t="s">
        <v>323</v>
      </c>
      <c r="O49" s="301"/>
      <c r="P49" s="301"/>
      <c r="Q49" s="301"/>
      <c r="R49" s="301"/>
      <c r="S49" s="301"/>
      <c r="T49" s="301"/>
      <c r="U49" s="301"/>
      <c r="V49" s="301"/>
      <c r="W49" s="301"/>
      <c r="X49" s="301"/>
      <c r="Y49" s="301"/>
      <c r="Z49" s="301"/>
      <c r="AA49" s="301"/>
      <c r="AB49" s="301"/>
      <c r="AC49" s="301"/>
      <c r="AD49" s="301"/>
      <c r="AE49" s="301"/>
      <c r="AF49" s="301"/>
      <c r="AG49" s="301"/>
      <c r="AH49" s="301"/>
      <c r="AI49" s="301"/>
      <c r="AJ49" s="301"/>
      <c r="AK49" s="301"/>
      <c r="AL49" s="301"/>
      <c r="AM49" s="301"/>
      <c r="AN49" s="301"/>
      <c r="AO49" s="301"/>
      <c r="AP49" s="301"/>
      <c r="AQ49" s="301"/>
      <c r="AR49" s="301"/>
      <c r="AS49" s="375"/>
      <c r="AT49" s="375"/>
      <c r="AU49" s="375"/>
      <c r="AV49" s="375"/>
      <c r="AW49" s="375"/>
      <c r="AX49" s="375"/>
      <c r="AY49" s="375"/>
      <c r="AZ49" s="375"/>
      <c r="BA49" s="375"/>
      <c r="BB49" s="375"/>
      <c r="BC49" s="375"/>
    </row>
    <row r="50" spans="1:55" s="7" customFormat="1" ht="57.75" customHeight="1" thickBot="1">
      <c r="A50" s="775" t="s">
        <v>25</v>
      </c>
      <c r="B50" s="776"/>
      <c r="C50" s="776"/>
      <c r="D50" s="777"/>
      <c r="E50" s="762" t="s">
        <v>219</v>
      </c>
      <c r="F50" s="763"/>
      <c r="G50" s="763"/>
      <c r="H50" s="763"/>
      <c r="I50" s="763"/>
      <c r="J50" s="790"/>
      <c r="K50" s="874" t="s">
        <v>101</v>
      </c>
      <c r="L50" s="875"/>
      <c r="M50" s="875"/>
      <c r="N50" s="875"/>
      <c r="O50" s="875"/>
      <c r="P50" s="875"/>
      <c r="Q50" s="875"/>
      <c r="R50" s="875"/>
      <c r="S50" s="876"/>
      <c r="T50" s="877" t="s">
        <v>220</v>
      </c>
      <c r="U50" s="878"/>
      <c r="V50" s="763" t="s">
        <v>221</v>
      </c>
      <c r="W50" s="763"/>
      <c r="X50" s="763"/>
      <c r="Y50" s="763"/>
      <c r="Z50" s="763"/>
      <c r="AA50" s="763"/>
      <c r="AB50" s="763"/>
      <c r="AC50" s="763"/>
      <c r="AD50" s="790"/>
      <c r="AE50" s="762" t="s">
        <v>222</v>
      </c>
      <c r="AF50" s="763"/>
      <c r="AG50" s="763"/>
      <c r="AH50" s="763"/>
      <c r="AI50" s="763"/>
      <c r="AJ50" s="763"/>
      <c r="AK50" s="763"/>
      <c r="AL50" s="763"/>
      <c r="AM50" s="763"/>
      <c r="AN50" s="763"/>
      <c r="AO50" s="790"/>
      <c r="AP50" s="762" t="s">
        <v>223</v>
      </c>
      <c r="AQ50" s="763"/>
      <c r="AR50" s="763"/>
      <c r="AS50" s="763"/>
      <c r="AT50" s="763"/>
      <c r="AU50" s="763"/>
      <c r="AV50" s="763"/>
      <c r="AW50" s="763"/>
      <c r="AX50" s="763"/>
      <c r="AY50" s="763"/>
      <c r="AZ50" s="763"/>
      <c r="BA50" s="763"/>
      <c r="BB50" s="763"/>
      <c r="BC50" s="764"/>
    </row>
    <row r="51" spans="1:55" s="7" customFormat="1" ht="33.75" customHeight="1" thickTop="1">
      <c r="A51" s="778" t="s">
        <v>225</v>
      </c>
      <c r="B51" s="779"/>
      <c r="C51" s="779"/>
      <c r="D51" s="780"/>
      <c r="E51" s="797" t="s">
        <v>227</v>
      </c>
      <c r="F51" s="798"/>
      <c r="G51" s="798"/>
      <c r="H51" s="798"/>
      <c r="I51" s="798"/>
      <c r="J51" s="799"/>
      <c r="K51" s="891" t="str">
        <f>IF($AW$10&lt;&gt;"",ROUNDDOWN(SUMIF($AS$10:$AV$19,E51,$AW$10:$BB$19),0),"")</f>
        <v/>
      </c>
      <c r="L51" s="892"/>
      <c r="M51" s="892"/>
      <c r="N51" s="892"/>
      <c r="O51" s="892"/>
      <c r="P51" s="892"/>
      <c r="Q51" s="892"/>
      <c r="R51" s="892"/>
      <c r="S51" s="308" t="s">
        <v>24</v>
      </c>
      <c r="T51" s="879" t="s">
        <v>220</v>
      </c>
      <c r="U51" s="880"/>
      <c r="V51" s="887">
        <v>30000</v>
      </c>
      <c r="W51" s="887"/>
      <c r="X51" s="887"/>
      <c r="Y51" s="887"/>
      <c r="Z51" s="887"/>
      <c r="AA51" s="887"/>
      <c r="AB51" s="887"/>
      <c r="AC51" s="887"/>
      <c r="AD51" s="302" t="s">
        <v>0</v>
      </c>
      <c r="AE51" s="765" t="str">
        <f>IF(K51="","",K51*V51)</f>
        <v/>
      </c>
      <c r="AF51" s="765"/>
      <c r="AG51" s="765"/>
      <c r="AH51" s="765"/>
      <c r="AI51" s="765"/>
      <c r="AJ51" s="765"/>
      <c r="AK51" s="765"/>
      <c r="AL51" s="765"/>
      <c r="AM51" s="765"/>
      <c r="AN51" s="765"/>
      <c r="AO51" s="302" t="s">
        <v>0</v>
      </c>
      <c r="AP51" s="766" t="str">
        <f>IF(OR(K51="",K52=""),"",SUM(AE51:AN52))</f>
        <v/>
      </c>
      <c r="AQ51" s="766"/>
      <c r="AR51" s="766"/>
      <c r="AS51" s="766"/>
      <c r="AT51" s="766"/>
      <c r="AU51" s="766"/>
      <c r="AV51" s="766"/>
      <c r="AW51" s="766"/>
      <c r="AX51" s="766"/>
      <c r="AY51" s="766"/>
      <c r="AZ51" s="766"/>
      <c r="BA51" s="766"/>
      <c r="BB51" s="766"/>
      <c r="BC51" s="796" t="s">
        <v>0</v>
      </c>
    </row>
    <row r="52" spans="1:55" s="7" customFormat="1" ht="33.75" customHeight="1">
      <c r="A52" s="781"/>
      <c r="B52" s="782"/>
      <c r="C52" s="782"/>
      <c r="D52" s="783"/>
      <c r="E52" s="746" t="s">
        <v>229</v>
      </c>
      <c r="F52" s="747"/>
      <c r="G52" s="747"/>
      <c r="H52" s="747"/>
      <c r="I52" s="747"/>
      <c r="J52" s="748"/>
      <c r="K52" s="893" t="str">
        <f>IF($AW$10&lt;&gt;"",ROUNDDOWN(SUMIF($AS$10:$AV$19,E52,$AW$10:$BB$19),0),"")</f>
        <v/>
      </c>
      <c r="L52" s="894"/>
      <c r="M52" s="894"/>
      <c r="N52" s="894"/>
      <c r="O52" s="894"/>
      <c r="P52" s="894"/>
      <c r="Q52" s="894"/>
      <c r="R52" s="894"/>
      <c r="S52" s="309" t="s">
        <v>24</v>
      </c>
      <c r="T52" s="881" t="s">
        <v>220</v>
      </c>
      <c r="U52" s="882"/>
      <c r="V52" s="888">
        <v>8000</v>
      </c>
      <c r="W52" s="888"/>
      <c r="X52" s="888"/>
      <c r="Y52" s="888"/>
      <c r="Z52" s="888"/>
      <c r="AA52" s="888"/>
      <c r="AB52" s="888"/>
      <c r="AC52" s="888"/>
      <c r="AD52" s="305" t="s">
        <v>0</v>
      </c>
      <c r="AE52" s="768" t="str">
        <f t="shared" ref="AE52:AE56" si="0">IF(K52="","",K52*V52)</f>
        <v/>
      </c>
      <c r="AF52" s="768"/>
      <c r="AG52" s="768"/>
      <c r="AH52" s="768"/>
      <c r="AI52" s="768"/>
      <c r="AJ52" s="768"/>
      <c r="AK52" s="768"/>
      <c r="AL52" s="768"/>
      <c r="AM52" s="768"/>
      <c r="AN52" s="768"/>
      <c r="AO52" s="303" t="s">
        <v>0</v>
      </c>
      <c r="AP52" s="767"/>
      <c r="AQ52" s="767"/>
      <c r="AR52" s="767"/>
      <c r="AS52" s="767"/>
      <c r="AT52" s="767"/>
      <c r="AU52" s="767"/>
      <c r="AV52" s="767"/>
      <c r="AW52" s="767"/>
      <c r="AX52" s="767"/>
      <c r="AY52" s="767"/>
      <c r="AZ52" s="767"/>
      <c r="BA52" s="767"/>
      <c r="BB52" s="767"/>
      <c r="BC52" s="791"/>
    </row>
    <row r="53" spans="1:55" s="7" customFormat="1" ht="33.75" customHeight="1">
      <c r="A53" s="784" t="s">
        <v>311</v>
      </c>
      <c r="B53" s="785"/>
      <c r="C53" s="785"/>
      <c r="D53" s="786"/>
      <c r="E53" s="800" t="s">
        <v>226</v>
      </c>
      <c r="F53" s="801"/>
      <c r="G53" s="801"/>
      <c r="H53" s="801"/>
      <c r="I53" s="801"/>
      <c r="J53" s="802"/>
      <c r="K53" s="895" t="str">
        <f>IF($AW$20&lt;&gt;"",ROUNDDOWN(SUMIF($AS$20:$AV$29,E53,$AW$20:$BB$29),0),"")</f>
        <v/>
      </c>
      <c r="L53" s="896"/>
      <c r="M53" s="896"/>
      <c r="N53" s="896"/>
      <c r="O53" s="896"/>
      <c r="P53" s="896"/>
      <c r="Q53" s="896"/>
      <c r="R53" s="896"/>
      <c r="S53" s="310" t="s">
        <v>24</v>
      </c>
      <c r="T53" s="883" t="s">
        <v>220</v>
      </c>
      <c r="U53" s="884"/>
      <c r="V53" s="889">
        <v>30000</v>
      </c>
      <c r="W53" s="889"/>
      <c r="X53" s="889"/>
      <c r="Y53" s="889"/>
      <c r="Z53" s="889"/>
      <c r="AA53" s="889"/>
      <c r="AB53" s="889"/>
      <c r="AC53" s="889"/>
      <c r="AD53" s="304" t="s">
        <v>0</v>
      </c>
      <c r="AE53" s="769" t="str">
        <f t="shared" si="0"/>
        <v/>
      </c>
      <c r="AF53" s="769"/>
      <c r="AG53" s="769"/>
      <c r="AH53" s="769"/>
      <c r="AI53" s="769"/>
      <c r="AJ53" s="769"/>
      <c r="AK53" s="769"/>
      <c r="AL53" s="769"/>
      <c r="AM53" s="769"/>
      <c r="AN53" s="769"/>
      <c r="AO53" s="304" t="s">
        <v>0</v>
      </c>
      <c r="AP53" s="770" t="str">
        <f>IF(OR(K53="",K54=""),"",SUM(AE53:AN54))</f>
        <v/>
      </c>
      <c r="AQ53" s="771"/>
      <c r="AR53" s="771"/>
      <c r="AS53" s="771"/>
      <c r="AT53" s="771"/>
      <c r="AU53" s="771"/>
      <c r="AV53" s="771"/>
      <c r="AW53" s="771"/>
      <c r="AX53" s="771"/>
      <c r="AY53" s="771"/>
      <c r="AZ53" s="771"/>
      <c r="BA53" s="771"/>
      <c r="BB53" s="771"/>
      <c r="BC53" s="795" t="s">
        <v>0</v>
      </c>
    </row>
    <row r="54" spans="1:55" s="7" customFormat="1" ht="33.75" customHeight="1">
      <c r="A54" s="781"/>
      <c r="B54" s="782"/>
      <c r="C54" s="782"/>
      <c r="D54" s="783"/>
      <c r="E54" s="746" t="s">
        <v>228</v>
      </c>
      <c r="F54" s="747"/>
      <c r="G54" s="747"/>
      <c r="H54" s="747"/>
      <c r="I54" s="747"/>
      <c r="J54" s="748"/>
      <c r="K54" s="893" t="str">
        <f>IF($AW$20&lt;&gt;"",ROUNDDOWN(SUMIF($AS$20:$AV$29,E54,$AW$20:$BB$29),0),"")</f>
        <v/>
      </c>
      <c r="L54" s="894"/>
      <c r="M54" s="894"/>
      <c r="N54" s="894"/>
      <c r="O54" s="894"/>
      <c r="P54" s="894"/>
      <c r="Q54" s="894"/>
      <c r="R54" s="894"/>
      <c r="S54" s="309" t="s">
        <v>24</v>
      </c>
      <c r="T54" s="881" t="s">
        <v>220</v>
      </c>
      <c r="U54" s="882"/>
      <c r="V54" s="888">
        <v>8000</v>
      </c>
      <c r="W54" s="888"/>
      <c r="X54" s="888"/>
      <c r="Y54" s="888"/>
      <c r="Z54" s="888"/>
      <c r="AA54" s="888"/>
      <c r="AB54" s="888"/>
      <c r="AC54" s="888"/>
      <c r="AD54" s="305" t="s">
        <v>0</v>
      </c>
      <c r="AE54" s="768" t="str">
        <f t="shared" si="0"/>
        <v/>
      </c>
      <c r="AF54" s="768"/>
      <c r="AG54" s="768"/>
      <c r="AH54" s="768"/>
      <c r="AI54" s="768"/>
      <c r="AJ54" s="768"/>
      <c r="AK54" s="768"/>
      <c r="AL54" s="768"/>
      <c r="AM54" s="768"/>
      <c r="AN54" s="768"/>
      <c r="AO54" s="305" t="s">
        <v>0</v>
      </c>
      <c r="AP54" s="772"/>
      <c r="AQ54" s="773"/>
      <c r="AR54" s="773"/>
      <c r="AS54" s="773"/>
      <c r="AT54" s="773"/>
      <c r="AU54" s="773"/>
      <c r="AV54" s="773"/>
      <c r="AW54" s="773"/>
      <c r="AX54" s="773"/>
      <c r="AY54" s="773"/>
      <c r="AZ54" s="773"/>
      <c r="BA54" s="773"/>
      <c r="BB54" s="773"/>
      <c r="BC54" s="792"/>
    </row>
    <row r="55" spans="1:55" s="7" customFormat="1" ht="33.75" customHeight="1">
      <c r="A55" s="784" t="s">
        <v>224</v>
      </c>
      <c r="B55" s="785"/>
      <c r="C55" s="785"/>
      <c r="D55" s="786"/>
      <c r="E55" s="800" t="s">
        <v>226</v>
      </c>
      <c r="F55" s="801"/>
      <c r="G55" s="801"/>
      <c r="H55" s="801"/>
      <c r="I55" s="801"/>
      <c r="J55" s="802"/>
      <c r="K55" s="895" t="str">
        <f>IF($AW$30&lt;&gt;"",ROUNDDOWN(SUMIF($AS$30:$AV$39,E55,$AW$30:$BB$39),0),"")</f>
        <v/>
      </c>
      <c r="L55" s="896"/>
      <c r="M55" s="896"/>
      <c r="N55" s="896"/>
      <c r="O55" s="896"/>
      <c r="P55" s="896"/>
      <c r="Q55" s="896"/>
      <c r="R55" s="896"/>
      <c r="S55" s="310" t="s">
        <v>24</v>
      </c>
      <c r="T55" s="883" t="s">
        <v>220</v>
      </c>
      <c r="U55" s="884"/>
      <c r="V55" s="889">
        <v>30000</v>
      </c>
      <c r="W55" s="889"/>
      <c r="X55" s="889"/>
      <c r="Y55" s="889"/>
      <c r="Z55" s="889"/>
      <c r="AA55" s="889"/>
      <c r="AB55" s="889"/>
      <c r="AC55" s="889"/>
      <c r="AD55" s="304" t="s">
        <v>0</v>
      </c>
      <c r="AE55" s="769" t="str">
        <f t="shared" si="0"/>
        <v/>
      </c>
      <c r="AF55" s="769"/>
      <c r="AG55" s="769"/>
      <c r="AH55" s="769"/>
      <c r="AI55" s="769"/>
      <c r="AJ55" s="769"/>
      <c r="AK55" s="769"/>
      <c r="AL55" s="769"/>
      <c r="AM55" s="769"/>
      <c r="AN55" s="769"/>
      <c r="AO55" s="306" t="s">
        <v>0</v>
      </c>
      <c r="AP55" s="767" t="str">
        <f>IF(OR(K55="",K56=""),"",SUM(AE55:AN56))</f>
        <v/>
      </c>
      <c r="AQ55" s="767"/>
      <c r="AR55" s="767"/>
      <c r="AS55" s="767"/>
      <c r="AT55" s="767"/>
      <c r="AU55" s="767"/>
      <c r="AV55" s="767"/>
      <c r="AW55" s="767"/>
      <c r="AX55" s="767"/>
      <c r="AY55" s="767"/>
      <c r="AZ55" s="767"/>
      <c r="BA55" s="767"/>
      <c r="BB55" s="767"/>
      <c r="BC55" s="791" t="s">
        <v>0</v>
      </c>
    </row>
    <row r="56" spans="1:55" s="7" customFormat="1" ht="33.75" customHeight="1" thickBot="1">
      <c r="A56" s="787"/>
      <c r="B56" s="788"/>
      <c r="C56" s="788"/>
      <c r="D56" s="789"/>
      <c r="E56" s="871" t="s">
        <v>228</v>
      </c>
      <c r="F56" s="872"/>
      <c r="G56" s="872"/>
      <c r="H56" s="872"/>
      <c r="I56" s="872"/>
      <c r="J56" s="873"/>
      <c r="K56" s="793" t="str">
        <f>IF($AW$30&lt;&gt;"",ROUNDDOWN(SUMIF($AS$30:$AV$39,E56,$AW$30:$BB$39),0),"")</f>
        <v/>
      </c>
      <c r="L56" s="794"/>
      <c r="M56" s="794"/>
      <c r="N56" s="794"/>
      <c r="O56" s="794"/>
      <c r="P56" s="794"/>
      <c r="Q56" s="794"/>
      <c r="R56" s="794"/>
      <c r="S56" s="311" t="s">
        <v>24</v>
      </c>
      <c r="T56" s="885" t="s">
        <v>220</v>
      </c>
      <c r="U56" s="886"/>
      <c r="V56" s="890">
        <v>8000</v>
      </c>
      <c r="W56" s="890"/>
      <c r="X56" s="890"/>
      <c r="Y56" s="890"/>
      <c r="Z56" s="890"/>
      <c r="AA56" s="890"/>
      <c r="AB56" s="890"/>
      <c r="AC56" s="890"/>
      <c r="AD56" s="312" t="s">
        <v>0</v>
      </c>
      <c r="AE56" s="774" t="str">
        <f t="shared" si="0"/>
        <v/>
      </c>
      <c r="AF56" s="774"/>
      <c r="AG56" s="774"/>
      <c r="AH56" s="774"/>
      <c r="AI56" s="774"/>
      <c r="AJ56" s="774"/>
      <c r="AK56" s="774"/>
      <c r="AL56" s="774"/>
      <c r="AM56" s="774"/>
      <c r="AN56" s="774"/>
      <c r="AO56" s="312" t="s">
        <v>0</v>
      </c>
      <c r="AP56" s="773"/>
      <c r="AQ56" s="773"/>
      <c r="AR56" s="773"/>
      <c r="AS56" s="773"/>
      <c r="AT56" s="773"/>
      <c r="AU56" s="773"/>
      <c r="AV56" s="773"/>
      <c r="AW56" s="773"/>
      <c r="AX56" s="773"/>
      <c r="AY56" s="773"/>
      <c r="AZ56" s="773"/>
      <c r="BA56" s="773"/>
      <c r="BB56" s="773"/>
      <c r="BC56" s="792"/>
    </row>
    <row r="57" spans="1:55" s="7" customFormat="1" ht="37.5" customHeight="1" thickTop="1" thickBot="1">
      <c r="A57" s="758" t="s">
        <v>230</v>
      </c>
      <c r="B57" s="759"/>
      <c r="C57" s="759"/>
      <c r="D57" s="759"/>
      <c r="E57" s="759"/>
      <c r="F57" s="759"/>
      <c r="G57" s="759"/>
      <c r="H57" s="759"/>
      <c r="I57" s="759"/>
      <c r="J57" s="759"/>
      <c r="K57" s="759"/>
      <c r="L57" s="759"/>
      <c r="M57" s="759"/>
      <c r="N57" s="759"/>
      <c r="O57" s="759"/>
      <c r="P57" s="759"/>
      <c r="Q57" s="759"/>
      <c r="R57" s="759"/>
      <c r="S57" s="759"/>
      <c r="T57" s="759"/>
      <c r="U57" s="759"/>
      <c r="V57" s="759"/>
      <c r="W57" s="759"/>
      <c r="X57" s="759"/>
      <c r="Y57" s="759"/>
      <c r="Z57" s="759"/>
      <c r="AA57" s="759"/>
      <c r="AB57" s="759"/>
      <c r="AC57" s="759"/>
      <c r="AD57" s="759"/>
      <c r="AE57" s="759"/>
      <c r="AF57" s="759"/>
      <c r="AG57" s="759"/>
      <c r="AH57" s="759"/>
      <c r="AI57" s="759"/>
      <c r="AJ57" s="759"/>
      <c r="AK57" s="759"/>
      <c r="AL57" s="759"/>
      <c r="AM57" s="759"/>
      <c r="AN57" s="759"/>
      <c r="AO57" s="760"/>
      <c r="AP57" s="761">
        <f>SUM(AP51:BD56)</f>
        <v>0</v>
      </c>
      <c r="AQ57" s="761"/>
      <c r="AR57" s="761"/>
      <c r="AS57" s="761"/>
      <c r="AT57" s="761"/>
      <c r="AU57" s="761"/>
      <c r="AV57" s="761"/>
      <c r="AW57" s="761"/>
      <c r="AX57" s="761"/>
      <c r="AY57" s="761"/>
      <c r="AZ57" s="761"/>
      <c r="BA57" s="761"/>
      <c r="BB57" s="761"/>
      <c r="BC57" s="307" t="s">
        <v>0</v>
      </c>
    </row>
    <row r="58" spans="1:55" ht="28.5" customHeight="1"/>
  </sheetData>
  <sheetProtection algorithmName="SHA-512" hashValue="k+vp8XicbrOzyG/16s07AoSUu5ufPger6WK8qxMvTuYtHq5RmRZKclORvVFRV+LIt8k9LDQAjFVtSZaQ0o4WDw==" saltValue="hUS9785ExAluPvf+kH8LLA==" spinCount="100000" sheet="1" objects="1" scenarios="1"/>
  <mergeCells count="241">
    <mergeCell ref="A3:BC3"/>
    <mergeCell ref="BB6:BC6"/>
    <mergeCell ref="AW7:BC8"/>
    <mergeCell ref="A9:D9"/>
    <mergeCell ref="E9:L9"/>
    <mergeCell ref="M9:T9"/>
    <mergeCell ref="U9:AD9"/>
    <mergeCell ref="AE9:AR9"/>
    <mergeCell ref="AS9:AV9"/>
    <mergeCell ref="AW9:BC9"/>
    <mergeCell ref="A10:D19"/>
    <mergeCell ref="E10:L10"/>
    <mergeCell ref="M10:T10"/>
    <mergeCell ref="U10:AD10"/>
    <mergeCell ref="AE10:AR10"/>
    <mergeCell ref="AS10:AV10"/>
    <mergeCell ref="E12:L12"/>
    <mergeCell ref="M12:T12"/>
    <mergeCell ref="U12:AD12"/>
    <mergeCell ref="AE12:AR12"/>
    <mergeCell ref="AS12:AV12"/>
    <mergeCell ref="E15:L15"/>
    <mergeCell ref="M15:T15"/>
    <mergeCell ref="U15:AD15"/>
    <mergeCell ref="AE15:AR15"/>
    <mergeCell ref="AS15:AV15"/>
    <mergeCell ref="E19:L19"/>
    <mergeCell ref="M19:T19"/>
    <mergeCell ref="U19:AD19"/>
    <mergeCell ref="AE19:AR19"/>
    <mergeCell ref="AS19:AV19"/>
    <mergeCell ref="AW12:BB12"/>
    <mergeCell ref="E13:L13"/>
    <mergeCell ref="M13:T13"/>
    <mergeCell ref="U13:AD13"/>
    <mergeCell ref="AE13:AR13"/>
    <mergeCell ref="AS13:AV13"/>
    <mergeCell ref="AW13:BB13"/>
    <mergeCell ref="AW10:BB10"/>
    <mergeCell ref="E11:L11"/>
    <mergeCell ref="M11:T11"/>
    <mergeCell ref="U11:AD11"/>
    <mergeCell ref="AE11:AR11"/>
    <mergeCell ref="AS11:AV11"/>
    <mergeCell ref="AW11:BB11"/>
    <mergeCell ref="AW15:BB15"/>
    <mergeCell ref="E14:L14"/>
    <mergeCell ref="M14:T14"/>
    <mergeCell ref="U14:AD14"/>
    <mergeCell ref="AE14:AR14"/>
    <mergeCell ref="AS14:AV14"/>
    <mergeCell ref="AW14:BB14"/>
    <mergeCell ref="E17:L17"/>
    <mergeCell ref="M17:T17"/>
    <mergeCell ref="U17:AD17"/>
    <mergeCell ref="AE17:AR17"/>
    <mergeCell ref="AS17:AV17"/>
    <mergeCell ref="AW17:BB17"/>
    <mergeCell ref="E16:L16"/>
    <mergeCell ref="M16:T16"/>
    <mergeCell ref="U16:AD16"/>
    <mergeCell ref="AE16:AR16"/>
    <mergeCell ref="AS16:AV16"/>
    <mergeCell ref="AW16:BB16"/>
    <mergeCell ref="AW19:BB19"/>
    <mergeCell ref="E18:L18"/>
    <mergeCell ref="M18:T18"/>
    <mergeCell ref="U18:AD18"/>
    <mergeCell ref="AE18:AR18"/>
    <mergeCell ref="AS18:AV18"/>
    <mergeCell ref="AW18:BB18"/>
    <mergeCell ref="A20:D29"/>
    <mergeCell ref="E20:L20"/>
    <mergeCell ref="M20:T20"/>
    <mergeCell ref="U20:AD20"/>
    <mergeCell ref="AE20:AR20"/>
    <mergeCell ref="AS20:AV20"/>
    <mergeCell ref="E22:L22"/>
    <mergeCell ref="M22:T22"/>
    <mergeCell ref="U22:AD22"/>
    <mergeCell ref="AE22:AR22"/>
    <mergeCell ref="AS22:AV22"/>
    <mergeCell ref="AW22:BB22"/>
    <mergeCell ref="E23:L23"/>
    <mergeCell ref="M23:T23"/>
    <mergeCell ref="U23:AD23"/>
    <mergeCell ref="AE23:AR23"/>
    <mergeCell ref="AS23:AV23"/>
    <mergeCell ref="AW23:BB23"/>
    <mergeCell ref="AW20:BB20"/>
    <mergeCell ref="E21:L21"/>
    <mergeCell ref="M21:T21"/>
    <mergeCell ref="U21:AD21"/>
    <mergeCell ref="AE21:AR21"/>
    <mergeCell ref="AS21:AV21"/>
    <mergeCell ref="AW21:BB21"/>
    <mergeCell ref="E25:L25"/>
    <mergeCell ref="M25:T25"/>
    <mergeCell ref="U25:AD25"/>
    <mergeCell ref="AE25:AR25"/>
    <mergeCell ref="AS25:AV25"/>
    <mergeCell ref="AW25:BB25"/>
    <mergeCell ref="E24:L24"/>
    <mergeCell ref="M24:T24"/>
    <mergeCell ref="U24:AD24"/>
    <mergeCell ref="AE24:AR24"/>
    <mergeCell ref="AS24:AV24"/>
    <mergeCell ref="AW24:BB24"/>
    <mergeCell ref="E27:L27"/>
    <mergeCell ref="M27:T27"/>
    <mergeCell ref="U27:AD27"/>
    <mergeCell ref="AE27:AR27"/>
    <mergeCell ref="AS27:AV27"/>
    <mergeCell ref="AW27:BB27"/>
    <mergeCell ref="E26:L26"/>
    <mergeCell ref="M26:T26"/>
    <mergeCell ref="U26:AD26"/>
    <mergeCell ref="AE26:AR26"/>
    <mergeCell ref="AS26:AV26"/>
    <mergeCell ref="AW26:BB26"/>
    <mergeCell ref="E29:L29"/>
    <mergeCell ref="M29:T29"/>
    <mergeCell ref="U29:AD29"/>
    <mergeCell ref="AE29:AR29"/>
    <mergeCell ref="AS29:AV29"/>
    <mergeCell ref="AW29:BB29"/>
    <mergeCell ref="E28:L28"/>
    <mergeCell ref="M28:T28"/>
    <mergeCell ref="U28:AD28"/>
    <mergeCell ref="AE28:AR28"/>
    <mergeCell ref="AS28:AV28"/>
    <mergeCell ref="AW28:BB28"/>
    <mergeCell ref="A30:D39"/>
    <mergeCell ref="E30:L30"/>
    <mergeCell ref="M30:T30"/>
    <mergeCell ref="U30:AD30"/>
    <mergeCell ref="AE30:AR30"/>
    <mergeCell ref="AS30:AV30"/>
    <mergeCell ref="E32:L32"/>
    <mergeCell ref="M32:T32"/>
    <mergeCell ref="U32:AD32"/>
    <mergeCell ref="AE32:AR32"/>
    <mergeCell ref="AS32:AV32"/>
    <mergeCell ref="E35:L35"/>
    <mergeCell ref="M35:T35"/>
    <mergeCell ref="U35:AD35"/>
    <mergeCell ref="AE35:AR35"/>
    <mergeCell ref="AS35:AV35"/>
    <mergeCell ref="E39:L39"/>
    <mergeCell ref="M39:T39"/>
    <mergeCell ref="U39:AD39"/>
    <mergeCell ref="AE39:AR39"/>
    <mergeCell ref="AS39:AV39"/>
    <mergeCell ref="AW32:BB32"/>
    <mergeCell ref="E33:L33"/>
    <mergeCell ref="M33:T33"/>
    <mergeCell ref="U33:AD33"/>
    <mergeCell ref="AE33:AR33"/>
    <mergeCell ref="AS33:AV33"/>
    <mergeCell ref="AW33:BB33"/>
    <mergeCell ref="AW30:BB30"/>
    <mergeCell ref="E31:L31"/>
    <mergeCell ref="M31:T31"/>
    <mergeCell ref="U31:AD31"/>
    <mergeCell ref="AE31:AR31"/>
    <mergeCell ref="AS31:AV31"/>
    <mergeCell ref="AW31:BB31"/>
    <mergeCell ref="AW35:BB35"/>
    <mergeCell ref="E34:L34"/>
    <mergeCell ref="M34:T34"/>
    <mergeCell ref="U34:AD34"/>
    <mergeCell ref="AE34:AR34"/>
    <mergeCell ref="AS34:AV34"/>
    <mergeCell ref="AW34:BB34"/>
    <mergeCell ref="E37:L37"/>
    <mergeCell ref="M37:T37"/>
    <mergeCell ref="U37:AD37"/>
    <mergeCell ref="AE37:AR37"/>
    <mergeCell ref="AS37:AV37"/>
    <mergeCell ref="AW37:BB37"/>
    <mergeCell ref="E36:L36"/>
    <mergeCell ref="M36:T36"/>
    <mergeCell ref="U36:AD36"/>
    <mergeCell ref="AE36:AR36"/>
    <mergeCell ref="AS36:AV36"/>
    <mergeCell ref="AW36:BB36"/>
    <mergeCell ref="AW39:BB39"/>
    <mergeCell ref="E38:L38"/>
    <mergeCell ref="M38:T38"/>
    <mergeCell ref="U38:AD38"/>
    <mergeCell ref="AE38:AR38"/>
    <mergeCell ref="AS38:AV38"/>
    <mergeCell ref="AW38:BB38"/>
    <mergeCell ref="A53:D54"/>
    <mergeCell ref="E53:J53"/>
    <mergeCell ref="K53:R53"/>
    <mergeCell ref="T53:U53"/>
    <mergeCell ref="V53:AC53"/>
    <mergeCell ref="AE53:AN53"/>
    <mergeCell ref="AP50:BC50"/>
    <mergeCell ref="A51:D52"/>
    <mergeCell ref="E51:J51"/>
    <mergeCell ref="K51:R51"/>
    <mergeCell ref="T51:U51"/>
    <mergeCell ref="V51:AC51"/>
    <mergeCell ref="AE51:AN51"/>
    <mergeCell ref="AP51:BB52"/>
    <mergeCell ref="BC51:BC52"/>
    <mergeCell ref="E52:J52"/>
    <mergeCell ref="A50:D50"/>
    <mergeCell ref="E50:J50"/>
    <mergeCell ref="K50:S50"/>
    <mergeCell ref="T50:U50"/>
    <mergeCell ref="V50:AD50"/>
    <mergeCell ref="AE50:AO50"/>
    <mergeCell ref="AP53:BB54"/>
    <mergeCell ref="BC53:BC54"/>
    <mergeCell ref="E54:J54"/>
    <mergeCell ref="K54:R54"/>
    <mergeCell ref="T54:U54"/>
    <mergeCell ref="V54:AC54"/>
    <mergeCell ref="AE54:AN54"/>
    <mergeCell ref="K52:R52"/>
    <mergeCell ref="T52:U52"/>
    <mergeCell ref="V52:AC52"/>
    <mergeCell ref="AE52:AN52"/>
    <mergeCell ref="A57:AO57"/>
    <mergeCell ref="AP57:BB57"/>
    <mergeCell ref="AP55:BB56"/>
    <mergeCell ref="BC55:BC56"/>
    <mergeCell ref="E56:J56"/>
    <mergeCell ref="K56:R56"/>
    <mergeCell ref="T56:U56"/>
    <mergeCell ref="V56:AC56"/>
    <mergeCell ref="AE56:AN56"/>
    <mergeCell ref="A55:D56"/>
    <mergeCell ref="E55:J55"/>
    <mergeCell ref="K55:R55"/>
    <mergeCell ref="T55:U55"/>
    <mergeCell ref="V55:AC55"/>
    <mergeCell ref="AE55:AN55"/>
  </mergeCells>
  <phoneticPr fontId="66"/>
  <dataValidations count="3">
    <dataValidation type="list" allowBlank="1" showInputMessage="1" showErrorMessage="1" sqref="AS10:AV39" xr:uid="{8C5129C7-94CD-46EE-8E04-EB6B42F14F59}">
      <formula1>"S,A"</formula1>
    </dataValidation>
    <dataValidation type="custom" imeMode="disabled" allowBlank="1" showInputMessage="1" showErrorMessage="1" errorTitle="入力エラー" error="小数点は第二位まで、三位以下切り捨てで入力して下さい。" sqref="AW10:BB39" xr:uid="{D07A021B-9357-47DA-AFCF-3893877EE3FD}">
      <formula1>AW10-ROUNDDOWN(AW10,2)=0</formula1>
    </dataValidation>
    <dataValidation type="textLength" imeMode="disabled" operator="equal" allowBlank="1" showInputMessage="1" showErrorMessage="1" errorTitle="文字数エラー" error="SII登録型番の８文字で登録してください。" sqref="M10:T39" xr:uid="{785A9B00-E266-4A68-9689-81673D937BA5}">
      <formula1>8</formula1>
    </dataValidation>
  </dataValidations>
  <printOptions horizontalCentered="1"/>
  <pageMargins left="0.27559055118110237" right="0.27559055118110237" top="0.43307086614173229" bottom="0" header="0.31496062992125984" footer="0.31496062992125984"/>
  <pageSetup paperSize="9" scale="47" orientation="portrait" r:id="rId1"/>
  <headerFooter>
    <oddHeader>&amp;RVERSION 1.0</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5BBF0-897C-400D-B41A-646EE45F4CE8}">
  <dimension ref="A1:DB68"/>
  <sheetViews>
    <sheetView showGridLines="0" showZeros="0" view="pageBreakPreview" zoomScale="55" zoomScaleNormal="75" zoomScaleSheetLayoutView="55" workbookViewId="0">
      <selection activeCell="A3" sqref="A3:BC3"/>
    </sheetView>
  </sheetViews>
  <sheetFormatPr defaultRowHeight="13.5"/>
  <cols>
    <col min="1" max="7" width="3.125" style="7" customWidth="1"/>
    <col min="8" max="55" width="3.625" style="7" customWidth="1"/>
    <col min="56" max="85" width="3.5" style="22" customWidth="1"/>
    <col min="86" max="16384" width="9" style="22"/>
  </cols>
  <sheetData>
    <row r="1" spans="1:106" s="7" customFormat="1" ht="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60"/>
      <c r="AN1" s="60"/>
      <c r="AO1" s="4"/>
      <c r="AP1" s="4"/>
      <c r="AQ1" s="4"/>
      <c r="AR1" s="4"/>
      <c r="AS1" s="4"/>
      <c r="AT1" s="4"/>
      <c r="AU1" s="4"/>
      <c r="AV1" s="4"/>
      <c r="AW1" s="4"/>
      <c r="AX1" s="4"/>
      <c r="AY1" s="4"/>
      <c r="AZ1" s="4"/>
      <c r="BA1" s="4"/>
      <c r="BB1" s="4"/>
      <c r="BC1" s="28" t="s">
        <v>338</v>
      </c>
    </row>
    <row r="2" spans="1:106" s="1" customFormat="1" ht="18" customHeight="1">
      <c r="A2" s="2"/>
      <c r="B2" s="2"/>
      <c r="C2" s="2"/>
      <c r="D2" s="2"/>
      <c r="E2" s="2"/>
      <c r="F2" s="2"/>
      <c r="G2" s="2"/>
      <c r="BC2" s="141" t="str">
        <f>IF(OR('様式第１｜交付申請書'!$BD$15&lt;&gt;"",'様式第１｜交付申請書'!$AJ$54&lt;&gt;""),'様式第１｜交付申請書'!$BD$15&amp;"邸"&amp;RIGHT(TRIM('様式第１｜交付申請書'!$N$54&amp;'様式第１｜交付申請書'!$Y$54&amp;'様式第１｜交付申請書'!$AJ$54),4),"")</f>
        <v/>
      </c>
    </row>
    <row r="3" spans="1:106" ht="30" customHeight="1">
      <c r="A3" s="817" t="s">
        <v>116</v>
      </c>
      <c r="B3" s="817"/>
      <c r="C3" s="817"/>
      <c r="D3" s="817"/>
      <c r="E3" s="817"/>
      <c r="F3" s="817"/>
      <c r="G3" s="817"/>
      <c r="H3" s="817"/>
      <c r="I3" s="817"/>
      <c r="J3" s="817"/>
      <c r="K3" s="817"/>
      <c r="L3" s="817"/>
      <c r="M3" s="817"/>
      <c r="N3" s="817"/>
      <c r="O3" s="817"/>
      <c r="P3" s="817"/>
      <c r="Q3" s="817"/>
      <c r="R3" s="817"/>
      <c r="S3" s="817"/>
      <c r="T3" s="817"/>
      <c r="U3" s="817"/>
      <c r="V3" s="817"/>
      <c r="W3" s="817"/>
      <c r="X3" s="817"/>
      <c r="Y3" s="817"/>
      <c r="Z3" s="817"/>
      <c r="AA3" s="817"/>
      <c r="AB3" s="817"/>
      <c r="AC3" s="817"/>
      <c r="AD3" s="817"/>
      <c r="AE3" s="817"/>
      <c r="AF3" s="817"/>
      <c r="AG3" s="817"/>
      <c r="AH3" s="817"/>
      <c r="AI3" s="817"/>
      <c r="AJ3" s="817"/>
      <c r="AK3" s="817"/>
      <c r="AL3" s="817"/>
      <c r="AM3" s="817"/>
      <c r="AN3" s="817"/>
      <c r="AO3" s="817"/>
      <c r="AP3" s="817"/>
      <c r="AQ3" s="817"/>
      <c r="AR3" s="817"/>
      <c r="AS3" s="817"/>
      <c r="AT3" s="817"/>
      <c r="AU3" s="817"/>
      <c r="AV3" s="817"/>
      <c r="AW3" s="817"/>
      <c r="AX3" s="817"/>
      <c r="AY3" s="817"/>
      <c r="AZ3" s="817"/>
      <c r="BA3" s="817"/>
      <c r="BB3" s="817"/>
      <c r="BC3" s="817"/>
    </row>
    <row r="4" spans="1:106" ht="6" customHeight="1">
      <c r="A4" s="17"/>
      <c r="B4" s="17"/>
      <c r="C4" s="17"/>
      <c r="D4" s="17"/>
      <c r="E4" s="17"/>
      <c r="F4" s="17"/>
      <c r="G4" s="17"/>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row>
    <row r="5" spans="1:106" ht="18.75" customHeight="1">
      <c r="A5" s="50" t="s">
        <v>140</v>
      </c>
      <c r="B5" s="49"/>
      <c r="C5" s="49"/>
      <c r="D5" s="49"/>
      <c r="E5" s="49"/>
      <c r="F5" s="49"/>
      <c r="G5" s="49"/>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21"/>
      <c r="AR5" s="21"/>
      <c r="AS5" s="21"/>
      <c r="AT5" s="21"/>
      <c r="AU5" s="21"/>
      <c r="AV5" s="21"/>
      <c r="AW5" s="21"/>
      <c r="AX5" s="4"/>
      <c r="AY5" s="4"/>
      <c r="AZ5" s="4"/>
      <c r="BA5" s="12"/>
      <c r="BB5" s="12"/>
      <c r="BC5" s="44" t="s">
        <v>4</v>
      </c>
    </row>
    <row r="6" spans="1:106" ht="14.25" customHeight="1">
      <c r="A6" s="21"/>
      <c r="B6" s="21"/>
      <c r="C6" s="21"/>
      <c r="D6" s="21"/>
      <c r="E6" s="21"/>
      <c r="F6" s="21"/>
      <c r="G6" s="21"/>
      <c r="H6" s="21"/>
      <c r="I6" s="4"/>
      <c r="J6" s="4"/>
      <c r="K6" s="4"/>
      <c r="L6" s="4"/>
      <c r="M6" s="4"/>
      <c r="N6" s="4"/>
      <c r="O6" s="4"/>
      <c r="P6" s="4"/>
      <c r="Q6" s="4"/>
      <c r="R6" s="4"/>
      <c r="S6" s="4"/>
      <c r="T6" s="4"/>
      <c r="U6" s="4"/>
      <c r="V6" s="4"/>
      <c r="W6" s="4"/>
      <c r="X6" s="4"/>
      <c r="Y6" s="4"/>
      <c r="Z6" s="4"/>
      <c r="AA6" s="4"/>
      <c r="AB6" s="4"/>
      <c r="AC6" s="4"/>
      <c r="AD6" s="21"/>
      <c r="AE6" s="21"/>
      <c r="AF6" s="21"/>
      <c r="AG6" s="21"/>
      <c r="AH6" s="21"/>
      <c r="AI6" s="21"/>
      <c r="AJ6" s="21"/>
      <c r="AK6" s="21"/>
      <c r="AL6" s="21"/>
      <c r="AM6" s="4"/>
      <c r="AN6" s="4"/>
      <c r="AO6" s="4"/>
      <c r="AP6" s="4"/>
      <c r="AQ6" s="21"/>
      <c r="AR6" s="21"/>
      <c r="AS6" s="21"/>
      <c r="AT6" s="21"/>
      <c r="AU6" s="21"/>
      <c r="AV6" s="21"/>
      <c r="AW6" s="21"/>
      <c r="AX6" s="33" t="s">
        <v>72</v>
      </c>
      <c r="AY6" s="150"/>
      <c r="AZ6" s="176" t="s">
        <v>143</v>
      </c>
      <c r="BA6" s="150"/>
      <c r="BB6" s="835" t="s">
        <v>144</v>
      </c>
      <c r="BC6" s="835"/>
    </row>
    <row r="7" spans="1:106" ht="23.25" customHeight="1">
      <c r="A7" s="391"/>
      <c r="B7" s="392"/>
      <c r="C7" s="393" t="s">
        <v>324</v>
      </c>
      <c r="D7" s="34"/>
      <c r="E7" s="34"/>
      <c r="F7" s="34"/>
      <c r="G7" s="394"/>
      <c r="H7" s="395"/>
      <c r="I7" s="393" t="s">
        <v>325</v>
      </c>
      <c r="J7" s="34"/>
      <c r="K7" s="12"/>
      <c r="L7" s="12"/>
      <c r="M7" s="12"/>
      <c r="N7" s="12"/>
      <c r="O7" s="12"/>
      <c r="P7" s="12"/>
      <c r="Q7" s="12"/>
      <c r="R7" s="12"/>
      <c r="S7" s="12"/>
      <c r="T7" s="12"/>
      <c r="U7" s="12"/>
      <c r="V7" s="12"/>
      <c r="W7" s="12"/>
      <c r="X7" s="12"/>
      <c r="Y7" s="12"/>
      <c r="Z7" s="12"/>
      <c r="AA7" s="12"/>
      <c r="AB7" s="12"/>
      <c r="AC7" s="12"/>
      <c r="AD7" s="12"/>
      <c r="AE7" s="12"/>
      <c r="AF7" s="12"/>
      <c r="AG7" s="12"/>
      <c r="AH7" s="4"/>
      <c r="AI7" s="4"/>
      <c r="AJ7" s="4"/>
      <c r="AK7" s="4"/>
      <c r="AL7" s="4"/>
      <c r="AM7" s="4"/>
      <c r="AN7" s="4"/>
      <c r="AO7" s="4"/>
      <c r="AP7" s="4"/>
      <c r="AQ7" s="4"/>
      <c r="AR7" s="4"/>
      <c r="AS7" s="1218" t="s">
        <v>329</v>
      </c>
      <c r="AT7" s="1218"/>
      <c r="AU7" s="1218"/>
      <c r="AV7" s="1218"/>
      <c r="AW7" s="1218"/>
      <c r="AX7" s="1218"/>
      <c r="AY7" s="1218" t="s">
        <v>330</v>
      </c>
      <c r="AZ7" s="1218"/>
      <c r="BA7" s="1219"/>
      <c r="BB7" s="1219"/>
      <c r="BC7" s="1219"/>
    </row>
    <row r="8" spans="1:106" ht="19.5" customHeight="1">
      <c r="A8" s="48"/>
      <c r="B8" s="48"/>
      <c r="C8" s="398"/>
      <c r="D8" s="399"/>
      <c r="E8" s="399"/>
      <c r="F8" s="399"/>
      <c r="G8" s="48"/>
      <c r="H8" s="48"/>
      <c r="I8" s="398"/>
      <c r="J8" s="399"/>
      <c r="K8" s="24"/>
      <c r="L8" s="24"/>
      <c r="M8" s="24"/>
      <c r="N8" s="24"/>
      <c r="O8" s="24"/>
      <c r="P8" s="24"/>
      <c r="Q8" s="24"/>
      <c r="R8" s="24"/>
      <c r="S8" s="24"/>
      <c r="T8" s="24"/>
      <c r="U8" s="24"/>
      <c r="V8" s="24"/>
      <c r="W8" s="24"/>
      <c r="X8" s="24"/>
      <c r="Y8" s="24"/>
      <c r="Z8" s="24"/>
      <c r="AA8" s="24"/>
      <c r="AB8" s="24"/>
      <c r="AC8" s="24"/>
      <c r="AD8" s="24"/>
      <c r="AE8" s="24"/>
      <c r="AF8" s="24"/>
      <c r="AG8" s="24"/>
      <c r="AH8" s="22"/>
      <c r="AI8" s="22"/>
      <c r="AJ8" s="22"/>
      <c r="AK8" s="22"/>
      <c r="AL8" s="22"/>
      <c r="AM8" s="22"/>
      <c r="AN8" s="22"/>
      <c r="AO8" s="22"/>
      <c r="AP8" s="22"/>
      <c r="AQ8" s="22"/>
      <c r="AR8" s="22"/>
      <c r="AS8" s="1218"/>
      <c r="AT8" s="1218"/>
      <c r="AU8" s="1218"/>
      <c r="AV8" s="1218"/>
      <c r="AW8" s="1218"/>
      <c r="AX8" s="1218"/>
      <c r="AY8" s="1218"/>
      <c r="AZ8" s="1218"/>
      <c r="BA8" s="1219"/>
      <c r="BB8" s="1219"/>
      <c r="BC8" s="1219"/>
    </row>
    <row r="9" spans="1:106" s="23" customFormat="1" ht="18" customHeight="1" thickBot="1">
      <c r="A9" s="173"/>
      <c r="B9" s="173"/>
      <c r="C9" s="173"/>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231"/>
      <c r="AT9" s="1231"/>
      <c r="AU9" s="1231"/>
      <c r="AV9" s="1231"/>
      <c r="AW9" s="1231"/>
      <c r="AX9" s="1231"/>
      <c r="AY9" s="1220"/>
      <c r="AZ9" s="1220"/>
      <c r="BA9" s="1220"/>
      <c r="BB9" s="1220"/>
      <c r="BC9" s="1220"/>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row>
    <row r="10" spans="1:106" s="7" customFormat="1" ht="46.5" customHeight="1" thickBot="1">
      <c r="A10" s="775" t="s">
        <v>25</v>
      </c>
      <c r="B10" s="776"/>
      <c r="C10" s="777"/>
      <c r="D10" s="1224" t="s">
        <v>113</v>
      </c>
      <c r="E10" s="820"/>
      <c r="F10" s="820"/>
      <c r="G10" s="820"/>
      <c r="H10" s="1225"/>
      <c r="I10" s="819" t="s">
        <v>231</v>
      </c>
      <c r="J10" s="820"/>
      <c r="K10" s="1225"/>
      <c r="L10" s="986" t="s">
        <v>82</v>
      </c>
      <c r="M10" s="1026"/>
      <c r="N10" s="1026"/>
      <c r="O10" s="1026"/>
      <c r="P10" s="1026"/>
      <c r="Q10" s="1026"/>
      <c r="R10" s="1026"/>
      <c r="S10" s="987"/>
      <c r="T10" s="986" t="s">
        <v>9</v>
      </c>
      <c r="U10" s="1026"/>
      <c r="V10" s="1026"/>
      <c r="W10" s="1026"/>
      <c r="X10" s="1026"/>
      <c r="Y10" s="1026"/>
      <c r="Z10" s="1026"/>
      <c r="AA10" s="1026"/>
      <c r="AB10" s="987"/>
      <c r="AC10" s="986" t="s">
        <v>3</v>
      </c>
      <c r="AD10" s="1026"/>
      <c r="AE10" s="1026"/>
      <c r="AF10" s="1026"/>
      <c r="AG10" s="1026"/>
      <c r="AH10" s="1026"/>
      <c r="AI10" s="1026"/>
      <c r="AJ10" s="1026"/>
      <c r="AK10" s="1026"/>
      <c r="AL10" s="1026"/>
      <c r="AM10" s="987"/>
      <c r="AN10" s="1226" t="s">
        <v>307</v>
      </c>
      <c r="AO10" s="1227"/>
      <c r="AP10" s="1228"/>
      <c r="AQ10" s="1229" t="s">
        <v>308</v>
      </c>
      <c r="AR10" s="1230"/>
      <c r="AS10" s="1221" t="s">
        <v>309</v>
      </c>
      <c r="AT10" s="1222"/>
      <c r="AU10" s="1223"/>
      <c r="AV10" s="1221" t="s">
        <v>328</v>
      </c>
      <c r="AW10" s="1222"/>
      <c r="AX10" s="1223"/>
      <c r="AY10" s="819" t="s">
        <v>101</v>
      </c>
      <c r="AZ10" s="820"/>
      <c r="BA10" s="820"/>
      <c r="BB10" s="820"/>
      <c r="BC10" s="821"/>
    </row>
    <row r="11" spans="1:106" s="7" customFormat="1" ht="29.25" customHeight="1" thickTop="1">
      <c r="A11" s="1211" t="s">
        <v>225</v>
      </c>
      <c r="B11" s="1212"/>
      <c r="C11" s="1213"/>
      <c r="D11" s="1142"/>
      <c r="E11" s="1143"/>
      <c r="F11" s="1143"/>
      <c r="G11" s="1143"/>
      <c r="H11" s="1144"/>
      <c r="I11" s="1145" t="s">
        <v>326</v>
      </c>
      <c r="J11" s="1146"/>
      <c r="K11" s="1147"/>
      <c r="L11" s="1148"/>
      <c r="M11" s="1149"/>
      <c r="N11" s="1149"/>
      <c r="O11" s="1149"/>
      <c r="P11" s="1149"/>
      <c r="Q11" s="1149"/>
      <c r="R11" s="1149"/>
      <c r="S11" s="1150"/>
      <c r="T11" s="1151"/>
      <c r="U11" s="1152"/>
      <c r="V11" s="1152"/>
      <c r="W11" s="1152"/>
      <c r="X11" s="1152"/>
      <c r="Y11" s="1152"/>
      <c r="Z11" s="1152"/>
      <c r="AA11" s="1152"/>
      <c r="AB11" s="1153"/>
      <c r="AC11" s="1151"/>
      <c r="AD11" s="1152"/>
      <c r="AE11" s="1152"/>
      <c r="AF11" s="1152"/>
      <c r="AG11" s="1152"/>
      <c r="AH11" s="1152"/>
      <c r="AI11" s="1152"/>
      <c r="AJ11" s="1152"/>
      <c r="AK11" s="1152"/>
      <c r="AL11" s="1152"/>
      <c r="AM11" s="1153"/>
      <c r="AN11" s="1154"/>
      <c r="AO11" s="1155"/>
      <c r="AP11" s="1156"/>
      <c r="AQ11" s="1157"/>
      <c r="AR11" s="1158"/>
      <c r="AS11" s="1159" t="str">
        <f>IF(AND(AN11&lt;&gt;"",AQ11&lt;&gt;""),ROUNDDOWN(((AQ11/AN11)/1000),1),"")</f>
        <v/>
      </c>
      <c r="AT11" s="1160"/>
      <c r="AU11" s="1161"/>
      <c r="AV11" s="1162" t="str">
        <f>IF(AS11&lt;&gt;"",SUM(AS11:AU12),"")</f>
        <v/>
      </c>
      <c r="AW11" s="1163"/>
      <c r="AX11" s="1164"/>
      <c r="AY11" s="1165"/>
      <c r="AZ11" s="1166"/>
      <c r="BA11" s="1166"/>
      <c r="BB11" s="1166"/>
      <c r="BC11" s="1217" t="s">
        <v>24</v>
      </c>
    </row>
    <row r="12" spans="1:106" s="7" customFormat="1" ht="29.25" customHeight="1">
      <c r="A12" s="1201"/>
      <c r="B12" s="1202"/>
      <c r="C12" s="1203"/>
      <c r="D12" s="1139"/>
      <c r="E12" s="1140"/>
      <c r="F12" s="1140"/>
      <c r="G12" s="1140"/>
      <c r="H12" s="1141"/>
      <c r="I12" s="1125" t="s">
        <v>327</v>
      </c>
      <c r="J12" s="1126"/>
      <c r="K12" s="1127"/>
      <c r="L12" s="1128"/>
      <c r="M12" s="1129"/>
      <c r="N12" s="1129"/>
      <c r="O12" s="1129"/>
      <c r="P12" s="1129"/>
      <c r="Q12" s="1129"/>
      <c r="R12" s="1129"/>
      <c r="S12" s="1130"/>
      <c r="T12" s="1131"/>
      <c r="U12" s="1132"/>
      <c r="V12" s="1132"/>
      <c r="W12" s="1132"/>
      <c r="X12" s="1132"/>
      <c r="Y12" s="1132"/>
      <c r="Z12" s="1132"/>
      <c r="AA12" s="1132"/>
      <c r="AB12" s="1133"/>
      <c r="AC12" s="1131"/>
      <c r="AD12" s="1132"/>
      <c r="AE12" s="1132"/>
      <c r="AF12" s="1132"/>
      <c r="AG12" s="1132"/>
      <c r="AH12" s="1132"/>
      <c r="AI12" s="1132"/>
      <c r="AJ12" s="1132"/>
      <c r="AK12" s="1132"/>
      <c r="AL12" s="1132"/>
      <c r="AM12" s="1133"/>
      <c r="AN12" s="1134"/>
      <c r="AO12" s="1135"/>
      <c r="AP12" s="1136"/>
      <c r="AQ12" s="1137"/>
      <c r="AR12" s="1138"/>
      <c r="AS12" s="1070" t="str">
        <f t="shared" ref="AS12:AS50" si="0">IF(AND(AN12&lt;&gt;"",AQ12&lt;&gt;""),ROUNDDOWN(((AQ12/AN12)/1000),1),"")</f>
        <v/>
      </c>
      <c r="AT12" s="1071"/>
      <c r="AU12" s="1072"/>
      <c r="AV12" s="1116"/>
      <c r="AW12" s="1117"/>
      <c r="AX12" s="1118"/>
      <c r="AY12" s="1121"/>
      <c r="AZ12" s="1122"/>
      <c r="BA12" s="1122"/>
      <c r="BB12" s="1122"/>
      <c r="BC12" s="1124"/>
    </row>
    <row r="13" spans="1:106" s="7" customFormat="1" ht="29.25" customHeight="1">
      <c r="A13" s="1201"/>
      <c r="B13" s="1202"/>
      <c r="C13" s="1203"/>
      <c r="D13" s="1073"/>
      <c r="E13" s="1074"/>
      <c r="F13" s="1074"/>
      <c r="G13" s="1074"/>
      <c r="H13" s="1075"/>
      <c r="I13" s="1079" t="s">
        <v>326</v>
      </c>
      <c r="J13" s="1080"/>
      <c r="K13" s="1081"/>
      <c r="L13" s="1082"/>
      <c r="M13" s="1083"/>
      <c r="N13" s="1083"/>
      <c r="O13" s="1083"/>
      <c r="P13" s="1083"/>
      <c r="Q13" s="1083"/>
      <c r="R13" s="1083"/>
      <c r="S13" s="1084"/>
      <c r="T13" s="1085"/>
      <c r="U13" s="1086"/>
      <c r="V13" s="1086"/>
      <c r="W13" s="1086"/>
      <c r="X13" s="1086"/>
      <c r="Y13" s="1086"/>
      <c r="Z13" s="1086"/>
      <c r="AA13" s="1086"/>
      <c r="AB13" s="1087"/>
      <c r="AC13" s="1085"/>
      <c r="AD13" s="1086"/>
      <c r="AE13" s="1086"/>
      <c r="AF13" s="1086"/>
      <c r="AG13" s="1086"/>
      <c r="AH13" s="1086"/>
      <c r="AI13" s="1086"/>
      <c r="AJ13" s="1086"/>
      <c r="AK13" s="1086"/>
      <c r="AL13" s="1086"/>
      <c r="AM13" s="1087"/>
      <c r="AN13" s="1088"/>
      <c r="AO13" s="1089"/>
      <c r="AP13" s="1090"/>
      <c r="AQ13" s="1091"/>
      <c r="AR13" s="1092"/>
      <c r="AS13" s="1093" t="str">
        <f t="shared" si="0"/>
        <v/>
      </c>
      <c r="AT13" s="1094"/>
      <c r="AU13" s="1095"/>
      <c r="AV13" s="1113" t="str">
        <f t="shared" ref="AV13" si="1">IF(AS13&lt;&gt;"",SUM(AS13:AU14),"")</f>
        <v/>
      </c>
      <c r="AW13" s="1114"/>
      <c r="AX13" s="1115"/>
      <c r="AY13" s="1119"/>
      <c r="AZ13" s="1120"/>
      <c r="BA13" s="1120"/>
      <c r="BB13" s="1120"/>
      <c r="BC13" s="1123" t="s">
        <v>24</v>
      </c>
    </row>
    <row r="14" spans="1:106" s="7" customFormat="1" ht="29.25" customHeight="1">
      <c r="A14" s="1201"/>
      <c r="B14" s="1202"/>
      <c r="C14" s="1203"/>
      <c r="D14" s="1139"/>
      <c r="E14" s="1140"/>
      <c r="F14" s="1140"/>
      <c r="G14" s="1140"/>
      <c r="H14" s="1141"/>
      <c r="I14" s="1125" t="s">
        <v>327</v>
      </c>
      <c r="J14" s="1126"/>
      <c r="K14" s="1127"/>
      <c r="L14" s="1128"/>
      <c r="M14" s="1129"/>
      <c r="N14" s="1129"/>
      <c r="O14" s="1129"/>
      <c r="P14" s="1129"/>
      <c r="Q14" s="1129"/>
      <c r="R14" s="1129"/>
      <c r="S14" s="1130"/>
      <c r="T14" s="1131"/>
      <c r="U14" s="1132"/>
      <c r="V14" s="1132"/>
      <c r="W14" s="1132"/>
      <c r="X14" s="1132"/>
      <c r="Y14" s="1132"/>
      <c r="Z14" s="1132"/>
      <c r="AA14" s="1132"/>
      <c r="AB14" s="1133"/>
      <c r="AC14" s="1131"/>
      <c r="AD14" s="1132"/>
      <c r="AE14" s="1132"/>
      <c r="AF14" s="1132"/>
      <c r="AG14" s="1132"/>
      <c r="AH14" s="1132"/>
      <c r="AI14" s="1132"/>
      <c r="AJ14" s="1132"/>
      <c r="AK14" s="1132"/>
      <c r="AL14" s="1132"/>
      <c r="AM14" s="1133"/>
      <c r="AN14" s="1134"/>
      <c r="AO14" s="1135"/>
      <c r="AP14" s="1136"/>
      <c r="AQ14" s="1137"/>
      <c r="AR14" s="1138"/>
      <c r="AS14" s="1070" t="str">
        <f t="shared" si="0"/>
        <v/>
      </c>
      <c r="AT14" s="1071"/>
      <c r="AU14" s="1072"/>
      <c r="AV14" s="1116"/>
      <c r="AW14" s="1117"/>
      <c r="AX14" s="1118"/>
      <c r="AY14" s="1121"/>
      <c r="AZ14" s="1122"/>
      <c r="BA14" s="1122"/>
      <c r="BB14" s="1122"/>
      <c r="BC14" s="1124"/>
    </row>
    <row r="15" spans="1:106" s="7" customFormat="1" ht="29.25" customHeight="1">
      <c r="A15" s="1201"/>
      <c r="B15" s="1202"/>
      <c r="C15" s="1203"/>
      <c r="D15" s="1073"/>
      <c r="E15" s="1074"/>
      <c r="F15" s="1074"/>
      <c r="G15" s="1074"/>
      <c r="H15" s="1075"/>
      <c r="I15" s="1079" t="s">
        <v>326</v>
      </c>
      <c r="J15" s="1080"/>
      <c r="K15" s="1081"/>
      <c r="L15" s="1082"/>
      <c r="M15" s="1083"/>
      <c r="N15" s="1083"/>
      <c r="O15" s="1083"/>
      <c r="P15" s="1083"/>
      <c r="Q15" s="1083"/>
      <c r="R15" s="1083"/>
      <c r="S15" s="1084"/>
      <c r="T15" s="1085"/>
      <c r="U15" s="1086"/>
      <c r="V15" s="1086"/>
      <c r="W15" s="1086"/>
      <c r="X15" s="1086"/>
      <c r="Y15" s="1086"/>
      <c r="Z15" s="1086"/>
      <c r="AA15" s="1086"/>
      <c r="AB15" s="1087"/>
      <c r="AC15" s="1085"/>
      <c r="AD15" s="1086"/>
      <c r="AE15" s="1086"/>
      <c r="AF15" s="1086"/>
      <c r="AG15" s="1086"/>
      <c r="AH15" s="1086"/>
      <c r="AI15" s="1086"/>
      <c r="AJ15" s="1086"/>
      <c r="AK15" s="1086"/>
      <c r="AL15" s="1086"/>
      <c r="AM15" s="1087"/>
      <c r="AN15" s="1088"/>
      <c r="AO15" s="1089"/>
      <c r="AP15" s="1090"/>
      <c r="AQ15" s="1091"/>
      <c r="AR15" s="1092"/>
      <c r="AS15" s="1093" t="str">
        <f t="shared" si="0"/>
        <v/>
      </c>
      <c r="AT15" s="1094"/>
      <c r="AU15" s="1095"/>
      <c r="AV15" s="1113" t="str">
        <f t="shared" ref="AV15" si="2">IF(AS15&lt;&gt;"",SUM(AS15:AU16),"")</f>
        <v/>
      </c>
      <c r="AW15" s="1114"/>
      <c r="AX15" s="1115"/>
      <c r="AY15" s="1119"/>
      <c r="AZ15" s="1120"/>
      <c r="BA15" s="1120"/>
      <c r="BB15" s="1120"/>
      <c r="BC15" s="1123" t="s">
        <v>24</v>
      </c>
    </row>
    <row r="16" spans="1:106" s="7" customFormat="1" ht="29.25" customHeight="1">
      <c r="A16" s="1201"/>
      <c r="B16" s="1202"/>
      <c r="C16" s="1203"/>
      <c r="D16" s="1139"/>
      <c r="E16" s="1140"/>
      <c r="F16" s="1140"/>
      <c r="G16" s="1140"/>
      <c r="H16" s="1141"/>
      <c r="I16" s="1125" t="s">
        <v>327</v>
      </c>
      <c r="J16" s="1126"/>
      <c r="K16" s="1127"/>
      <c r="L16" s="1128"/>
      <c r="M16" s="1129"/>
      <c r="N16" s="1129"/>
      <c r="O16" s="1129"/>
      <c r="P16" s="1129"/>
      <c r="Q16" s="1129"/>
      <c r="R16" s="1129"/>
      <c r="S16" s="1130"/>
      <c r="T16" s="1131"/>
      <c r="U16" s="1132"/>
      <c r="V16" s="1132"/>
      <c r="W16" s="1132"/>
      <c r="X16" s="1132"/>
      <c r="Y16" s="1132"/>
      <c r="Z16" s="1132"/>
      <c r="AA16" s="1132"/>
      <c r="AB16" s="1133"/>
      <c r="AC16" s="1131"/>
      <c r="AD16" s="1132"/>
      <c r="AE16" s="1132"/>
      <c r="AF16" s="1132"/>
      <c r="AG16" s="1132"/>
      <c r="AH16" s="1132"/>
      <c r="AI16" s="1132"/>
      <c r="AJ16" s="1132"/>
      <c r="AK16" s="1132"/>
      <c r="AL16" s="1132"/>
      <c r="AM16" s="1133"/>
      <c r="AN16" s="1134"/>
      <c r="AO16" s="1135"/>
      <c r="AP16" s="1136"/>
      <c r="AQ16" s="1137"/>
      <c r="AR16" s="1138"/>
      <c r="AS16" s="1070" t="str">
        <f t="shared" si="0"/>
        <v/>
      </c>
      <c r="AT16" s="1071"/>
      <c r="AU16" s="1072"/>
      <c r="AV16" s="1116"/>
      <c r="AW16" s="1117"/>
      <c r="AX16" s="1118"/>
      <c r="AY16" s="1121"/>
      <c r="AZ16" s="1122"/>
      <c r="BA16" s="1122"/>
      <c r="BB16" s="1122"/>
      <c r="BC16" s="1124"/>
    </row>
    <row r="17" spans="1:106" s="7" customFormat="1" ht="29.25" customHeight="1">
      <c r="A17" s="1201"/>
      <c r="B17" s="1202"/>
      <c r="C17" s="1203"/>
      <c r="D17" s="1073"/>
      <c r="E17" s="1074"/>
      <c r="F17" s="1074"/>
      <c r="G17" s="1074"/>
      <c r="H17" s="1075"/>
      <c r="I17" s="1079" t="s">
        <v>326</v>
      </c>
      <c r="J17" s="1080"/>
      <c r="K17" s="1081"/>
      <c r="L17" s="1082"/>
      <c r="M17" s="1083"/>
      <c r="N17" s="1083"/>
      <c r="O17" s="1083"/>
      <c r="P17" s="1083"/>
      <c r="Q17" s="1083"/>
      <c r="R17" s="1083"/>
      <c r="S17" s="1084"/>
      <c r="T17" s="1085"/>
      <c r="U17" s="1086"/>
      <c r="V17" s="1086"/>
      <c r="W17" s="1086"/>
      <c r="X17" s="1086"/>
      <c r="Y17" s="1086"/>
      <c r="Z17" s="1086"/>
      <c r="AA17" s="1086"/>
      <c r="AB17" s="1087"/>
      <c r="AC17" s="1085"/>
      <c r="AD17" s="1086"/>
      <c r="AE17" s="1086"/>
      <c r="AF17" s="1086"/>
      <c r="AG17" s="1086"/>
      <c r="AH17" s="1086"/>
      <c r="AI17" s="1086"/>
      <c r="AJ17" s="1086"/>
      <c r="AK17" s="1086"/>
      <c r="AL17" s="1086"/>
      <c r="AM17" s="1087"/>
      <c r="AN17" s="1088"/>
      <c r="AO17" s="1089"/>
      <c r="AP17" s="1090"/>
      <c r="AQ17" s="1091"/>
      <c r="AR17" s="1092"/>
      <c r="AS17" s="1093" t="str">
        <f t="shared" si="0"/>
        <v/>
      </c>
      <c r="AT17" s="1094"/>
      <c r="AU17" s="1095"/>
      <c r="AV17" s="1113" t="str">
        <f t="shared" ref="AV17" si="3">IF(AS17&lt;&gt;"",SUM(AS17:AU18),"")</f>
        <v/>
      </c>
      <c r="AW17" s="1114"/>
      <c r="AX17" s="1115"/>
      <c r="AY17" s="1119"/>
      <c r="AZ17" s="1120"/>
      <c r="BA17" s="1120"/>
      <c r="BB17" s="1120"/>
      <c r="BC17" s="1123" t="s">
        <v>24</v>
      </c>
    </row>
    <row r="18" spans="1:106" s="7" customFormat="1" ht="29.25" customHeight="1">
      <c r="A18" s="1201"/>
      <c r="B18" s="1202"/>
      <c r="C18" s="1203"/>
      <c r="D18" s="1139"/>
      <c r="E18" s="1140"/>
      <c r="F18" s="1140"/>
      <c r="G18" s="1140"/>
      <c r="H18" s="1141"/>
      <c r="I18" s="1125" t="s">
        <v>327</v>
      </c>
      <c r="J18" s="1126"/>
      <c r="K18" s="1127"/>
      <c r="L18" s="1128"/>
      <c r="M18" s="1129"/>
      <c r="N18" s="1129"/>
      <c r="O18" s="1129"/>
      <c r="P18" s="1129"/>
      <c r="Q18" s="1129"/>
      <c r="R18" s="1129"/>
      <c r="S18" s="1130"/>
      <c r="T18" s="1131"/>
      <c r="U18" s="1132"/>
      <c r="V18" s="1132"/>
      <c r="W18" s="1132"/>
      <c r="X18" s="1132"/>
      <c r="Y18" s="1132"/>
      <c r="Z18" s="1132"/>
      <c r="AA18" s="1132"/>
      <c r="AB18" s="1133"/>
      <c r="AC18" s="1131"/>
      <c r="AD18" s="1132"/>
      <c r="AE18" s="1132"/>
      <c r="AF18" s="1132"/>
      <c r="AG18" s="1132"/>
      <c r="AH18" s="1132"/>
      <c r="AI18" s="1132"/>
      <c r="AJ18" s="1132"/>
      <c r="AK18" s="1132"/>
      <c r="AL18" s="1132"/>
      <c r="AM18" s="1133"/>
      <c r="AN18" s="1134"/>
      <c r="AO18" s="1135"/>
      <c r="AP18" s="1136"/>
      <c r="AQ18" s="1137"/>
      <c r="AR18" s="1138"/>
      <c r="AS18" s="1070" t="str">
        <f t="shared" si="0"/>
        <v/>
      </c>
      <c r="AT18" s="1071"/>
      <c r="AU18" s="1072"/>
      <c r="AV18" s="1116"/>
      <c r="AW18" s="1117"/>
      <c r="AX18" s="1118"/>
      <c r="AY18" s="1121"/>
      <c r="AZ18" s="1122"/>
      <c r="BA18" s="1122"/>
      <c r="BB18" s="1122"/>
      <c r="BC18" s="1124"/>
    </row>
    <row r="19" spans="1:106" s="7" customFormat="1" ht="29.25" customHeight="1">
      <c r="A19" s="1201"/>
      <c r="B19" s="1202"/>
      <c r="C19" s="1203"/>
      <c r="D19" s="1073"/>
      <c r="E19" s="1074"/>
      <c r="F19" s="1074"/>
      <c r="G19" s="1074"/>
      <c r="H19" s="1075"/>
      <c r="I19" s="1079" t="s">
        <v>326</v>
      </c>
      <c r="J19" s="1080"/>
      <c r="K19" s="1081"/>
      <c r="L19" s="1082"/>
      <c r="M19" s="1083"/>
      <c r="N19" s="1083"/>
      <c r="O19" s="1083"/>
      <c r="P19" s="1083"/>
      <c r="Q19" s="1083"/>
      <c r="R19" s="1083"/>
      <c r="S19" s="1084"/>
      <c r="T19" s="1085"/>
      <c r="U19" s="1086"/>
      <c r="V19" s="1086"/>
      <c r="W19" s="1086"/>
      <c r="X19" s="1086"/>
      <c r="Y19" s="1086"/>
      <c r="Z19" s="1086"/>
      <c r="AA19" s="1086"/>
      <c r="AB19" s="1087"/>
      <c r="AC19" s="1085"/>
      <c r="AD19" s="1086"/>
      <c r="AE19" s="1086"/>
      <c r="AF19" s="1086"/>
      <c r="AG19" s="1086"/>
      <c r="AH19" s="1086"/>
      <c r="AI19" s="1086"/>
      <c r="AJ19" s="1086"/>
      <c r="AK19" s="1086"/>
      <c r="AL19" s="1086"/>
      <c r="AM19" s="1087"/>
      <c r="AN19" s="1088"/>
      <c r="AO19" s="1089"/>
      <c r="AP19" s="1090"/>
      <c r="AQ19" s="1091"/>
      <c r="AR19" s="1092"/>
      <c r="AS19" s="1093" t="str">
        <f t="shared" si="0"/>
        <v/>
      </c>
      <c r="AT19" s="1094"/>
      <c r="AU19" s="1095"/>
      <c r="AV19" s="1113" t="str">
        <f t="shared" ref="AV19" si="4">IF(AS19&lt;&gt;"",SUM(AS19:AU20),"")</f>
        <v/>
      </c>
      <c r="AW19" s="1114"/>
      <c r="AX19" s="1115"/>
      <c r="AY19" s="1119"/>
      <c r="AZ19" s="1120"/>
      <c r="BA19" s="1120"/>
      <c r="BB19" s="1120"/>
      <c r="BC19" s="1123" t="s">
        <v>24</v>
      </c>
    </row>
    <row r="20" spans="1:106" s="7" customFormat="1" ht="29.25" customHeight="1">
      <c r="A20" s="1201"/>
      <c r="B20" s="1202"/>
      <c r="C20" s="1203"/>
      <c r="D20" s="1139"/>
      <c r="E20" s="1140"/>
      <c r="F20" s="1140"/>
      <c r="G20" s="1140"/>
      <c r="H20" s="1141"/>
      <c r="I20" s="1125" t="s">
        <v>327</v>
      </c>
      <c r="J20" s="1126"/>
      <c r="K20" s="1127"/>
      <c r="L20" s="1128"/>
      <c r="M20" s="1129"/>
      <c r="N20" s="1129"/>
      <c r="O20" s="1129"/>
      <c r="P20" s="1129"/>
      <c r="Q20" s="1129"/>
      <c r="R20" s="1129"/>
      <c r="S20" s="1130"/>
      <c r="T20" s="1131"/>
      <c r="U20" s="1132"/>
      <c r="V20" s="1132"/>
      <c r="W20" s="1132"/>
      <c r="X20" s="1132"/>
      <c r="Y20" s="1132"/>
      <c r="Z20" s="1132"/>
      <c r="AA20" s="1132"/>
      <c r="AB20" s="1133"/>
      <c r="AC20" s="1131"/>
      <c r="AD20" s="1132"/>
      <c r="AE20" s="1132"/>
      <c r="AF20" s="1132"/>
      <c r="AG20" s="1132"/>
      <c r="AH20" s="1132"/>
      <c r="AI20" s="1132"/>
      <c r="AJ20" s="1132"/>
      <c r="AK20" s="1132"/>
      <c r="AL20" s="1132"/>
      <c r="AM20" s="1133"/>
      <c r="AN20" s="1134"/>
      <c r="AO20" s="1135"/>
      <c r="AP20" s="1136"/>
      <c r="AQ20" s="1137"/>
      <c r="AR20" s="1138"/>
      <c r="AS20" s="1070" t="str">
        <f t="shared" si="0"/>
        <v/>
      </c>
      <c r="AT20" s="1071"/>
      <c r="AU20" s="1072"/>
      <c r="AV20" s="1116"/>
      <c r="AW20" s="1117"/>
      <c r="AX20" s="1118"/>
      <c r="AY20" s="1121"/>
      <c r="AZ20" s="1122"/>
      <c r="BA20" s="1122"/>
      <c r="BB20" s="1122"/>
      <c r="BC20" s="1124"/>
    </row>
    <row r="21" spans="1:106" s="7" customFormat="1" ht="29.25" customHeight="1">
      <c r="A21" s="1201"/>
      <c r="B21" s="1202"/>
      <c r="C21" s="1203"/>
      <c r="D21" s="1073"/>
      <c r="E21" s="1074"/>
      <c r="F21" s="1074"/>
      <c r="G21" s="1074"/>
      <c r="H21" s="1075"/>
      <c r="I21" s="1079" t="s">
        <v>326</v>
      </c>
      <c r="J21" s="1080"/>
      <c r="K21" s="1081"/>
      <c r="L21" s="1082"/>
      <c r="M21" s="1083"/>
      <c r="N21" s="1083"/>
      <c r="O21" s="1083"/>
      <c r="P21" s="1083"/>
      <c r="Q21" s="1083"/>
      <c r="R21" s="1083"/>
      <c r="S21" s="1084"/>
      <c r="T21" s="1085"/>
      <c r="U21" s="1086"/>
      <c r="V21" s="1086"/>
      <c r="W21" s="1086"/>
      <c r="X21" s="1086"/>
      <c r="Y21" s="1086"/>
      <c r="Z21" s="1086"/>
      <c r="AA21" s="1086"/>
      <c r="AB21" s="1087"/>
      <c r="AC21" s="1085"/>
      <c r="AD21" s="1086"/>
      <c r="AE21" s="1086"/>
      <c r="AF21" s="1086"/>
      <c r="AG21" s="1086"/>
      <c r="AH21" s="1086"/>
      <c r="AI21" s="1086"/>
      <c r="AJ21" s="1086"/>
      <c r="AK21" s="1086"/>
      <c r="AL21" s="1086"/>
      <c r="AM21" s="1087"/>
      <c r="AN21" s="1088"/>
      <c r="AO21" s="1089"/>
      <c r="AP21" s="1090"/>
      <c r="AQ21" s="1091"/>
      <c r="AR21" s="1092"/>
      <c r="AS21" s="1093" t="str">
        <f t="shared" si="0"/>
        <v/>
      </c>
      <c r="AT21" s="1094"/>
      <c r="AU21" s="1095"/>
      <c r="AV21" s="1113" t="str">
        <f t="shared" ref="AV21" si="5">IF(AS21&lt;&gt;"",SUM(AS21:AU22),"")</f>
        <v/>
      </c>
      <c r="AW21" s="1114"/>
      <c r="AX21" s="1115"/>
      <c r="AY21" s="1119"/>
      <c r="AZ21" s="1120"/>
      <c r="BA21" s="1120"/>
      <c r="BB21" s="1120"/>
      <c r="BC21" s="1123" t="s">
        <v>24</v>
      </c>
    </row>
    <row r="22" spans="1:106" s="38" customFormat="1" ht="28.5" customHeight="1">
      <c r="A22" s="1201"/>
      <c r="B22" s="1202"/>
      <c r="C22" s="1203"/>
      <c r="D22" s="1139"/>
      <c r="E22" s="1140"/>
      <c r="F22" s="1140"/>
      <c r="G22" s="1140"/>
      <c r="H22" s="1141"/>
      <c r="I22" s="1125" t="s">
        <v>327</v>
      </c>
      <c r="J22" s="1126"/>
      <c r="K22" s="1127"/>
      <c r="L22" s="1128"/>
      <c r="M22" s="1129"/>
      <c r="N22" s="1129"/>
      <c r="O22" s="1129"/>
      <c r="P22" s="1129"/>
      <c r="Q22" s="1129"/>
      <c r="R22" s="1129"/>
      <c r="S22" s="1130"/>
      <c r="T22" s="1131"/>
      <c r="U22" s="1132"/>
      <c r="V22" s="1132"/>
      <c r="W22" s="1132"/>
      <c r="X22" s="1132"/>
      <c r="Y22" s="1132"/>
      <c r="Z22" s="1132"/>
      <c r="AA22" s="1132"/>
      <c r="AB22" s="1133"/>
      <c r="AC22" s="1131"/>
      <c r="AD22" s="1132"/>
      <c r="AE22" s="1132"/>
      <c r="AF22" s="1132"/>
      <c r="AG22" s="1132"/>
      <c r="AH22" s="1132"/>
      <c r="AI22" s="1132"/>
      <c r="AJ22" s="1132"/>
      <c r="AK22" s="1132"/>
      <c r="AL22" s="1132"/>
      <c r="AM22" s="1133"/>
      <c r="AN22" s="1134"/>
      <c r="AO22" s="1135"/>
      <c r="AP22" s="1136"/>
      <c r="AQ22" s="1137"/>
      <c r="AR22" s="1138"/>
      <c r="AS22" s="1070" t="str">
        <f t="shared" si="0"/>
        <v/>
      </c>
      <c r="AT22" s="1071"/>
      <c r="AU22" s="1072"/>
      <c r="AV22" s="1116"/>
      <c r="AW22" s="1117"/>
      <c r="AX22" s="1118"/>
      <c r="AY22" s="1121"/>
      <c r="AZ22" s="1122"/>
      <c r="BA22" s="1122"/>
      <c r="BB22" s="1122"/>
      <c r="BC22" s="112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row>
    <row r="23" spans="1:106" s="38" customFormat="1" ht="28.5" customHeight="1">
      <c r="A23" s="1201"/>
      <c r="B23" s="1202"/>
      <c r="C23" s="1203"/>
      <c r="D23" s="1073"/>
      <c r="E23" s="1074"/>
      <c r="F23" s="1074"/>
      <c r="G23" s="1074"/>
      <c r="H23" s="1075"/>
      <c r="I23" s="1079" t="s">
        <v>326</v>
      </c>
      <c r="J23" s="1080"/>
      <c r="K23" s="1081"/>
      <c r="L23" s="1082"/>
      <c r="M23" s="1083"/>
      <c r="N23" s="1083"/>
      <c r="O23" s="1083"/>
      <c r="P23" s="1083"/>
      <c r="Q23" s="1083"/>
      <c r="R23" s="1083"/>
      <c r="S23" s="1084"/>
      <c r="T23" s="1085"/>
      <c r="U23" s="1086"/>
      <c r="V23" s="1086"/>
      <c r="W23" s="1086"/>
      <c r="X23" s="1086"/>
      <c r="Y23" s="1086"/>
      <c r="Z23" s="1086"/>
      <c r="AA23" s="1086"/>
      <c r="AB23" s="1087"/>
      <c r="AC23" s="1085"/>
      <c r="AD23" s="1086"/>
      <c r="AE23" s="1086"/>
      <c r="AF23" s="1086"/>
      <c r="AG23" s="1086"/>
      <c r="AH23" s="1086"/>
      <c r="AI23" s="1086"/>
      <c r="AJ23" s="1086"/>
      <c r="AK23" s="1086"/>
      <c r="AL23" s="1086"/>
      <c r="AM23" s="1087"/>
      <c r="AN23" s="1088"/>
      <c r="AO23" s="1089"/>
      <c r="AP23" s="1090"/>
      <c r="AQ23" s="1091"/>
      <c r="AR23" s="1092"/>
      <c r="AS23" s="1093" t="str">
        <f t="shared" si="0"/>
        <v/>
      </c>
      <c r="AT23" s="1094"/>
      <c r="AU23" s="1095"/>
      <c r="AV23" s="1113" t="str">
        <f t="shared" ref="AV23" si="6">IF(AS23&lt;&gt;"",SUM(AS23:AU24),"")</f>
        <v/>
      </c>
      <c r="AW23" s="1114"/>
      <c r="AX23" s="1115"/>
      <c r="AY23" s="1119"/>
      <c r="AZ23" s="1120"/>
      <c r="BA23" s="1120"/>
      <c r="BB23" s="1120"/>
      <c r="BC23" s="1123" t="s">
        <v>24</v>
      </c>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row>
    <row r="24" spans="1:106" s="38" customFormat="1" ht="28.5" customHeight="1">
      <c r="A24" s="1201"/>
      <c r="B24" s="1202"/>
      <c r="C24" s="1203"/>
      <c r="D24" s="1139"/>
      <c r="E24" s="1140"/>
      <c r="F24" s="1140"/>
      <c r="G24" s="1140"/>
      <c r="H24" s="1141"/>
      <c r="I24" s="1125" t="s">
        <v>327</v>
      </c>
      <c r="J24" s="1126"/>
      <c r="K24" s="1127"/>
      <c r="L24" s="1128"/>
      <c r="M24" s="1129"/>
      <c r="N24" s="1129"/>
      <c r="O24" s="1129"/>
      <c r="P24" s="1129"/>
      <c r="Q24" s="1129"/>
      <c r="R24" s="1129"/>
      <c r="S24" s="1130"/>
      <c r="T24" s="1131"/>
      <c r="U24" s="1132"/>
      <c r="V24" s="1132"/>
      <c r="W24" s="1132"/>
      <c r="X24" s="1132"/>
      <c r="Y24" s="1132"/>
      <c r="Z24" s="1132"/>
      <c r="AA24" s="1132"/>
      <c r="AB24" s="1133"/>
      <c r="AC24" s="1131"/>
      <c r="AD24" s="1132"/>
      <c r="AE24" s="1132"/>
      <c r="AF24" s="1132"/>
      <c r="AG24" s="1132"/>
      <c r="AH24" s="1132"/>
      <c r="AI24" s="1132"/>
      <c r="AJ24" s="1132"/>
      <c r="AK24" s="1132"/>
      <c r="AL24" s="1132"/>
      <c r="AM24" s="1133"/>
      <c r="AN24" s="1134"/>
      <c r="AO24" s="1135"/>
      <c r="AP24" s="1136"/>
      <c r="AQ24" s="1137"/>
      <c r="AR24" s="1138"/>
      <c r="AS24" s="1070" t="str">
        <f t="shared" si="0"/>
        <v/>
      </c>
      <c r="AT24" s="1071"/>
      <c r="AU24" s="1072"/>
      <c r="AV24" s="1116"/>
      <c r="AW24" s="1117"/>
      <c r="AX24" s="1118"/>
      <c r="AY24" s="1121"/>
      <c r="AZ24" s="1122"/>
      <c r="BA24" s="1122"/>
      <c r="BB24" s="1122"/>
      <c r="BC24" s="112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row>
    <row r="25" spans="1:106" s="38" customFormat="1" ht="28.5" customHeight="1">
      <c r="A25" s="1201"/>
      <c r="B25" s="1202"/>
      <c r="C25" s="1203"/>
      <c r="D25" s="1073"/>
      <c r="E25" s="1074"/>
      <c r="F25" s="1074"/>
      <c r="G25" s="1074"/>
      <c r="H25" s="1075"/>
      <c r="I25" s="1079" t="s">
        <v>326</v>
      </c>
      <c r="J25" s="1080"/>
      <c r="K25" s="1081"/>
      <c r="L25" s="1082"/>
      <c r="M25" s="1083"/>
      <c r="N25" s="1083"/>
      <c r="O25" s="1083"/>
      <c r="P25" s="1083"/>
      <c r="Q25" s="1083"/>
      <c r="R25" s="1083"/>
      <c r="S25" s="1084"/>
      <c r="T25" s="1085"/>
      <c r="U25" s="1086"/>
      <c r="V25" s="1086"/>
      <c r="W25" s="1086"/>
      <c r="X25" s="1086"/>
      <c r="Y25" s="1086"/>
      <c r="Z25" s="1086"/>
      <c r="AA25" s="1086"/>
      <c r="AB25" s="1087"/>
      <c r="AC25" s="1085"/>
      <c r="AD25" s="1086"/>
      <c r="AE25" s="1086"/>
      <c r="AF25" s="1086"/>
      <c r="AG25" s="1086"/>
      <c r="AH25" s="1086"/>
      <c r="AI25" s="1086"/>
      <c r="AJ25" s="1086"/>
      <c r="AK25" s="1086"/>
      <c r="AL25" s="1086"/>
      <c r="AM25" s="1087"/>
      <c r="AN25" s="1088"/>
      <c r="AO25" s="1089"/>
      <c r="AP25" s="1090"/>
      <c r="AQ25" s="1091"/>
      <c r="AR25" s="1092"/>
      <c r="AS25" s="1093" t="str">
        <f t="shared" si="0"/>
        <v/>
      </c>
      <c r="AT25" s="1094"/>
      <c r="AU25" s="1095"/>
      <c r="AV25" s="1113" t="str">
        <f t="shared" ref="AV25" si="7">IF(AS25&lt;&gt;"",SUM(AS25:AU26),"")</f>
        <v/>
      </c>
      <c r="AW25" s="1114"/>
      <c r="AX25" s="1115"/>
      <c r="AY25" s="1119"/>
      <c r="AZ25" s="1120"/>
      <c r="BA25" s="1120"/>
      <c r="BB25" s="1120"/>
      <c r="BC25" s="1123" t="s">
        <v>24</v>
      </c>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row>
    <row r="26" spans="1:106" s="38" customFormat="1" ht="28.5" customHeight="1">
      <c r="A26" s="1201"/>
      <c r="B26" s="1202"/>
      <c r="C26" s="1203"/>
      <c r="D26" s="1139"/>
      <c r="E26" s="1140"/>
      <c r="F26" s="1140"/>
      <c r="G26" s="1140"/>
      <c r="H26" s="1141"/>
      <c r="I26" s="1125" t="s">
        <v>327</v>
      </c>
      <c r="J26" s="1126"/>
      <c r="K26" s="1127"/>
      <c r="L26" s="1128"/>
      <c r="M26" s="1129"/>
      <c r="N26" s="1129"/>
      <c r="O26" s="1129"/>
      <c r="P26" s="1129"/>
      <c r="Q26" s="1129"/>
      <c r="R26" s="1129"/>
      <c r="S26" s="1130"/>
      <c r="T26" s="1131"/>
      <c r="U26" s="1132"/>
      <c r="V26" s="1132"/>
      <c r="W26" s="1132"/>
      <c r="X26" s="1132"/>
      <c r="Y26" s="1132"/>
      <c r="Z26" s="1132"/>
      <c r="AA26" s="1132"/>
      <c r="AB26" s="1133"/>
      <c r="AC26" s="1131"/>
      <c r="AD26" s="1132"/>
      <c r="AE26" s="1132"/>
      <c r="AF26" s="1132"/>
      <c r="AG26" s="1132"/>
      <c r="AH26" s="1132"/>
      <c r="AI26" s="1132"/>
      <c r="AJ26" s="1132"/>
      <c r="AK26" s="1132"/>
      <c r="AL26" s="1132"/>
      <c r="AM26" s="1133"/>
      <c r="AN26" s="1134"/>
      <c r="AO26" s="1135"/>
      <c r="AP26" s="1136"/>
      <c r="AQ26" s="1137"/>
      <c r="AR26" s="1138"/>
      <c r="AS26" s="1070" t="str">
        <f t="shared" si="0"/>
        <v/>
      </c>
      <c r="AT26" s="1071"/>
      <c r="AU26" s="1072"/>
      <c r="AV26" s="1116"/>
      <c r="AW26" s="1117"/>
      <c r="AX26" s="1118"/>
      <c r="AY26" s="1121"/>
      <c r="AZ26" s="1122"/>
      <c r="BA26" s="1122"/>
      <c r="BB26" s="1122"/>
      <c r="BC26" s="112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row>
    <row r="27" spans="1:106" s="38" customFormat="1" ht="28.5" customHeight="1">
      <c r="A27" s="1201"/>
      <c r="B27" s="1202"/>
      <c r="C27" s="1203"/>
      <c r="D27" s="1073"/>
      <c r="E27" s="1074"/>
      <c r="F27" s="1074"/>
      <c r="G27" s="1074"/>
      <c r="H27" s="1075"/>
      <c r="I27" s="1079" t="s">
        <v>326</v>
      </c>
      <c r="J27" s="1080"/>
      <c r="K27" s="1081"/>
      <c r="L27" s="1082"/>
      <c r="M27" s="1083"/>
      <c r="N27" s="1083"/>
      <c r="O27" s="1083"/>
      <c r="P27" s="1083"/>
      <c r="Q27" s="1083"/>
      <c r="R27" s="1083"/>
      <c r="S27" s="1084"/>
      <c r="T27" s="1085"/>
      <c r="U27" s="1086"/>
      <c r="V27" s="1086"/>
      <c r="W27" s="1086"/>
      <c r="X27" s="1086"/>
      <c r="Y27" s="1086"/>
      <c r="Z27" s="1086"/>
      <c r="AA27" s="1086"/>
      <c r="AB27" s="1087"/>
      <c r="AC27" s="1085"/>
      <c r="AD27" s="1086"/>
      <c r="AE27" s="1086"/>
      <c r="AF27" s="1086"/>
      <c r="AG27" s="1086"/>
      <c r="AH27" s="1086"/>
      <c r="AI27" s="1086"/>
      <c r="AJ27" s="1086"/>
      <c r="AK27" s="1086"/>
      <c r="AL27" s="1086"/>
      <c r="AM27" s="1087"/>
      <c r="AN27" s="1088"/>
      <c r="AO27" s="1089"/>
      <c r="AP27" s="1090"/>
      <c r="AQ27" s="1091"/>
      <c r="AR27" s="1092"/>
      <c r="AS27" s="1093" t="str">
        <f t="shared" si="0"/>
        <v/>
      </c>
      <c r="AT27" s="1094"/>
      <c r="AU27" s="1095"/>
      <c r="AV27" s="1113" t="str">
        <f t="shared" ref="AV27" si="8">IF(AS27&lt;&gt;"",SUM(AS27:AU28),"")</f>
        <v/>
      </c>
      <c r="AW27" s="1114"/>
      <c r="AX27" s="1115"/>
      <c r="AY27" s="1119"/>
      <c r="AZ27" s="1120"/>
      <c r="BA27" s="1120"/>
      <c r="BB27" s="1120"/>
      <c r="BC27" s="1123" t="s">
        <v>24</v>
      </c>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row>
    <row r="28" spans="1:106" s="38" customFormat="1" ht="28.5" customHeight="1">
      <c r="A28" s="1201"/>
      <c r="B28" s="1202"/>
      <c r="C28" s="1203"/>
      <c r="D28" s="1139"/>
      <c r="E28" s="1140"/>
      <c r="F28" s="1140"/>
      <c r="G28" s="1140"/>
      <c r="H28" s="1141"/>
      <c r="I28" s="1125" t="s">
        <v>327</v>
      </c>
      <c r="J28" s="1126"/>
      <c r="K28" s="1127"/>
      <c r="L28" s="1128"/>
      <c r="M28" s="1129"/>
      <c r="N28" s="1129"/>
      <c r="O28" s="1129"/>
      <c r="P28" s="1129"/>
      <c r="Q28" s="1129"/>
      <c r="R28" s="1129"/>
      <c r="S28" s="1130"/>
      <c r="T28" s="1131"/>
      <c r="U28" s="1132"/>
      <c r="V28" s="1132"/>
      <c r="W28" s="1132"/>
      <c r="X28" s="1132"/>
      <c r="Y28" s="1132"/>
      <c r="Z28" s="1132"/>
      <c r="AA28" s="1132"/>
      <c r="AB28" s="1133"/>
      <c r="AC28" s="1131"/>
      <c r="AD28" s="1132"/>
      <c r="AE28" s="1132"/>
      <c r="AF28" s="1132"/>
      <c r="AG28" s="1132"/>
      <c r="AH28" s="1132"/>
      <c r="AI28" s="1132"/>
      <c r="AJ28" s="1132"/>
      <c r="AK28" s="1132"/>
      <c r="AL28" s="1132"/>
      <c r="AM28" s="1133"/>
      <c r="AN28" s="1134"/>
      <c r="AO28" s="1135"/>
      <c r="AP28" s="1136"/>
      <c r="AQ28" s="1137"/>
      <c r="AR28" s="1138"/>
      <c r="AS28" s="1070" t="str">
        <f t="shared" si="0"/>
        <v/>
      </c>
      <c r="AT28" s="1071"/>
      <c r="AU28" s="1072"/>
      <c r="AV28" s="1116"/>
      <c r="AW28" s="1117"/>
      <c r="AX28" s="1118"/>
      <c r="AY28" s="1121"/>
      <c r="AZ28" s="1122"/>
      <c r="BA28" s="1122"/>
      <c r="BB28" s="1122"/>
      <c r="BC28" s="112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row>
    <row r="29" spans="1:106" s="38" customFormat="1" ht="28.5" customHeight="1">
      <c r="A29" s="1201"/>
      <c r="B29" s="1202"/>
      <c r="C29" s="1203"/>
      <c r="D29" s="1073"/>
      <c r="E29" s="1074"/>
      <c r="F29" s="1074"/>
      <c r="G29" s="1074"/>
      <c r="H29" s="1075"/>
      <c r="I29" s="1079" t="s">
        <v>326</v>
      </c>
      <c r="J29" s="1080"/>
      <c r="K29" s="1081"/>
      <c r="L29" s="1082"/>
      <c r="M29" s="1083"/>
      <c r="N29" s="1083"/>
      <c r="O29" s="1083"/>
      <c r="P29" s="1083"/>
      <c r="Q29" s="1083"/>
      <c r="R29" s="1083"/>
      <c r="S29" s="1084"/>
      <c r="T29" s="1085"/>
      <c r="U29" s="1086"/>
      <c r="V29" s="1086"/>
      <c r="W29" s="1086"/>
      <c r="X29" s="1086"/>
      <c r="Y29" s="1086"/>
      <c r="Z29" s="1086"/>
      <c r="AA29" s="1086"/>
      <c r="AB29" s="1087"/>
      <c r="AC29" s="1085"/>
      <c r="AD29" s="1086"/>
      <c r="AE29" s="1086"/>
      <c r="AF29" s="1086"/>
      <c r="AG29" s="1086"/>
      <c r="AH29" s="1086"/>
      <c r="AI29" s="1086"/>
      <c r="AJ29" s="1086"/>
      <c r="AK29" s="1086"/>
      <c r="AL29" s="1086"/>
      <c r="AM29" s="1087"/>
      <c r="AN29" s="1088"/>
      <c r="AO29" s="1089"/>
      <c r="AP29" s="1090"/>
      <c r="AQ29" s="1091"/>
      <c r="AR29" s="1092"/>
      <c r="AS29" s="1093" t="str">
        <f t="shared" si="0"/>
        <v/>
      </c>
      <c r="AT29" s="1094"/>
      <c r="AU29" s="1095"/>
      <c r="AV29" s="1113" t="str">
        <f t="shared" ref="AV29" si="9">IF(AS29&lt;&gt;"",SUM(AS29:AU30),"")</f>
        <v/>
      </c>
      <c r="AW29" s="1114"/>
      <c r="AX29" s="1115"/>
      <c r="AY29" s="1119"/>
      <c r="AZ29" s="1120"/>
      <c r="BA29" s="1120"/>
      <c r="BB29" s="1120"/>
      <c r="BC29" s="1123" t="s">
        <v>24</v>
      </c>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row>
    <row r="30" spans="1:106" s="38" customFormat="1" ht="28.5" customHeight="1">
      <c r="A30" s="1214"/>
      <c r="B30" s="1215"/>
      <c r="C30" s="1216"/>
      <c r="D30" s="1139"/>
      <c r="E30" s="1140"/>
      <c r="F30" s="1140"/>
      <c r="G30" s="1140"/>
      <c r="H30" s="1141"/>
      <c r="I30" s="1125" t="s">
        <v>327</v>
      </c>
      <c r="J30" s="1126"/>
      <c r="K30" s="1127"/>
      <c r="L30" s="1128"/>
      <c r="M30" s="1129"/>
      <c r="N30" s="1129"/>
      <c r="O30" s="1129"/>
      <c r="P30" s="1129"/>
      <c r="Q30" s="1129"/>
      <c r="R30" s="1129"/>
      <c r="S30" s="1130"/>
      <c r="T30" s="1131"/>
      <c r="U30" s="1132"/>
      <c r="V30" s="1132"/>
      <c r="W30" s="1132"/>
      <c r="X30" s="1132"/>
      <c r="Y30" s="1132"/>
      <c r="Z30" s="1132"/>
      <c r="AA30" s="1132"/>
      <c r="AB30" s="1133"/>
      <c r="AC30" s="1131"/>
      <c r="AD30" s="1132"/>
      <c r="AE30" s="1132"/>
      <c r="AF30" s="1132"/>
      <c r="AG30" s="1132"/>
      <c r="AH30" s="1132"/>
      <c r="AI30" s="1132"/>
      <c r="AJ30" s="1132"/>
      <c r="AK30" s="1132"/>
      <c r="AL30" s="1132"/>
      <c r="AM30" s="1133"/>
      <c r="AN30" s="1134"/>
      <c r="AO30" s="1135"/>
      <c r="AP30" s="1136"/>
      <c r="AQ30" s="1137"/>
      <c r="AR30" s="1138"/>
      <c r="AS30" s="1070" t="str">
        <f t="shared" si="0"/>
        <v/>
      </c>
      <c r="AT30" s="1071"/>
      <c r="AU30" s="1072"/>
      <c r="AV30" s="1116"/>
      <c r="AW30" s="1117"/>
      <c r="AX30" s="1118"/>
      <c r="AY30" s="1121"/>
      <c r="AZ30" s="1122"/>
      <c r="BA30" s="1122"/>
      <c r="BB30" s="1122"/>
      <c r="BC30" s="112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row>
    <row r="31" spans="1:106" s="7" customFormat="1" ht="29.25" customHeight="1">
      <c r="A31" s="1198" t="s">
        <v>224</v>
      </c>
      <c r="B31" s="1199"/>
      <c r="C31" s="1200"/>
      <c r="D31" s="1073"/>
      <c r="E31" s="1074"/>
      <c r="F31" s="1074"/>
      <c r="G31" s="1074"/>
      <c r="H31" s="1075"/>
      <c r="I31" s="1079" t="s">
        <v>326</v>
      </c>
      <c r="J31" s="1080"/>
      <c r="K31" s="1081"/>
      <c r="L31" s="1082"/>
      <c r="M31" s="1083"/>
      <c r="N31" s="1083"/>
      <c r="O31" s="1083"/>
      <c r="P31" s="1083"/>
      <c r="Q31" s="1083"/>
      <c r="R31" s="1083"/>
      <c r="S31" s="1084"/>
      <c r="T31" s="1085"/>
      <c r="U31" s="1086"/>
      <c r="V31" s="1086"/>
      <c r="W31" s="1086"/>
      <c r="X31" s="1086"/>
      <c r="Y31" s="1086"/>
      <c r="Z31" s="1086"/>
      <c r="AA31" s="1086"/>
      <c r="AB31" s="1087"/>
      <c r="AC31" s="1085"/>
      <c r="AD31" s="1086"/>
      <c r="AE31" s="1086"/>
      <c r="AF31" s="1086"/>
      <c r="AG31" s="1086"/>
      <c r="AH31" s="1086"/>
      <c r="AI31" s="1086"/>
      <c r="AJ31" s="1086"/>
      <c r="AK31" s="1086"/>
      <c r="AL31" s="1086"/>
      <c r="AM31" s="1087"/>
      <c r="AN31" s="1088"/>
      <c r="AO31" s="1089"/>
      <c r="AP31" s="1090"/>
      <c r="AQ31" s="1091"/>
      <c r="AR31" s="1092"/>
      <c r="AS31" s="1093" t="str">
        <f t="shared" si="0"/>
        <v/>
      </c>
      <c r="AT31" s="1094"/>
      <c r="AU31" s="1095"/>
      <c r="AV31" s="1113" t="str">
        <f t="shared" ref="AV31" si="10">IF(AS31&lt;&gt;"",SUM(AS31:AU32),"")</f>
        <v/>
      </c>
      <c r="AW31" s="1114"/>
      <c r="AX31" s="1115"/>
      <c r="AY31" s="1119"/>
      <c r="AZ31" s="1120"/>
      <c r="BA31" s="1120"/>
      <c r="BB31" s="1120"/>
      <c r="BC31" s="1123" t="s">
        <v>24</v>
      </c>
    </row>
    <row r="32" spans="1:106" s="38" customFormat="1" ht="28.5" customHeight="1">
      <c r="A32" s="1201"/>
      <c r="B32" s="1202"/>
      <c r="C32" s="1203"/>
      <c r="D32" s="1139"/>
      <c r="E32" s="1140"/>
      <c r="F32" s="1140"/>
      <c r="G32" s="1140"/>
      <c r="H32" s="1141"/>
      <c r="I32" s="1125" t="s">
        <v>327</v>
      </c>
      <c r="J32" s="1126"/>
      <c r="K32" s="1127"/>
      <c r="L32" s="1128"/>
      <c r="M32" s="1129"/>
      <c r="N32" s="1129"/>
      <c r="O32" s="1129"/>
      <c r="P32" s="1129"/>
      <c r="Q32" s="1129"/>
      <c r="R32" s="1129"/>
      <c r="S32" s="1130"/>
      <c r="T32" s="1131"/>
      <c r="U32" s="1132"/>
      <c r="V32" s="1132"/>
      <c r="W32" s="1132"/>
      <c r="X32" s="1132"/>
      <c r="Y32" s="1132"/>
      <c r="Z32" s="1132"/>
      <c r="AA32" s="1132"/>
      <c r="AB32" s="1133"/>
      <c r="AC32" s="1131"/>
      <c r="AD32" s="1132"/>
      <c r="AE32" s="1132"/>
      <c r="AF32" s="1132"/>
      <c r="AG32" s="1132"/>
      <c r="AH32" s="1132"/>
      <c r="AI32" s="1132"/>
      <c r="AJ32" s="1132"/>
      <c r="AK32" s="1132"/>
      <c r="AL32" s="1132"/>
      <c r="AM32" s="1133"/>
      <c r="AN32" s="1134"/>
      <c r="AO32" s="1135"/>
      <c r="AP32" s="1136"/>
      <c r="AQ32" s="1137"/>
      <c r="AR32" s="1138"/>
      <c r="AS32" s="1070" t="str">
        <f t="shared" si="0"/>
        <v/>
      </c>
      <c r="AT32" s="1071"/>
      <c r="AU32" s="1072"/>
      <c r="AV32" s="1116"/>
      <c r="AW32" s="1117"/>
      <c r="AX32" s="1118"/>
      <c r="AY32" s="1121"/>
      <c r="AZ32" s="1122"/>
      <c r="BA32" s="1122"/>
      <c r="BB32" s="1122"/>
      <c r="BC32" s="112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row>
    <row r="33" spans="1:106" s="38" customFormat="1" ht="28.5" customHeight="1">
      <c r="A33" s="1201"/>
      <c r="B33" s="1202"/>
      <c r="C33" s="1203"/>
      <c r="D33" s="1073"/>
      <c r="E33" s="1074"/>
      <c r="F33" s="1074"/>
      <c r="G33" s="1074"/>
      <c r="H33" s="1075"/>
      <c r="I33" s="1079" t="s">
        <v>326</v>
      </c>
      <c r="J33" s="1080"/>
      <c r="K33" s="1081"/>
      <c r="L33" s="1082"/>
      <c r="M33" s="1083"/>
      <c r="N33" s="1083"/>
      <c r="O33" s="1083"/>
      <c r="P33" s="1083"/>
      <c r="Q33" s="1083"/>
      <c r="R33" s="1083"/>
      <c r="S33" s="1084"/>
      <c r="T33" s="1085"/>
      <c r="U33" s="1086"/>
      <c r="V33" s="1086"/>
      <c r="W33" s="1086"/>
      <c r="X33" s="1086"/>
      <c r="Y33" s="1086"/>
      <c r="Z33" s="1086"/>
      <c r="AA33" s="1086"/>
      <c r="AB33" s="1087"/>
      <c r="AC33" s="1085"/>
      <c r="AD33" s="1086"/>
      <c r="AE33" s="1086"/>
      <c r="AF33" s="1086"/>
      <c r="AG33" s="1086"/>
      <c r="AH33" s="1086"/>
      <c r="AI33" s="1086"/>
      <c r="AJ33" s="1086"/>
      <c r="AK33" s="1086"/>
      <c r="AL33" s="1086"/>
      <c r="AM33" s="1087"/>
      <c r="AN33" s="1088"/>
      <c r="AO33" s="1089"/>
      <c r="AP33" s="1090"/>
      <c r="AQ33" s="1091"/>
      <c r="AR33" s="1092"/>
      <c r="AS33" s="1093" t="str">
        <f t="shared" si="0"/>
        <v/>
      </c>
      <c r="AT33" s="1094"/>
      <c r="AU33" s="1095"/>
      <c r="AV33" s="1113" t="str">
        <f t="shared" ref="AV33" si="11">IF(AS33&lt;&gt;"",SUM(AS33:AU34),"")</f>
        <v/>
      </c>
      <c r="AW33" s="1114"/>
      <c r="AX33" s="1115"/>
      <c r="AY33" s="1119"/>
      <c r="AZ33" s="1120"/>
      <c r="BA33" s="1120"/>
      <c r="BB33" s="1120"/>
      <c r="BC33" s="1123" t="s">
        <v>24</v>
      </c>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row>
    <row r="34" spans="1:106" s="38" customFormat="1" ht="28.5" customHeight="1">
      <c r="A34" s="1201"/>
      <c r="B34" s="1202"/>
      <c r="C34" s="1203"/>
      <c r="D34" s="1139"/>
      <c r="E34" s="1140"/>
      <c r="F34" s="1140"/>
      <c r="G34" s="1140"/>
      <c r="H34" s="1141"/>
      <c r="I34" s="1125" t="s">
        <v>327</v>
      </c>
      <c r="J34" s="1126"/>
      <c r="K34" s="1127"/>
      <c r="L34" s="1128"/>
      <c r="M34" s="1129"/>
      <c r="N34" s="1129"/>
      <c r="O34" s="1129"/>
      <c r="P34" s="1129"/>
      <c r="Q34" s="1129"/>
      <c r="R34" s="1129"/>
      <c r="S34" s="1130"/>
      <c r="T34" s="1131"/>
      <c r="U34" s="1132"/>
      <c r="V34" s="1132"/>
      <c r="W34" s="1132"/>
      <c r="X34" s="1132"/>
      <c r="Y34" s="1132"/>
      <c r="Z34" s="1132"/>
      <c r="AA34" s="1132"/>
      <c r="AB34" s="1133"/>
      <c r="AC34" s="1131"/>
      <c r="AD34" s="1132"/>
      <c r="AE34" s="1132"/>
      <c r="AF34" s="1132"/>
      <c r="AG34" s="1132"/>
      <c r="AH34" s="1132"/>
      <c r="AI34" s="1132"/>
      <c r="AJ34" s="1132"/>
      <c r="AK34" s="1132"/>
      <c r="AL34" s="1132"/>
      <c r="AM34" s="1133"/>
      <c r="AN34" s="1134"/>
      <c r="AO34" s="1135"/>
      <c r="AP34" s="1136"/>
      <c r="AQ34" s="1137"/>
      <c r="AR34" s="1138"/>
      <c r="AS34" s="1070" t="str">
        <f t="shared" si="0"/>
        <v/>
      </c>
      <c r="AT34" s="1071"/>
      <c r="AU34" s="1072"/>
      <c r="AV34" s="1116"/>
      <c r="AW34" s="1117"/>
      <c r="AX34" s="1118"/>
      <c r="AY34" s="1121"/>
      <c r="AZ34" s="1122"/>
      <c r="BA34" s="1122"/>
      <c r="BB34" s="1122"/>
      <c r="BC34" s="112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row>
    <row r="35" spans="1:106" s="38" customFormat="1" ht="28.5" customHeight="1">
      <c r="A35" s="1201"/>
      <c r="B35" s="1202"/>
      <c r="C35" s="1203"/>
      <c r="D35" s="1073"/>
      <c r="E35" s="1074"/>
      <c r="F35" s="1074"/>
      <c r="G35" s="1074"/>
      <c r="H35" s="1075"/>
      <c r="I35" s="1079" t="s">
        <v>326</v>
      </c>
      <c r="J35" s="1080"/>
      <c r="K35" s="1081"/>
      <c r="L35" s="1082"/>
      <c r="M35" s="1083"/>
      <c r="N35" s="1083"/>
      <c r="O35" s="1083"/>
      <c r="P35" s="1083"/>
      <c r="Q35" s="1083"/>
      <c r="R35" s="1083"/>
      <c r="S35" s="1084"/>
      <c r="T35" s="1085"/>
      <c r="U35" s="1086"/>
      <c r="V35" s="1086"/>
      <c r="W35" s="1086"/>
      <c r="X35" s="1086"/>
      <c r="Y35" s="1086"/>
      <c r="Z35" s="1086"/>
      <c r="AA35" s="1086"/>
      <c r="AB35" s="1087"/>
      <c r="AC35" s="1085"/>
      <c r="AD35" s="1086"/>
      <c r="AE35" s="1086"/>
      <c r="AF35" s="1086"/>
      <c r="AG35" s="1086"/>
      <c r="AH35" s="1086"/>
      <c r="AI35" s="1086"/>
      <c r="AJ35" s="1086"/>
      <c r="AK35" s="1086"/>
      <c r="AL35" s="1086"/>
      <c r="AM35" s="1087"/>
      <c r="AN35" s="1088"/>
      <c r="AO35" s="1089"/>
      <c r="AP35" s="1090"/>
      <c r="AQ35" s="1091"/>
      <c r="AR35" s="1092"/>
      <c r="AS35" s="1093" t="str">
        <f t="shared" si="0"/>
        <v/>
      </c>
      <c r="AT35" s="1094"/>
      <c r="AU35" s="1095"/>
      <c r="AV35" s="1113" t="str">
        <f t="shared" ref="AV35" si="12">IF(AS35&lt;&gt;"",SUM(AS35:AU36),"")</f>
        <v/>
      </c>
      <c r="AW35" s="1114"/>
      <c r="AX35" s="1115"/>
      <c r="AY35" s="1119"/>
      <c r="AZ35" s="1120"/>
      <c r="BA35" s="1120"/>
      <c r="BB35" s="1120"/>
      <c r="BC35" s="1123" t="s">
        <v>24</v>
      </c>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row>
    <row r="36" spans="1:106" s="38" customFormat="1" ht="28.5" customHeight="1">
      <c r="A36" s="1201"/>
      <c r="B36" s="1202"/>
      <c r="C36" s="1203"/>
      <c r="D36" s="1139"/>
      <c r="E36" s="1140"/>
      <c r="F36" s="1140"/>
      <c r="G36" s="1140"/>
      <c r="H36" s="1141"/>
      <c r="I36" s="1125" t="s">
        <v>327</v>
      </c>
      <c r="J36" s="1126"/>
      <c r="K36" s="1127"/>
      <c r="L36" s="1128"/>
      <c r="M36" s="1129"/>
      <c r="N36" s="1129"/>
      <c r="O36" s="1129"/>
      <c r="P36" s="1129"/>
      <c r="Q36" s="1129"/>
      <c r="R36" s="1129"/>
      <c r="S36" s="1130"/>
      <c r="T36" s="1131"/>
      <c r="U36" s="1132"/>
      <c r="V36" s="1132"/>
      <c r="W36" s="1132"/>
      <c r="X36" s="1132"/>
      <c r="Y36" s="1132"/>
      <c r="Z36" s="1132"/>
      <c r="AA36" s="1132"/>
      <c r="AB36" s="1133"/>
      <c r="AC36" s="1131"/>
      <c r="AD36" s="1132"/>
      <c r="AE36" s="1132"/>
      <c r="AF36" s="1132"/>
      <c r="AG36" s="1132"/>
      <c r="AH36" s="1132"/>
      <c r="AI36" s="1132"/>
      <c r="AJ36" s="1132"/>
      <c r="AK36" s="1132"/>
      <c r="AL36" s="1132"/>
      <c r="AM36" s="1133"/>
      <c r="AN36" s="1134"/>
      <c r="AO36" s="1135"/>
      <c r="AP36" s="1136"/>
      <c r="AQ36" s="1137"/>
      <c r="AR36" s="1138"/>
      <c r="AS36" s="1070" t="str">
        <f t="shared" si="0"/>
        <v/>
      </c>
      <c r="AT36" s="1071"/>
      <c r="AU36" s="1072"/>
      <c r="AV36" s="1116"/>
      <c r="AW36" s="1117"/>
      <c r="AX36" s="1118"/>
      <c r="AY36" s="1121"/>
      <c r="AZ36" s="1122"/>
      <c r="BA36" s="1122"/>
      <c r="BB36" s="1122"/>
      <c r="BC36" s="112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row>
    <row r="37" spans="1:106" s="38" customFormat="1" ht="28.5" customHeight="1">
      <c r="A37" s="1201"/>
      <c r="B37" s="1202"/>
      <c r="C37" s="1203"/>
      <c r="D37" s="1073"/>
      <c r="E37" s="1074"/>
      <c r="F37" s="1074"/>
      <c r="G37" s="1074"/>
      <c r="H37" s="1075"/>
      <c r="I37" s="1079" t="s">
        <v>326</v>
      </c>
      <c r="J37" s="1080"/>
      <c r="K37" s="1081"/>
      <c r="L37" s="1082"/>
      <c r="M37" s="1083"/>
      <c r="N37" s="1083"/>
      <c r="O37" s="1083"/>
      <c r="P37" s="1083"/>
      <c r="Q37" s="1083"/>
      <c r="R37" s="1083"/>
      <c r="S37" s="1084"/>
      <c r="T37" s="1085"/>
      <c r="U37" s="1086"/>
      <c r="V37" s="1086"/>
      <c r="W37" s="1086"/>
      <c r="X37" s="1086"/>
      <c r="Y37" s="1086"/>
      <c r="Z37" s="1086"/>
      <c r="AA37" s="1086"/>
      <c r="AB37" s="1087"/>
      <c r="AC37" s="1085"/>
      <c r="AD37" s="1086"/>
      <c r="AE37" s="1086"/>
      <c r="AF37" s="1086"/>
      <c r="AG37" s="1086"/>
      <c r="AH37" s="1086"/>
      <c r="AI37" s="1086"/>
      <c r="AJ37" s="1086"/>
      <c r="AK37" s="1086"/>
      <c r="AL37" s="1086"/>
      <c r="AM37" s="1087"/>
      <c r="AN37" s="1088"/>
      <c r="AO37" s="1089"/>
      <c r="AP37" s="1090"/>
      <c r="AQ37" s="1091"/>
      <c r="AR37" s="1092"/>
      <c r="AS37" s="1093" t="str">
        <f t="shared" si="0"/>
        <v/>
      </c>
      <c r="AT37" s="1094"/>
      <c r="AU37" s="1095"/>
      <c r="AV37" s="1113" t="str">
        <f t="shared" ref="AV37" si="13">IF(AS37&lt;&gt;"",SUM(AS37:AU38),"")</f>
        <v/>
      </c>
      <c r="AW37" s="1114"/>
      <c r="AX37" s="1115"/>
      <c r="AY37" s="1119"/>
      <c r="AZ37" s="1120"/>
      <c r="BA37" s="1120"/>
      <c r="BB37" s="1120"/>
      <c r="BC37" s="1123" t="s">
        <v>24</v>
      </c>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row>
    <row r="38" spans="1:106" s="38" customFormat="1" ht="28.5" customHeight="1">
      <c r="A38" s="1201"/>
      <c r="B38" s="1202"/>
      <c r="C38" s="1203"/>
      <c r="D38" s="1139"/>
      <c r="E38" s="1140"/>
      <c r="F38" s="1140"/>
      <c r="G38" s="1140"/>
      <c r="H38" s="1141"/>
      <c r="I38" s="1125" t="s">
        <v>327</v>
      </c>
      <c r="J38" s="1126"/>
      <c r="K38" s="1127"/>
      <c r="L38" s="1128"/>
      <c r="M38" s="1129"/>
      <c r="N38" s="1129"/>
      <c r="O38" s="1129"/>
      <c r="P38" s="1129"/>
      <c r="Q38" s="1129"/>
      <c r="R38" s="1129"/>
      <c r="S38" s="1130"/>
      <c r="T38" s="1131"/>
      <c r="U38" s="1132"/>
      <c r="V38" s="1132"/>
      <c r="W38" s="1132"/>
      <c r="X38" s="1132"/>
      <c r="Y38" s="1132"/>
      <c r="Z38" s="1132"/>
      <c r="AA38" s="1132"/>
      <c r="AB38" s="1133"/>
      <c r="AC38" s="1131"/>
      <c r="AD38" s="1132"/>
      <c r="AE38" s="1132"/>
      <c r="AF38" s="1132"/>
      <c r="AG38" s="1132"/>
      <c r="AH38" s="1132"/>
      <c r="AI38" s="1132"/>
      <c r="AJ38" s="1132"/>
      <c r="AK38" s="1132"/>
      <c r="AL38" s="1132"/>
      <c r="AM38" s="1133"/>
      <c r="AN38" s="1134"/>
      <c r="AO38" s="1135"/>
      <c r="AP38" s="1136"/>
      <c r="AQ38" s="1137"/>
      <c r="AR38" s="1138"/>
      <c r="AS38" s="1070" t="str">
        <f t="shared" si="0"/>
        <v/>
      </c>
      <c r="AT38" s="1071"/>
      <c r="AU38" s="1072"/>
      <c r="AV38" s="1116"/>
      <c r="AW38" s="1117"/>
      <c r="AX38" s="1118"/>
      <c r="AY38" s="1121"/>
      <c r="AZ38" s="1122"/>
      <c r="BA38" s="1122"/>
      <c r="BB38" s="1122"/>
      <c r="BC38" s="112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row>
    <row r="39" spans="1:106" s="38" customFormat="1" ht="28.5" customHeight="1">
      <c r="A39" s="1201"/>
      <c r="B39" s="1202"/>
      <c r="C39" s="1203"/>
      <c r="D39" s="1073"/>
      <c r="E39" s="1074"/>
      <c r="F39" s="1074"/>
      <c r="G39" s="1074"/>
      <c r="H39" s="1075"/>
      <c r="I39" s="1079" t="s">
        <v>326</v>
      </c>
      <c r="J39" s="1080"/>
      <c r="K39" s="1081"/>
      <c r="L39" s="1082"/>
      <c r="M39" s="1083"/>
      <c r="N39" s="1083"/>
      <c r="O39" s="1083"/>
      <c r="P39" s="1083"/>
      <c r="Q39" s="1083"/>
      <c r="R39" s="1083"/>
      <c r="S39" s="1084"/>
      <c r="T39" s="1085"/>
      <c r="U39" s="1086"/>
      <c r="V39" s="1086"/>
      <c r="W39" s="1086"/>
      <c r="X39" s="1086"/>
      <c r="Y39" s="1086"/>
      <c r="Z39" s="1086"/>
      <c r="AA39" s="1086"/>
      <c r="AB39" s="1087"/>
      <c r="AC39" s="1085"/>
      <c r="AD39" s="1086"/>
      <c r="AE39" s="1086"/>
      <c r="AF39" s="1086"/>
      <c r="AG39" s="1086"/>
      <c r="AH39" s="1086"/>
      <c r="AI39" s="1086"/>
      <c r="AJ39" s="1086"/>
      <c r="AK39" s="1086"/>
      <c r="AL39" s="1086"/>
      <c r="AM39" s="1087"/>
      <c r="AN39" s="1088"/>
      <c r="AO39" s="1089"/>
      <c r="AP39" s="1090"/>
      <c r="AQ39" s="1091"/>
      <c r="AR39" s="1092"/>
      <c r="AS39" s="1093" t="str">
        <f t="shared" si="0"/>
        <v/>
      </c>
      <c r="AT39" s="1094"/>
      <c r="AU39" s="1095"/>
      <c r="AV39" s="1113" t="str">
        <f t="shared" ref="AV39" si="14">IF(AS39&lt;&gt;"",SUM(AS39:AU40),"")</f>
        <v/>
      </c>
      <c r="AW39" s="1114"/>
      <c r="AX39" s="1115"/>
      <c r="AY39" s="1119"/>
      <c r="AZ39" s="1120"/>
      <c r="BA39" s="1120"/>
      <c r="BB39" s="1120"/>
      <c r="BC39" s="1123" t="s">
        <v>24</v>
      </c>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row>
    <row r="40" spans="1:106" s="38" customFormat="1" ht="28.5" customHeight="1">
      <c r="A40" s="1201"/>
      <c r="B40" s="1202"/>
      <c r="C40" s="1203"/>
      <c r="D40" s="1139"/>
      <c r="E40" s="1140"/>
      <c r="F40" s="1140"/>
      <c r="G40" s="1140"/>
      <c r="H40" s="1141"/>
      <c r="I40" s="1125" t="s">
        <v>327</v>
      </c>
      <c r="J40" s="1126"/>
      <c r="K40" s="1127"/>
      <c r="L40" s="1128"/>
      <c r="M40" s="1129"/>
      <c r="N40" s="1129"/>
      <c r="O40" s="1129"/>
      <c r="P40" s="1129"/>
      <c r="Q40" s="1129"/>
      <c r="R40" s="1129"/>
      <c r="S40" s="1130"/>
      <c r="T40" s="1131"/>
      <c r="U40" s="1132"/>
      <c r="V40" s="1132"/>
      <c r="W40" s="1132"/>
      <c r="X40" s="1132"/>
      <c r="Y40" s="1132"/>
      <c r="Z40" s="1132"/>
      <c r="AA40" s="1132"/>
      <c r="AB40" s="1133"/>
      <c r="AC40" s="1131"/>
      <c r="AD40" s="1132"/>
      <c r="AE40" s="1132"/>
      <c r="AF40" s="1132"/>
      <c r="AG40" s="1132"/>
      <c r="AH40" s="1132"/>
      <c r="AI40" s="1132"/>
      <c r="AJ40" s="1132"/>
      <c r="AK40" s="1132"/>
      <c r="AL40" s="1132"/>
      <c r="AM40" s="1133"/>
      <c r="AN40" s="1134"/>
      <c r="AO40" s="1135"/>
      <c r="AP40" s="1136"/>
      <c r="AQ40" s="1137"/>
      <c r="AR40" s="1138"/>
      <c r="AS40" s="1070" t="str">
        <f t="shared" si="0"/>
        <v/>
      </c>
      <c r="AT40" s="1071"/>
      <c r="AU40" s="1072"/>
      <c r="AV40" s="1116"/>
      <c r="AW40" s="1117"/>
      <c r="AX40" s="1118"/>
      <c r="AY40" s="1121"/>
      <c r="AZ40" s="1122"/>
      <c r="BA40" s="1122"/>
      <c r="BB40" s="1122"/>
      <c r="BC40" s="112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row>
    <row r="41" spans="1:106" s="38" customFormat="1" ht="28.5" customHeight="1">
      <c r="A41" s="1201"/>
      <c r="B41" s="1202"/>
      <c r="C41" s="1203"/>
      <c r="D41" s="1073"/>
      <c r="E41" s="1074"/>
      <c r="F41" s="1074"/>
      <c r="G41" s="1074"/>
      <c r="H41" s="1075"/>
      <c r="I41" s="1079" t="s">
        <v>326</v>
      </c>
      <c r="J41" s="1080"/>
      <c r="K41" s="1081"/>
      <c r="L41" s="1082"/>
      <c r="M41" s="1083"/>
      <c r="N41" s="1083"/>
      <c r="O41" s="1083"/>
      <c r="P41" s="1083"/>
      <c r="Q41" s="1083"/>
      <c r="R41" s="1083"/>
      <c r="S41" s="1084"/>
      <c r="T41" s="1085"/>
      <c r="U41" s="1086"/>
      <c r="V41" s="1086"/>
      <c r="W41" s="1086"/>
      <c r="X41" s="1086"/>
      <c r="Y41" s="1086"/>
      <c r="Z41" s="1086"/>
      <c r="AA41" s="1086"/>
      <c r="AB41" s="1087"/>
      <c r="AC41" s="1085"/>
      <c r="AD41" s="1086"/>
      <c r="AE41" s="1086"/>
      <c r="AF41" s="1086"/>
      <c r="AG41" s="1086"/>
      <c r="AH41" s="1086"/>
      <c r="AI41" s="1086"/>
      <c r="AJ41" s="1086"/>
      <c r="AK41" s="1086"/>
      <c r="AL41" s="1086"/>
      <c r="AM41" s="1087"/>
      <c r="AN41" s="1088"/>
      <c r="AO41" s="1089"/>
      <c r="AP41" s="1090"/>
      <c r="AQ41" s="1091"/>
      <c r="AR41" s="1092"/>
      <c r="AS41" s="1093" t="str">
        <f t="shared" si="0"/>
        <v/>
      </c>
      <c r="AT41" s="1094"/>
      <c r="AU41" s="1095"/>
      <c r="AV41" s="1113" t="str">
        <f t="shared" ref="AV41" si="15">IF(AS41&lt;&gt;"",SUM(AS41:AU42),"")</f>
        <v/>
      </c>
      <c r="AW41" s="1114"/>
      <c r="AX41" s="1115"/>
      <c r="AY41" s="1119"/>
      <c r="AZ41" s="1120"/>
      <c r="BA41" s="1120"/>
      <c r="BB41" s="1120"/>
      <c r="BC41" s="1123" t="s">
        <v>24</v>
      </c>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row>
    <row r="42" spans="1:106" s="38" customFormat="1" ht="28.5" customHeight="1">
      <c r="A42" s="1201"/>
      <c r="B42" s="1202"/>
      <c r="C42" s="1203"/>
      <c r="D42" s="1139"/>
      <c r="E42" s="1140"/>
      <c r="F42" s="1140"/>
      <c r="G42" s="1140"/>
      <c r="H42" s="1141"/>
      <c r="I42" s="1125" t="s">
        <v>327</v>
      </c>
      <c r="J42" s="1126"/>
      <c r="K42" s="1127"/>
      <c r="L42" s="1128"/>
      <c r="M42" s="1129"/>
      <c r="N42" s="1129"/>
      <c r="O42" s="1129"/>
      <c r="P42" s="1129"/>
      <c r="Q42" s="1129"/>
      <c r="R42" s="1129"/>
      <c r="S42" s="1130"/>
      <c r="T42" s="1131"/>
      <c r="U42" s="1132"/>
      <c r="V42" s="1132"/>
      <c r="W42" s="1132"/>
      <c r="X42" s="1132"/>
      <c r="Y42" s="1132"/>
      <c r="Z42" s="1132"/>
      <c r="AA42" s="1132"/>
      <c r="AB42" s="1133"/>
      <c r="AC42" s="1131"/>
      <c r="AD42" s="1132"/>
      <c r="AE42" s="1132"/>
      <c r="AF42" s="1132"/>
      <c r="AG42" s="1132"/>
      <c r="AH42" s="1132"/>
      <c r="AI42" s="1132"/>
      <c r="AJ42" s="1132"/>
      <c r="AK42" s="1132"/>
      <c r="AL42" s="1132"/>
      <c r="AM42" s="1133"/>
      <c r="AN42" s="1134"/>
      <c r="AO42" s="1135"/>
      <c r="AP42" s="1136"/>
      <c r="AQ42" s="1137"/>
      <c r="AR42" s="1138"/>
      <c r="AS42" s="1070" t="str">
        <f t="shared" si="0"/>
        <v/>
      </c>
      <c r="AT42" s="1071"/>
      <c r="AU42" s="1072"/>
      <c r="AV42" s="1116"/>
      <c r="AW42" s="1117"/>
      <c r="AX42" s="1118"/>
      <c r="AY42" s="1121"/>
      <c r="AZ42" s="1122"/>
      <c r="BA42" s="1122"/>
      <c r="BB42" s="1122"/>
      <c r="BC42" s="112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row>
    <row r="43" spans="1:106" s="38" customFormat="1" ht="28.5" customHeight="1">
      <c r="A43" s="1201"/>
      <c r="B43" s="1202"/>
      <c r="C43" s="1203"/>
      <c r="D43" s="1073"/>
      <c r="E43" s="1074"/>
      <c r="F43" s="1074"/>
      <c r="G43" s="1074"/>
      <c r="H43" s="1075"/>
      <c r="I43" s="1079" t="s">
        <v>326</v>
      </c>
      <c r="J43" s="1080"/>
      <c r="K43" s="1081"/>
      <c r="L43" s="1082"/>
      <c r="M43" s="1083"/>
      <c r="N43" s="1083"/>
      <c r="O43" s="1083"/>
      <c r="P43" s="1083"/>
      <c r="Q43" s="1083"/>
      <c r="R43" s="1083"/>
      <c r="S43" s="1084"/>
      <c r="T43" s="1085"/>
      <c r="U43" s="1086"/>
      <c r="V43" s="1086"/>
      <c r="W43" s="1086"/>
      <c r="X43" s="1086"/>
      <c r="Y43" s="1086"/>
      <c r="Z43" s="1086"/>
      <c r="AA43" s="1086"/>
      <c r="AB43" s="1087"/>
      <c r="AC43" s="1085"/>
      <c r="AD43" s="1086"/>
      <c r="AE43" s="1086"/>
      <c r="AF43" s="1086"/>
      <c r="AG43" s="1086"/>
      <c r="AH43" s="1086"/>
      <c r="AI43" s="1086"/>
      <c r="AJ43" s="1086"/>
      <c r="AK43" s="1086"/>
      <c r="AL43" s="1086"/>
      <c r="AM43" s="1087"/>
      <c r="AN43" s="1088"/>
      <c r="AO43" s="1089"/>
      <c r="AP43" s="1090"/>
      <c r="AQ43" s="1091"/>
      <c r="AR43" s="1092"/>
      <c r="AS43" s="1093" t="str">
        <f t="shared" si="0"/>
        <v/>
      </c>
      <c r="AT43" s="1094"/>
      <c r="AU43" s="1095"/>
      <c r="AV43" s="1113" t="str">
        <f t="shared" ref="AV43" si="16">IF(AS43&lt;&gt;"",SUM(AS43:AU44),"")</f>
        <v/>
      </c>
      <c r="AW43" s="1114"/>
      <c r="AX43" s="1115"/>
      <c r="AY43" s="1119"/>
      <c r="AZ43" s="1120"/>
      <c r="BA43" s="1120"/>
      <c r="BB43" s="1120"/>
      <c r="BC43" s="1123" t="s">
        <v>24</v>
      </c>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row>
    <row r="44" spans="1:106" s="38" customFormat="1" ht="28.5" customHeight="1">
      <c r="A44" s="1201"/>
      <c r="B44" s="1202"/>
      <c r="C44" s="1203"/>
      <c r="D44" s="1139"/>
      <c r="E44" s="1140"/>
      <c r="F44" s="1140"/>
      <c r="G44" s="1140"/>
      <c r="H44" s="1141"/>
      <c r="I44" s="1125" t="s">
        <v>327</v>
      </c>
      <c r="J44" s="1126"/>
      <c r="K44" s="1127"/>
      <c r="L44" s="1128"/>
      <c r="M44" s="1129"/>
      <c r="N44" s="1129"/>
      <c r="O44" s="1129"/>
      <c r="P44" s="1129"/>
      <c r="Q44" s="1129"/>
      <c r="R44" s="1129"/>
      <c r="S44" s="1130"/>
      <c r="T44" s="1131"/>
      <c r="U44" s="1132"/>
      <c r="V44" s="1132"/>
      <c r="W44" s="1132"/>
      <c r="X44" s="1132"/>
      <c r="Y44" s="1132"/>
      <c r="Z44" s="1132"/>
      <c r="AA44" s="1132"/>
      <c r="AB44" s="1133"/>
      <c r="AC44" s="1131"/>
      <c r="AD44" s="1132"/>
      <c r="AE44" s="1132"/>
      <c r="AF44" s="1132"/>
      <c r="AG44" s="1132"/>
      <c r="AH44" s="1132"/>
      <c r="AI44" s="1132"/>
      <c r="AJ44" s="1132"/>
      <c r="AK44" s="1132"/>
      <c r="AL44" s="1132"/>
      <c r="AM44" s="1133"/>
      <c r="AN44" s="1134"/>
      <c r="AO44" s="1135"/>
      <c r="AP44" s="1136"/>
      <c r="AQ44" s="1137"/>
      <c r="AR44" s="1138"/>
      <c r="AS44" s="1070" t="str">
        <f t="shared" si="0"/>
        <v/>
      </c>
      <c r="AT44" s="1071"/>
      <c r="AU44" s="1072"/>
      <c r="AV44" s="1116"/>
      <c r="AW44" s="1117"/>
      <c r="AX44" s="1118"/>
      <c r="AY44" s="1121"/>
      <c r="AZ44" s="1122"/>
      <c r="BA44" s="1122"/>
      <c r="BB44" s="1122"/>
      <c r="BC44" s="112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row>
    <row r="45" spans="1:106" s="38" customFormat="1" ht="28.5" customHeight="1">
      <c r="A45" s="1201"/>
      <c r="B45" s="1202"/>
      <c r="C45" s="1203"/>
      <c r="D45" s="1073"/>
      <c r="E45" s="1074"/>
      <c r="F45" s="1074"/>
      <c r="G45" s="1074"/>
      <c r="H45" s="1075"/>
      <c r="I45" s="1079" t="s">
        <v>326</v>
      </c>
      <c r="J45" s="1080"/>
      <c r="K45" s="1081"/>
      <c r="L45" s="1082"/>
      <c r="M45" s="1083"/>
      <c r="N45" s="1083"/>
      <c r="O45" s="1083"/>
      <c r="P45" s="1083"/>
      <c r="Q45" s="1083"/>
      <c r="R45" s="1083"/>
      <c r="S45" s="1084"/>
      <c r="T45" s="1085"/>
      <c r="U45" s="1086"/>
      <c r="V45" s="1086"/>
      <c r="W45" s="1086"/>
      <c r="X45" s="1086"/>
      <c r="Y45" s="1086"/>
      <c r="Z45" s="1086"/>
      <c r="AA45" s="1086"/>
      <c r="AB45" s="1087"/>
      <c r="AC45" s="1085"/>
      <c r="AD45" s="1086"/>
      <c r="AE45" s="1086"/>
      <c r="AF45" s="1086"/>
      <c r="AG45" s="1086"/>
      <c r="AH45" s="1086"/>
      <c r="AI45" s="1086"/>
      <c r="AJ45" s="1086"/>
      <c r="AK45" s="1086"/>
      <c r="AL45" s="1086"/>
      <c r="AM45" s="1087"/>
      <c r="AN45" s="1088"/>
      <c r="AO45" s="1089"/>
      <c r="AP45" s="1090"/>
      <c r="AQ45" s="1091"/>
      <c r="AR45" s="1092"/>
      <c r="AS45" s="1093" t="str">
        <f t="shared" si="0"/>
        <v/>
      </c>
      <c r="AT45" s="1094"/>
      <c r="AU45" s="1095"/>
      <c r="AV45" s="1113" t="str">
        <f t="shared" ref="AV45" si="17">IF(AS45&lt;&gt;"",SUM(AS45:AU46),"")</f>
        <v/>
      </c>
      <c r="AW45" s="1114"/>
      <c r="AX45" s="1115"/>
      <c r="AY45" s="1119"/>
      <c r="AZ45" s="1120"/>
      <c r="BA45" s="1120"/>
      <c r="BB45" s="1120"/>
      <c r="BC45" s="1123" t="s">
        <v>24</v>
      </c>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row>
    <row r="46" spans="1:106" s="38" customFormat="1" ht="28.5" customHeight="1">
      <c r="A46" s="1201"/>
      <c r="B46" s="1202"/>
      <c r="C46" s="1203"/>
      <c r="D46" s="1139"/>
      <c r="E46" s="1140"/>
      <c r="F46" s="1140"/>
      <c r="G46" s="1140"/>
      <c r="H46" s="1141"/>
      <c r="I46" s="1125" t="s">
        <v>327</v>
      </c>
      <c r="J46" s="1126"/>
      <c r="K46" s="1127"/>
      <c r="L46" s="1128"/>
      <c r="M46" s="1129"/>
      <c r="N46" s="1129"/>
      <c r="O46" s="1129"/>
      <c r="P46" s="1129"/>
      <c r="Q46" s="1129"/>
      <c r="R46" s="1129"/>
      <c r="S46" s="1130"/>
      <c r="T46" s="1131"/>
      <c r="U46" s="1132"/>
      <c r="V46" s="1132"/>
      <c r="W46" s="1132"/>
      <c r="X46" s="1132"/>
      <c r="Y46" s="1132"/>
      <c r="Z46" s="1132"/>
      <c r="AA46" s="1132"/>
      <c r="AB46" s="1133"/>
      <c r="AC46" s="1131"/>
      <c r="AD46" s="1132"/>
      <c r="AE46" s="1132"/>
      <c r="AF46" s="1132"/>
      <c r="AG46" s="1132"/>
      <c r="AH46" s="1132"/>
      <c r="AI46" s="1132"/>
      <c r="AJ46" s="1132"/>
      <c r="AK46" s="1132"/>
      <c r="AL46" s="1132"/>
      <c r="AM46" s="1133"/>
      <c r="AN46" s="1134"/>
      <c r="AO46" s="1135"/>
      <c r="AP46" s="1136"/>
      <c r="AQ46" s="1137"/>
      <c r="AR46" s="1138"/>
      <c r="AS46" s="1070" t="str">
        <f t="shared" si="0"/>
        <v/>
      </c>
      <c r="AT46" s="1071"/>
      <c r="AU46" s="1072"/>
      <c r="AV46" s="1116"/>
      <c r="AW46" s="1117"/>
      <c r="AX46" s="1118"/>
      <c r="AY46" s="1121"/>
      <c r="AZ46" s="1122"/>
      <c r="BA46" s="1122"/>
      <c r="BB46" s="1122"/>
      <c r="BC46" s="112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row>
    <row r="47" spans="1:106" s="38" customFormat="1" ht="28.5" customHeight="1">
      <c r="A47" s="1201"/>
      <c r="B47" s="1202"/>
      <c r="C47" s="1203"/>
      <c r="D47" s="1073"/>
      <c r="E47" s="1074"/>
      <c r="F47" s="1074"/>
      <c r="G47" s="1074"/>
      <c r="H47" s="1075"/>
      <c r="I47" s="1079" t="s">
        <v>326</v>
      </c>
      <c r="J47" s="1080"/>
      <c r="K47" s="1081"/>
      <c r="L47" s="1082"/>
      <c r="M47" s="1083"/>
      <c r="N47" s="1083"/>
      <c r="O47" s="1083"/>
      <c r="P47" s="1083"/>
      <c r="Q47" s="1083"/>
      <c r="R47" s="1083"/>
      <c r="S47" s="1084"/>
      <c r="T47" s="1085"/>
      <c r="U47" s="1086"/>
      <c r="V47" s="1086"/>
      <c r="W47" s="1086"/>
      <c r="X47" s="1086"/>
      <c r="Y47" s="1086"/>
      <c r="Z47" s="1086"/>
      <c r="AA47" s="1086"/>
      <c r="AB47" s="1087"/>
      <c r="AC47" s="1085"/>
      <c r="AD47" s="1086"/>
      <c r="AE47" s="1086"/>
      <c r="AF47" s="1086"/>
      <c r="AG47" s="1086"/>
      <c r="AH47" s="1086"/>
      <c r="AI47" s="1086"/>
      <c r="AJ47" s="1086"/>
      <c r="AK47" s="1086"/>
      <c r="AL47" s="1086"/>
      <c r="AM47" s="1087"/>
      <c r="AN47" s="1088"/>
      <c r="AO47" s="1089"/>
      <c r="AP47" s="1090"/>
      <c r="AQ47" s="1091"/>
      <c r="AR47" s="1092"/>
      <c r="AS47" s="1093" t="str">
        <f t="shared" si="0"/>
        <v/>
      </c>
      <c r="AT47" s="1094"/>
      <c r="AU47" s="1095"/>
      <c r="AV47" s="1113" t="str">
        <f t="shared" ref="AV47" si="18">IF(AS47&lt;&gt;"",SUM(AS47:AU48),"")</f>
        <v/>
      </c>
      <c r="AW47" s="1114"/>
      <c r="AX47" s="1115"/>
      <c r="AY47" s="1119"/>
      <c r="AZ47" s="1120"/>
      <c r="BA47" s="1120"/>
      <c r="BB47" s="1120"/>
      <c r="BC47" s="1123" t="s">
        <v>24</v>
      </c>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row>
    <row r="48" spans="1:106" s="38" customFormat="1" ht="28.5" customHeight="1">
      <c r="A48" s="1201"/>
      <c r="B48" s="1202"/>
      <c r="C48" s="1203"/>
      <c r="D48" s="1139"/>
      <c r="E48" s="1140"/>
      <c r="F48" s="1140"/>
      <c r="G48" s="1140"/>
      <c r="H48" s="1141"/>
      <c r="I48" s="1125" t="s">
        <v>327</v>
      </c>
      <c r="J48" s="1126"/>
      <c r="K48" s="1127"/>
      <c r="L48" s="1128"/>
      <c r="M48" s="1129"/>
      <c r="N48" s="1129"/>
      <c r="O48" s="1129"/>
      <c r="P48" s="1129"/>
      <c r="Q48" s="1129"/>
      <c r="R48" s="1129"/>
      <c r="S48" s="1130"/>
      <c r="T48" s="1131"/>
      <c r="U48" s="1132"/>
      <c r="V48" s="1132"/>
      <c r="W48" s="1132"/>
      <c r="X48" s="1132"/>
      <c r="Y48" s="1132"/>
      <c r="Z48" s="1132"/>
      <c r="AA48" s="1132"/>
      <c r="AB48" s="1133"/>
      <c r="AC48" s="1131"/>
      <c r="AD48" s="1132"/>
      <c r="AE48" s="1132"/>
      <c r="AF48" s="1132"/>
      <c r="AG48" s="1132"/>
      <c r="AH48" s="1132"/>
      <c r="AI48" s="1132"/>
      <c r="AJ48" s="1132"/>
      <c r="AK48" s="1132"/>
      <c r="AL48" s="1132"/>
      <c r="AM48" s="1133"/>
      <c r="AN48" s="1134"/>
      <c r="AO48" s="1135"/>
      <c r="AP48" s="1136"/>
      <c r="AQ48" s="1137"/>
      <c r="AR48" s="1138"/>
      <c r="AS48" s="1070" t="str">
        <f t="shared" si="0"/>
        <v/>
      </c>
      <c r="AT48" s="1071"/>
      <c r="AU48" s="1072"/>
      <c r="AV48" s="1116"/>
      <c r="AW48" s="1117"/>
      <c r="AX48" s="1118"/>
      <c r="AY48" s="1121"/>
      <c r="AZ48" s="1122"/>
      <c r="BA48" s="1122"/>
      <c r="BB48" s="1122"/>
      <c r="BC48" s="112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row>
    <row r="49" spans="1:106" s="38" customFormat="1" ht="28.5" customHeight="1">
      <c r="A49" s="1201"/>
      <c r="B49" s="1202"/>
      <c r="C49" s="1203"/>
      <c r="D49" s="1073"/>
      <c r="E49" s="1074"/>
      <c r="F49" s="1074"/>
      <c r="G49" s="1074"/>
      <c r="H49" s="1075"/>
      <c r="I49" s="1079" t="s">
        <v>326</v>
      </c>
      <c r="J49" s="1080"/>
      <c r="K49" s="1081"/>
      <c r="L49" s="1082"/>
      <c r="M49" s="1083"/>
      <c r="N49" s="1083"/>
      <c r="O49" s="1083"/>
      <c r="P49" s="1083"/>
      <c r="Q49" s="1083"/>
      <c r="R49" s="1083"/>
      <c r="S49" s="1084"/>
      <c r="T49" s="1085"/>
      <c r="U49" s="1086"/>
      <c r="V49" s="1086"/>
      <c r="W49" s="1086"/>
      <c r="X49" s="1086"/>
      <c r="Y49" s="1086"/>
      <c r="Z49" s="1086"/>
      <c r="AA49" s="1086"/>
      <c r="AB49" s="1087"/>
      <c r="AC49" s="1085"/>
      <c r="AD49" s="1086"/>
      <c r="AE49" s="1086"/>
      <c r="AF49" s="1086"/>
      <c r="AG49" s="1086"/>
      <c r="AH49" s="1086"/>
      <c r="AI49" s="1086"/>
      <c r="AJ49" s="1086"/>
      <c r="AK49" s="1086"/>
      <c r="AL49" s="1086"/>
      <c r="AM49" s="1087"/>
      <c r="AN49" s="1088"/>
      <c r="AO49" s="1089"/>
      <c r="AP49" s="1090"/>
      <c r="AQ49" s="1091"/>
      <c r="AR49" s="1092"/>
      <c r="AS49" s="1093" t="str">
        <f t="shared" si="0"/>
        <v/>
      </c>
      <c r="AT49" s="1094"/>
      <c r="AU49" s="1095"/>
      <c r="AV49" s="1113" t="str">
        <f t="shared" ref="AV49" si="19">IF(AS49&lt;&gt;"",SUM(AS49:AU50),"")</f>
        <v/>
      </c>
      <c r="AW49" s="1114"/>
      <c r="AX49" s="1115"/>
      <c r="AY49" s="1119"/>
      <c r="AZ49" s="1120"/>
      <c r="BA49" s="1120"/>
      <c r="BB49" s="1120"/>
      <c r="BC49" s="1123" t="s">
        <v>24</v>
      </c>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row>
    <row r="50" spans="1:106" s="38" customFormat="1" ht="28.5" customHeight="1" thickBot="1">
      <c r="A50" s="1204"/>
      <c r="B50" s="1205"/>
      <c r="C50" s="1206"/>
      <c r="D50" s="1076"/>
      <c r="E50" s="1077"/>
      <c r="F50" s="1077"/>
      <c r="G50" s="1077"/>
      <c r="H50" s="1078"/>
      <c r="I50" s="1096" t="s">
        <v>327</v>
      </c>
      <c r="J50" s="1097"/>
      <c r="K50" s="1098"/>
      <c r="L50" s="1099"/>
      <c r="M50" s="1100"/>
      <c r="N50" s="1100"/>
      <c r="O50" s="1100"/>
      <c r="P50" s="1100"/>
      <c r="Q50" s="1100"/>
      <c r="R50" s="1100"/>
      <c r="S50" s="1101"/>
      <c r="T50" s="1102"/>
      <c r="U50" s="1103"/>
      <c r="V50" s="1103"/>
      <c r="W50" s="1103"/>
      <c r="X50" s="1103"/>
      <c r="Y50" s="1103"/>
      <c r="Z50" s="1103"/>
      <c r="AA50" s="1103"/>
      <c r="AB50" s="1104"/>
      <c r="AC50" s="1102"/>
      <c r="AD50" s="1103"/>
      <c r="AE50" s="1103"/>
      <c r="AF50" s="1103"/>
      <c r="AG50" s="1103"/>
      <c r="AH50" s="1103"/>
      <c r="AI50" s="1103"/>
      <c r="AJ50" s="1103"/>
      <c r="AK50" s="1103"/>
      <c r="AL50" s="1103"/>
      <c r="AM50" s="1104"/>
      <c r="AN50" s="1105"/>
      <c r="AO50" s="1106"/>
      <c r="AP50" s="1107"/>
      <c r="AQ50" s="1108"/>
      <c r="AR50" s="1109"/>
      <c r="AS50" s="1110" t="str">
        <f t="shared" si="0"/>
        <v/>
      </c>
      <c r="AT50" s="1111"/>
      <c r="AU50" s="1112"/>
      <c r="AV50" s="1176"/>
      <c r="AW50" s="1177"/>
      <c r="AX50" s="1178"/>
      <c r="AY50" s="1179"/>
      <c r="AZ50" s="1180"/>
      <c r="BA50" s="1180"/>
      <c r="BB50" s="1180"/>
      <c r="BC50" s="1181"/>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row>
    <row r="51" spans="1:106" ht="10.5" customHeight="1"/>
    <row r="52" spans="1:106" ht="10.5" customHeight="1"/>
    <row r="53" spans="1:106" ht="10.5" customHeight="1"/>
    <row r="54" spans="1:106" ht="10.5" customHeight="1"/>
    <row r="55" spans="1:106" ht="10.5" customHeight="1"/>
    <row r="56" spans="1:106" ht="10.5" customHeight="1"/>
    <row r="57" spans="1:106" ht="10.5" customHeight="1"/>
    <row r="58" spans="1:106" ht="10.5" customHeight="1"/>
    <row r="59" spans="1:106" ht="10.5" customHeight="1"/>
    <row r="60" spans="1:106" ht="10.5" customHeight="1"/>
    <row r="61" spans="1:106" ht="10.5" customHeight="1"/>
    <row r="62" spans="1:106" s="7" customFormat="1" ht="31.5" customHeight="1" thickBot="1">
      <c r="A62" s="54" t="s">
        <v>218</v>
      </c>
      <c r="B62" s="375"/>
      <c r="C62" s="375"/>
      <c r="D62" s="375"/>
      <c r="E62" s="375"/>
      <c r="F62" s="375"/>
      <c r="G62" s="375"/>
      <c r="H62" s="375"/>
      <c r="I62" s="375"/>
      <c r="J62" s="375"/>
      <c r="K62" s="375"/>
      <c r="L62" s="375"/>
      <c r="M62" s="375"/>
      <c r="N62" s="301" t="s">
        <v>323</v>
      </c>
      <c r="O62" s="301"/>
      <c r="P62" s="301"/>
      <c r="Q62" s="301"/>
      <c r="R62" s="301"/>
      <c r="S62" s="301"/>
      <c r="T62" s="301"/>
      <c r="U62" s="301"/>
      <c r="V62" s="301"/>
      <c r="W62" s="301"/>
      <c r="X62" s="301"/>
      <c r="Y62" s="301"/>
      <c r="Z62" s="301"/>
      <c r="AA62" s="301"/>
      <c r="AB62" s="301"/>
      <c r="AC62" s="301"/>
      <c r="AD62" s="301"/>
      <c r="AE62" s="301"/>
      <c r="AF62" s="301"/>
      <c r="AG62" s="301"/>
      <c r="AH62" s="301"/>
      <c r="AI62" s="301"/>
      <c r="AJ62" s="301"/>
      <c r="AK62" s="301"/>
      <c r="AL62" s="301"/>
      <c r="AM62" s="301"/>
      <c r="AN62" s="301"/>
      <c r="AO62" s="301"/>
      <c r="AP62" s="301"/>
      <c r="AQ62" s="301"/>
      <c r="AR62" s="301"/>
      <c r="AS62" s="301"/>
      <c r="AT62" s="301"/>
      <c r="AU62" s="301"/>
      <c r="AV62" s="301"/>
      <c r="AW62" s="301"/>
      <c r="AX62" s="301"/>
      <c r="AY62" s="375"/>
      <c r="AZ62" s="375"/>
      <c r="BA62" s="375"/>
      <c r="BB62" s="375"/>
      <c r="BC62" s="375"/>
    </row>
    <row r="63" spans="1:106" s="7" customFormat="1" ht="57.75" customHeight="1" thickBot="1">
      <c r="A63" s="775" t="s">
        <v>25</v>
      </c>
      <c r="B63" s="776"/>
      <c r="C63" s="777"/>
      <c r="D63" s="762" t="s">
        <v>233</v>
      </c>
      <c r="E63" s="763"/>
      <c r="F63" s="763"/>
      <c r="G63" s="763"/>
      <c r="H63" s="763"/>
      <c r="I63" s="763"/>
      <c r="J63" s="763"/>
      <c r="K63" s="874" t="s">
        <v>101</v>
      </c>
      <c r="L63" s="875"/>
      <c r="M63" s="875"/>
      <c r="N63" s="875"/>
      <c r="O63" s="875"/>
      <c r="P63" s="875"/>
      <c r="Q63" s="875"/>
      <c r="R63" s="875"/>
      <c r="S63" s="875"/>
      <c r="T63" s="876"/>
      <c r="U63" s="877" t="s">
        <v>220</v>
      </c>
      <c r="V63" s="878"/>
      <c r="W63" s="763" t="s">
        <v>221</v>
      </c>
      <c r="X63" s="763"/>
      <c r="Y63" s="763"/>
      <c r="Z63" s="763"/>
      <c r="AA63" s="763"/>
      <c r="AB63" s="763"/>
      <c r="AC63" s="763"/>
      <c r="AD63" s="763"/>
      <c r="AE63" s="790"/>
      <c r="AF63" s="762" t="s">
        <v>222</v>
      </c>
      <c r="AG63" s="763"/>
      <c r="AH63" s="763"/>
      <c r="AI63" s="763"/>
      <c r="AJ63" s="763"/>
      <c r="AK63" s="763"/>
      <c r="AL63" s="763"/>
      <c r="AM63" s="763"/>
      <c r="AN63" s="763"/>
      <c r="AO63" s="763"/>
      <c r="AP63" s="790"/>
      <c r="AQ63" s="762" t="s">
        <v>310</v>
      </c>
      <c r="AR63" s="763"/>
      <c r="AS63" s="763"/>
      <c r="AT63" s="763"/>
      <c r="AU63" s="763"/>
      <c r="AV63" s="763"/>
      <c r="AW63" s="763"/>
      <c r="AX63" s="763"/>
      <c r="AY63" s="763"/>
      <c r="AZ63" s="763"/>
      <c r="BA63" s="763"/>
      <c r="BB63" s="763"/>
      <c r="BC63" s="764"/>
    </row>
    <row r="64" spans="1:106" s="7" customFormat="1" ht="33.75" customHeight="1" thickTop="1">
      <c r="A64" s="1186" t="s">
        <v>232</v>
      </c>
      <c r="B64" s="1187"/>
      <c r="C64" s="1188"/>
      <c r="D64" s="1193" t="s">
        <v>234</v>
      </c>
      <c r="E64" s="1194"/>
      <c r="F64" s="1194"/>
      <c r="G64" s="1194"/>
      <c r="H64" s="1194"/>
      <c r="I64" s="1194"/>
      <c r="J64" s="1195"/>
      <c r="K64" s="1209" t="str">
        <f>IF($AV$11&lt;&gt;"",ROUNDDOWN(SUMIF($AV$11:$AX$30,"&gt;=2.2",$AY$11:$BB$30),0),"")</f>
        <v/>
      </c>
      <c r="L64" s="1210"/>
      <c r="M64" s="1210"/>
      <c r="N64" s="1210"/>
      <c r="O64" s="1210"/>
      <c r="P64" s="1210"/>
      <c r="Q64" s="1210"/>
      <c r="R64" s="1210"/>
      <c r="S64" s="1210"/>
      <c r="T64" s="319" t="s">
        <v>24</v>
      </c>
      <c r="U64" s="1182" t="s">
        <v>220</v>
      </c>
      <c r="V64" s="1183"/>
      <c r="W64" s="1184">
        <v>7500</v>
      </c>
      <c r="X64" s="1184"/>
      <c r="Y64" s="1184"/>
      <c r="Z64" s="1184"/>
      <c r="AA64" s="1184"/>
      <c r="AB64" s="1184"/>
      <c r="AC64" s="1184"/>
      <c r="AD64" s="1184"/>
      <c r="AE64" s="303" t="s">
        <v>0</v>
      </c>
      <c r="AF64" s="1185" t="str">
        <f>IF(K64="","",(K64*W64))</f>
        <v/>
      </c>
      <c r="AG64" s="1185"/>
      <c r="AH64" s="1185"/>
      <c r="AI64" s="1185"/>
      <c r="AJ64" s="1185"/>
      <c r="AK64" s="1185"/>
      <c r="AL64" s="1185"/>
      <c r="AM64" s="1185"/>
      <c r="AN64" s="1185"/>
      <c r="AO64" s="1185"/>
      <c r="AP64" s="303" t="s">
        <v>0</v>
      </c>
      <c r="AQ64" s="1173" t="str">
        <f>IF(AF64&lt;&gt;"",AF64,"")</f>
        <v/>
      </c>
      <c r="AR64" s="1174"/>
      <c r="AS64" s="1174"/>
      <c r="AT64" s="1174"/>
      <c r="AU64" s="1174"/>
      <c r="AV64" s="1174"/>
      <c r="AW64" s="1174"/>
      <c r="AX64" s="1174"/>
      <c r="AY64" s="1174"/>
      <c r="AZ64" s="1174"/>
      <c r="BA64" s="1174"/>
      <c r="BB64" s="1174"/>
      <c r="BC64" s="373" t="s">
        <v>0</v>
      </c>
    </row>
    <row r="65" spans="1:55" s="7" customFormat="1" ht="33.75" customHeight="1">
      <c r="A65" s="784" t="s">
        <v>224</v>
      </c>
      <c r="B65" s="785"/>
      <c r="C65" s="786"/>
      <c r="D65" s="800" t="s">
        <v>331</v>
      </c>
      <c r="E65" s="801"/>
      <c r="F65" s="801"/>
      <c r="G65" s="801"/>
      <c r="H65" s="801"/>
      <c r="I65" s="801"/>
      <c r="J65" s="802"/>
      <c r="K65" s="1196" t="str">
        <f>IF($AV$31&lt;&gt;"",ROUNDDOWN(SUMIF($AV$31:$AX$50,"&gt;=5.4",$AY$31:$BB$50),0),"")</f>
        <v/>
      </c>
      <c r="L65" s="1197"/>
      <c r="M65" s="1197"/>
      <c r="N65" s="1197"/>
      <c r="O65" s="1197"/>
      <c r="P65" s="1197"/>
      <c r="Q65" s="1197"/>
      <c r="R65" s="1197"/>
      <c r="S65" s="1197"/>
      <c r="T65" s="310" t="s">
        <v>24</v>
      </c>
      <c r="U65" s="883" t="s">
        <v>220</v>
      </c>
      <c r="V65" s="884"/>
      <c r="W65" s="1191">
        <v>6000</v>
      </c>
      <c r="X65" s="1191"/>
      <c r="Y65" s="1191"/>
      <c r="Z65" s="1191"/>
      <c r="AA65" s="1191"/>
      <c r="AB65" s="1191"/>
      <c r="AC65" s="1191"/>
      <c r="AD65" s="1191"/>
      <c r="AE65" s="304" t="s">
        <v>0</v>
      </c>
      <c r="AF65" s="1192" t="str">
        <f t="shared" ref="AF65:AF66" si="20">IF(K65="","",(K65*W65))</f>
        <v/>
      </c>
      <c r="AG65" s="1192"/>
      <c r="AH65" s="1192"/>
      <c r="AI65" s="1192"/>
      <c r="AJ65" s="1192"/>
      <c r="AK65" s="1192"/>
      <c r="AL65" s="1192"/>
      <c r="AM65" s="1192"/>
      <c r="AN65" s="1192"/>
      <c r="AO65" s="1192"/>
      <c r="AP65" s="304" t="s">
        <v>0</v>
      </c>
      <c r="AQ65" s="1169">
        <f>SUM(AF65:AO66)</f>
        <v>0</v>
      </c>
      <c r="AR65" s="1170"/>
      <c r="AS65" s="1170"/>
      <c r="AT65" s="1170"/>
      <c r="AU65" s="1170"/>
      <c r="AV65" s="1170"/>
      <c r="AW65" s="1170"/>
      <c r="AX65" s="1170"/>
      <c r="AY65" s="1170"/>
      <c r="AZ65" s="1170"/>
      <c r="BA65" s="1170"/>
      <c r="BB65" s="1170"/>
      <c r="BC65" s="795" t="s">
        <v>0</v>
      </c>
    </row>
    <row r="66" spans="1:55" s="7" customFormat="1" ht="33.75" customHeight="1" thickBot="1">
      <c r="A66" s="787"/>
      <c r="B66" s="788"/>
      <c r="C66" s="789"/>
      <c r="D66" s="871" t="s">
        <v>332</v>
      </c>
      <c r="E66" s="872"/>
      <c r="F66" s="872"/>
      <c r="G66" s="872"/>
      <c r="H66" s="872"/>
      <c r="I66" s="872"/>
      <c r="J66" s="873"/>
      <c r="K66" s="1207" t="str">
        <f>IF($AV$31&lt;&gt;"",ROUNDDOWN(SUMIFS($AY$31:$AY$50,$AV$31:$AV$50,"&gt;=2.7",$AV$31:$AV$50,"&lt;5.4"),0),"")</f>
        <v/>
      </c>
      <c r="L66" s="1208"/>
      <c r="M66" s="1208"/>
      <c r="N66" s="1208"/>
      <c r="O66" s="1208"/>
      <c r="P66" s="1208"/>
      <c r="Q66" s="1208"/>
      <c r="R66" s="1208"/>
      <c r="S66" s="1208"/>
      <c r="T66" s="311" t="s">
        <v>24</v>
      </c>
      <c r="U66" s="885" t="s">
        <v>220</v>
      </c>
      <c r="V66" s="886"/>
      <c r="W66" s="1189">
        <v>5000</v>
      </c>
      <c r="X66" s="1189"/>
      <c r="Y66" s="1189"/>
      <c r="Z66" s="1189"/>
      <c r="AA66" s="1189"/>
      <c r="AB66" s="1189"/>
      <c r="AC66" s="1189"/>
      <c r="AD66" s="1189"/>
      <c r="AE66" s="312" t="s">
        <v>0</v>
      </c>
      <c r="AF66" s="1190" t="str">
        <f t="shared" si="20"/>
        <v/>
      </c>
      <c r="AG66" s="1190"/>
      <c r="AH66" s="1190"/>
      <c r="AI66" s="1190"/>
      <c r="AJ66" s="1190"/>
      <c r="AK66" s="1190"/>
      <c r="AL66" s="1190"/>
      <c r="AM66" s="1190"/>
      <c r="AN66" s="1190"/>
      <c r="AO66" s="1190"/>
      <c r="AP66" s="312" t="s">
        <v>0</v>
      </c>
      <c r="AQ66" s="1171"/>
      <c r="AR66" s="1172"/>
      <c r="AS66" s="1172"/>
      <c r="AT66" s="1172"/>
      <c r="AU66" s="1172"/>
      <c r="AV66" s="1172"/>
      <c r="AW66" s="1172"/>
      <c r="AX66" s="1172"/>
      <c r="AY66" s="1172"/>
      <c r="AZ66" s="1172"/>
      <c r="BA66" s="1172"/>
      <c r="BB66" s="1172"/>
      <c r="BC66" s="1175"/>
    </row>
    <row r="67" spans="1:55" s="7" customFormat="1" ht="37.5" customHeight="1" thickTop="1" thickBot="1">
      <c r="A67" s="758" t="s">
        <v>333</v>
      </c>
      <c r="B67" s="759"/>
      <c r="C67" s="759"/>
      <c r="D67" s="759"/>
      <c r="E67" s="759"/>
      <c r="F67" s="759"/>
      <c r="G67" s="759"/>
      <c r="H67" s="759"/>
      <c r="I67" s="759"/>
      <c r="J67" s="759"/>
      <c r="K67" s="759"/>
      <c r="L67" s="759"/>
      <c r="M67" s="759"/>
      <c r="N67" s="759"/>
      <c r="O67" s="759"/>
      <c r="P67" s="759"/>
      <c r="Q67" s="759"/>
      <c r="R67" s="759"/>
      <c r="S67" s="759"/>
      <c r="T67" s="759"/>
      <c r="U67" s="759"/>
      <c r="V67" s="759"/>
      <c r="W67" s="759"/>
      <c r="X67" s="759"/>
      <c r="Y67" s="759"/>
      <c r="Z67" s="759"/>
      <c r="AA67" s="759"/>
      <c r="AB67" s="759"/>
      <c r="AC67" s="759"/>
      <c r="AD67" s="759"/>
      <c r="AE67" s="759"/>
      <c r="AF67" s="759"/>
      <c r="AG67" s="759"/>
      <c r="AH67" s="759"/>
      <c r="AI67" s="759"/>
      <c r="AJ67" s="759"/>
      <c r="AK67" s="759"/>
      <c r="AL67" s="759"/>
      <c r="AM67" s="759"/>
      <c r="AN67" s="759"/>
      <c r="AO67" s="759"/>
      <c r="AP67" s="760"/>
      <c r="AQ67" s="1167">
        <f>SUM(AQ64:BB66)</f>
        <v>0</v>
      </c>
      <c r="AR67" s="1168"/>
      <c r="AS67" s="1168"/>
      <c r="AT67" s="1168"/>
      <c r="AU67" s="1168"/>
      <c r="AV67" s="1168"/>
      <c r="AW67" s="1168"/>
      <c r="AX67" s="1168"/>
      <c r="AY67" s="1168"/>
      <c r="AZ67" s="1168"/>
      <c r="BA67" s="1168"/>
      <c r="BB67" s="1168"/>
      <c r="BC67" s="307" t="s">
        <v>0</v>
      </c>
    </row>
    <row r="68" spans="1:55" ht="28.5" customHeight="1"/>
  </sheetData>
  <sheetProtection algorithmName="SHA-512" hashValue="WyNxGOPxD6seepqsI2ASUHttSc4BccK0shgPQw1nibEZ3vN6PzqB9Bj8SiAEWI1hx7SDy/VM8QiEKsKuGDOejQ==" saltValue="lxk6mzl83Efwx6HPMgbb3Q==" spinCount="100000" sheet="1" objects="1" scenarios="1"/>
  <mergeCells count="406">
    <mergeCell ref="A3:BC3"/>
    <mergeCell ref="BB6:BC6"/>
    <mergeCell ref="AY7:BC9"/>
    <mergeCell ref="A10:C10"/>
    <mergeCell ref="AV10:AX10"/>
    <mergeCell ref="D10:H10"/>
    <mergeCell ref="I10:K10"/>
    <mergeCell ref="L10:S10"/>
    <mergeCell ref="T10:AB10"/>
    <mergeCell ref="AC10:AM10"/>
    <mergeCell ref="AN10:AP10"/>
    <mergeCell ref="AQ10:AR10"/>
    <mergeCell ref="AS10:AU10"/>
    <mergeCell ref="AS7:AX9"/>
    <mergeCell ref="I23:K23"/>
    <mergeCell ref="L23:S23"/>
    <mergeCell ref="T23:AB23"/>
    <mergeCell ref="AC23:AM23"/>
    <mergeCell ref="AN23:AP23"/>
    <mergeCell ref="AY23:BB24"/>
    <mergeCell ref="AY10:BC10"/>
    <mergeCell ref="A11:C30"/>
    <mergeCell ref="AQ23:AR23"/>
    <mergeCell ref="AS23:AU23"/>
    <mergeCell ref="AV23:AX24"/>
    <mergeCell ref="BC11:BC12"/>
    <mergeCell ref="L13:S13"/>
    <mergeCell ref="T13:AB13"/>
    <mergeCell ref="AC13:AM13"/>
    <mergeCell ref="AN13:AP13"/>
    <mergeCell ref="AQ13:AR13"/>
    <mergeCell ref="AS13:AU13"/>
    <mergeCell ref="AV13:AX14"/>
    <mergeCell ref="AY13:BB14"/>
    <mergeCell ref="BC13:BC14"/>
    <mergeCell ref="I14:K14"/>
    <mergeCell ref="L14:S14"/>
    <mergeCell ref="AQ30:AR30"/>
    <mergeCell ref="A63:C63"/>
    <mergeCell ref="U63:V63"/>
    <mergeCell ref="W63:AE63"/>
    <mergeCell ref="AF63:AP63"/>
    <mergeCell ref="A31:C50"/>
    <mergeCell ref="K66:S66"/>
    <mergeCell ref="K64:S64"/>
    <mergeCell ref="D31:H32"/>
    <mergeCell ref="I31:K31"/>
    <mergeCell ref="L31:S31"/>
    <mergeCell ref="T31:AB31"/>
    <mergeCell ref="AC31:AM31"/>
    <mergeCell ref="AN31:AP31"/>
    <mergeCell ref="D63:J63"/>
    <mergeCell ref="K63:T63"/>
    <mergeCell ref="D43:H44"/>
    <mergeCell ref="I43:K43"/>
    <mergeCell ref="L43:S43"/>
    <mergeCell ref="T43:AB43"/>
    <mergeCell ref="D45:H46"/>
    <mergeCell ref="I45:K45"/>
    <mergeCell ref="L45:S45"/>
    <mergeCell ref="T45:AB45"/>
    <mergeCell ref="D47:H48"/>
    <mergeCell ref="A67:AP67"/>
    <mergeCell ref="U64:V64"/>
    <mergeCell ref="W64:AD64"/>
    <mergeCell ref="AF64:AO64"/>
    <mergeCell ref="A64:C64"/>
    <mergeCell ref="U66:V66"/>
    <mergeCell ref="W66:AD66"/>
    <mergeCell ref="AF66:AO66"/>
    <mergeCell ref="A65:C66"/>
    <mergeCell ref="U65:V65"/>
    <mergeCell ref="W65:AD65"/>
    <mergeCell ref="AF65:AO65"/>
    <mergeCell ref="D65:J65"/>
    <mergeCell ref="D66:J66"/>
    <mergeCell ref="D64:J64"/>
    <mergeCell ref="K65:S65"/>
    <mergeCell ref="I47:K47"/>
    <mergeCell ref="AQ63:BC63"/>
    <mergeCell ref="AQ67:BB67"/>
    <mergeCell ref="AQ65:BB66"/>
    <mergeCell ref="AQ64:BB64"/>
    <mergeCell ref="BC65:BC66"/>
    <mergeCell ref="AV49:AX50"/>
    <mergeCell ref="AY49:BB50"/>
    <mergeCell ref="BC49:BC50"/>
    <mergeCell ref="L47:S47"/>
    <mergeCell ref="T47:AB47"/>
    <mergeCell ref="AC47:AM47"/>
    <mergeCell ref="AN47:AP47"/>
    <mergeCell ref="AQ47:AR47"/>
    <mergeCell ref="AS47:AU47"/>
    <mergeCell ref="AV47:AX48"/>
    <mergeCell ref="AY47:BB48"/>
    <mergeCell ref="BC47:BC48"/>
    <mergeCell ref="I48:K48"/>
    <mergeCell ref="L48:S48"/>
    <mergeCell ref="T48:AB48"/>
    <mergeCell ref="AC48:AM48"/>
    <mergeCell ref="AN48:AP48"/>
    <mergeCell ref="AQ48:AR48"/>
    <mergeCell ref="AS30:AU30"/>
    <mergeCell ref="AV27:AX28"/>
    <mergeCell ref="AY27:BB28"/>
    <mergeCell ref="D11:H12"/>
    <mergeCell ref="I11:K11"/>
    <mergeCell ref="L11:S11"/>
    <mergeCell ref="T11:AB11"/>
    <mergeCell ref="AC11:AM11"/>
    <mergeCell ref="AN11:AP11"/>
    <mergeCell ref="AQ11:AR11"/>
    <mergeCell ref="AS11:AU11"/>
    <mergeCell ref="AV11:AX12"/>
    <mergeCell ref="AY11:BB12"/>
    <mergeCell ref="I12:K12"/>
    <mergeCell ref="L12:S12"/>
    <mergeCell ref="T12:AB12"/>
    <mergeCell ref="AC12:AM12"/>
    <mergeCell ref="AN12:AP12"/>
    <mergeCell ref="AQ12:AR12"/>
    <mergeCell ref="AS12:AU12"/>
    <mergeCell ref="D13:H14"/>
    <mergeCell ref="I13:K13"/>
    <mergeCell ref="D23:H24"/>
    <mergeCell ref="T14:AB14"/>
    <mergeCell ref="AC14:AM14"/>
    <mergeCell ref="AN14:AP14"/>
    <mergeCell ref="AQ14:AR14"/>
    <mergeCell ref="AS14:AU14"/>
    <mergeCell ref="D15:H16"/>
    <mergeCell ref="I15:K15"/>
    <mergeCell ref="L15:S15"/>
    <mergeCell ref="T15:AB15"/>
    <mergeCell ref="AC15:AM15"/>
    <mergeCell ref="AN15:AP15"/>
    <mergeCell ref="AQ15:AR15"/>
    <mergeCell ref="AS15:AU15"/>
    <mergeCell ref="AV15:AX16"/>
    <mergeCell ref="AY15:BB16"/>
    <mergeCell ref="BC15:BC16"/>
    <mergeCell ref="I16:K16"/>
    <mergeCell ref="L16:S16"/>
    <mergeCell ref="T16:AB16"/>
    <mergeCell ref="AC16:AM16"/>
    <mergeCell ref="AN16:AP16"/>
    <mergeCell ref="AQ16:AR16"/>
    <mergeCell ref="AS16:AU16"/>
    <mergeCell ref="D17:H18"/>
    <mergeCell ref="I17:K17"/>
    <mergeCell ref="L17:S17"/>
    <mergeCell ref="T17:AB17"/>
    <mergeCell ref="AC17:AM17"/>
    <mergeCell ref="AN17:AP17"/>
    <mergeCell ref="AQ17:AR17"/>
    <mergeCell ref="AS17:AU17"/>
    <mergeCell ref="AV17:AX18"/>
    <mergeCell ref="AY17:BB18"/>
    <mergeCell ref="BC17:BC18"/>
    <mergeCell ref="I18:K18"/>
    <mergeCell ref="L18:S18"/>
    <mergeCell ref="T18:AB18"/>
    <mergeCell ref="AC18:AM18"/>
    <mergeCell ref="AN18:AP18"/>
    <mergeCell ref="AQ18:AR18"/>
    <mergeCell ref="AS18:AU18"/>
    <mergeCell ref="D19:H20"/>
    <mergeCell ref="I19:K19"/>
    <mergeCell ref="L19:S19"/>
    <mergeCell ref="T19:AB19"/>
    <mergeCell ref="AC19:AM19"/>
    <mergeCell ref="AN19:AP19"/>
    <mergeCell ref="AQ19:AR19"/>
    <mergeCell ref="AS19:AU19"/>
    <mergeCell ref="AV19:AX20"/>
    <mergeCell ref="AY19:BB20"/>
    <mergeCell ref="BC19:BC20"/>
    <mergeCell ref="I20:K20"/>
    <mergeCell ref="L20:S20"/>
    <mergeCell ref="T20:AB20"/>
    <mergeCell ref="AC20:AM20"/>
    <mergeCell ref="AN20:AP20"/>
    <mergeCell ref="AQ20:AR20"/>
    <mergeCell ref="AS20:AU20"/>
    <mergeCell ref="D21:H22"/>
    <mergeCell ref="I21:K21"/>
    <mergeCell ref="L21:S21"/>
    <mergeCell ref="T21:AB21"/>
    <mergeCell ref="AC21:AM21"/>
    <mergeCell ref="AN21:AP21"/>
    <mergeCell ref="AQ21:AR21"/>
    <mergeCell ref="AS21:AU21"/>
    <mergeCell ref="AV21:AX22"/>
    <mergeCell ref="AY21:BB22"/>
    <mergeCell ref="BC21:BC22"/>
    <mergeCell ref="I22:K22"/>
    <mergeCell ref="L22:S22"/>
    <mergeCell ref="T22:AB22"/>
    <mergeCell ref="AC22:AM22"/>
    <mergeCell ref="AN22:AP22"/>
    <mergeCell ref="AQ22:AR22"/>
    <mergeCell ref="AS22:AU22"/>
    <mergeCell ref="BC23:BC24"/>
    <mergeCell ref="I24:K24"/>
    <mergeCell ref="L24:S24"/>
    <mergeCell ref="T24:AB24"/>
    <mergeCell ref="AC24:AM24"/>
    <mergeCell ref="AN24:AP24"/>
    <mergeCell ref="AQ24:AR24"/>
    <mergeCell ref="AS24:AU24"/>
    <mergeCell ref="D25:H26"/>
    <mergeCell ref="I25:K25"/>
    <mergeCell ref="L25:S25"/>
    <mergeCell ref="T25:AB25"/>
    <mergeCell ref="AC25:AM25"/>
    <mergeCell ref="AN25:AP25"/>
    <mergeCell ref="AQ25:AR25"/>
    <mergeCell ref="AS25:AU25"/>
    <mergeCell ref="AV25:AX26"/>
    <mergeCell ref="AY25:BB26"/>
    <mergeCell ref="BC25:BC26"/>
    <mergeCell ref="I26:K26"/>
    <mergeCell ref="L26:S26"/>
    <mergeCell ref="T26:AB26"/>
    <mergeCell ref="AC26:AM26"/>
    <mergeCell ref="AN26:AP26"/>
    <mergeCell ref="AQ26:AR26"/>
    <mergeCell ref="AS26:AU26"/>
    <mergeCell ref="D27:H28"/>
    <mergeCell ref="I27:K27"/>
    <mergeCell ref="L27:S27"/>
    <mergeCell ref="T27:AB27"/>
    <mergeCell ref="AC27:AM27"/>
    <mergeCell ref="AN27:AP27"/>
    <mergeCell ref="AQ27:AR27"/>
    <mergeCell ref="AS27:AU27"/>
    <mergeCell ref="BC27:BC28"/>
    <mergeCell ref="I28:K28"/>
    <mergeCell ref="L28:S28"/>
    <mergeCell ref="T28:AB28"/>
    <mergeCell ref="AC28:AM28"/>
    <mergeCell ref="AN28:AP28"/>
    <mergeCell ref="AQ28:AR28"/>
    <mergeCell ref="AS28:AU28"/>
    <mergeCell ref="D29:H30"/>
    <mergeCell ref="I29:K29"/>
    <mergeCell ref="L29:S29"/>
    <mergeCell ref="T29:AB29"/>
    <mergeCell ref="AC29:AM29"/>
    <mergeCell ref="AN29:AP29"/>
    <mergeCell ref="AQ29:AR29"/>
    <mergeCell ref="AS29:AU29"/>
    <mergeCell ref="AV29:AX30"/>
    <mergeCell ref="AY29:BB30"/>
    <mergeCell ref="BC29:BC30"/>
    <mergeCell ref="I30:K30"/>
    <mergeCell ref="L30:S30"/>
    <mergeCell ref="T30:AB30"/>
    <mergeCell ref="AC30:AM30"/>
    <mergeCell ref="AN30:AP30"/>
    <mergeCell ref="AS31:AU31"/>
    <mergeCell ref="AV31:AX32"/>
    <mergeCell ref="AY31:BB32"/>
    <mergeCell ref="BC31:BC32"/>
    <mergeCell ref="I32:K32"/>
    <mergeCell ref="L32:S32"/>
    <mergeCell ref="T32:AB32"/>
    <mergeCell ref="AC32:AM32"/>
    <mergeCell ref="AN32:AP32"/>
    <mergeCell ref="AQ32:AR32"/>
    <mergeCell ref="AS32:AU32"/>
    <mergeCell ref="AQ31:AR31"/>
    <mergeCell ref="D33:H34"/>
    <mergeCell ref="I33:K33"/>
    <mergeCell ref="L33:S33"/>
    <mergeCell ref="T33:AB33"/>
    <mergeCell ref="AC33:AM33"/>
    <mergeCell ref="AN33:AP33"/>
    <mergeCell ref="AQ33:AR33"/>
    <mergeCell ref="AS33:AU33"/>
    <mergeCell ref="AV33:AX34"/>
    <mergeCell ref="AY33:BB34"/>
    <mergeCell ref="BC33:BC34"/>
    <mergeCell ref="I34:K34"/>
    <mergeCell ref="L34:S34"/>
    <mergeCell ref="T34:AB34"/>
    <mergeCell ref="AC34:AM34"/>
    <mergeCell ref="AN34:AP34"/>
    <mergeCell ref="AQ34:AR34"/>
    <mergeCell ref="AS34:AU34"/>
    <mergeCell ref="D35:H36"/>
    <mergeCell ref="I35:K35"/>
    <mergeCell ref="L35:S35"/>
    <mergeCell ref="T35:AB35"/>
    <mergeCell ref="AC35:AM35"/>
    <mergeCell ref="AN35:AP35"/>
    <mergeCell ref="AQ35:AR35"/>
    <mergeCell ref="AS35:AU35"/>
    <mergeCell ref="AV35:AX36"/>
    <mergeCell ref="AY35:BB36"/>
    <mergeCell ref="BC35:BC36"/>
    <mergeCell ref="I36:K36"/>
    <mergeCell ref="L36:S36"/>
    <mergeCell ref="T36:AB36"/>
    <mergeCell ref="AC36:AM36"/>
    <mergeCell ref="AN36:AP36"/>
    <mergeCell ref="AQ36:AR36"/>
    <mergeCell ref="AS36:AU36"/>
    <mergeCell ref="D37:H38"/>
    <mergeCell ref="I37:K37"/>
    <mergeCell ref="L37:S37"/>
    <mergeCell ref="T37:AB37"/>
    <mergeCell ref="AC37:AM37"/>
    <mergeCell ref="AN37:AP37"/>
    <mergeCell ref="AQ37:AR37"/>
    <mergeCell ref="AS37:AU37"/>
    <mergeCell ref="AV37:AX38"/>
    <mergeCell ref="AY37:BB38"/>
    <mergeCell ref="BC37:BC38"/>
    <mergeCell ref="I38:K38"/>
    <mergeCell ref="L38:S38"/>
    <mergeCell ref="T38:AB38"/>
    <mergeCell ref="AC38:AM38"/>
    <mergeCell ref="AN38:AP38"/>
    <mergeCell ref="AQ38:AR38"/>
    <mergeCell ref="AS38:AU38"/>
    <mergeCell ref="D39:H40"/>
    <mergeCell ref="I39:K39"/>
    <mergeCell ref="L39:S39"/>
    <mergeCell ref="T39:AB39"/>
    <mergeCell ref="AC39:AM39"/>
    <mergeCell ref="AN39:AP39"/>
    <mergeCell ref="AQ39:AR39"/>
    <mergeCell ref="AS39:AU39"/>
    <mergeCell ref="AV39:AX40"/>
    <mergeCell ref="AY39:BB40"/>
    <mergeCell ref="BC39:BC40"/>
    <mergeCell ref="I40:K40"/>
    <mergeCell ref="L40:S40"/>
    <mergeCell ref="T40:AB40"/>
    <mergeCell ref="AC40:AM40"/>
    <mergeCell ref="AN40:AP40"/>
    <mergeCell ref="AQ40:AR40"/>
    <mergeCell ref="AS40:AU40"/>
    <mergeCell ref="D41:H42"/>
    <mergeCell ref="I41:K41"/>
    <mergeCell ref="L41:S41"/>
    <mergeCell ref="T41:AB41"/>
    <mergeCell ref="AC41:AM41"/>
    <mergeCell ref="AN41:AP41"/>
    <mergeCell ref="AQ41:AR41"/>
    <mergeCell ref="AS41:AU41"/>
    <mergeCell ref="AV41:AX42"/>
    <mergeCell ref="AY41:BB42"/>
    <mergeCell ref="BC41:BC42"/>
    <mergeCell ref="I42:K42"/>
    <mergeCell ref="L42:S42"/>
    <mergeCell ref="T42:AB42"/>
    <mergeCell ref="AC42:AM42"/>
    <mergeCell ref="AN42:AP42"/>
    <mergeCell ref="AQ42:AR42"/>
    <mergeCell ref="AS42:AU42"/>
    <mergeCell ref="AC43:AM43"/>
    <mergeCell ref="AN43:AP43"/>
    <mergeCell ref="AQ43:AR43"/>
    <mergeCell ref="AS43:AU43"/>
    <mergeCell ref="AV43:AX44"/>
    <mergeCell ref="AY43:BB44"/>
    <mergeCell ref="BC43:BC44"/>
    <mergeCell ref="I44:K44"/>
    <mergeCell ref="L44:S44"/>
    <mergeCell ref="T44:AB44"/>
    <mergeCell ref="AC44:AM44"/>
    <mergeCell ref="AN44:AP44"/>
    <mergeCell ref="AQ44:AR44"/>
    <mergeCell ref="AS44:AU44"/>
    <mergeCell ref="AC45:AM45"/>
    <mergeCell ref="AN45:AP45"/>
    <mergeCell ref="AQ45:AR45"/>
    <mergeCell ref="AS45:AU45"/>
    <mergeCell ref="AV45:AX46"/>
    <mergeCell ref="AY45:BB46"/>
    <mergeCell ref="BC45:BC46"/>
    <mergeCell ref="I46:K46"/>
    <mergeCell ref="L46:S46"/>
    <mergeCell ref="T46:AB46"/>
    <mergeCell ref="AC46:AM46"/>
    <mergeCell ref="AN46:AP46"/>
    <mergeCell ref="AQ46:AR46"/>
    <mergeCell ref="AS46:AU46"/>
    <mergeCell ref="AS48:AU48"/>
    <mergeCell ref="D49:H50"/>
    <mergeCell ref="I49:K49"/>
    <mergeCell ref="L49:S49"/>
    <mergeCell ref="T49:AB49"/>
    <mergeCell ref="AC49:AM49"/>
    <mergeCell ref="AN49:AP49"/>
    <mergeCell ref="AQ49:AR49"/>
    <mergeCell ref="AS49:AU49"/>
    <mergeCell ref="I50:K50"/>
    <mergeCell ref="L50:S50"/>
    <mergeCell ref="T50:AB50"/>
    <mergeCell ref="AC50:AM50"/>
    <mergeCell ref="AN50:AP50"/>
    <mergeCell ref="AQ50:AR50"/>
    <mergeCell ref="AS50:AU50"/>
  </mergeCells>
  <phoneticPr fontId="66"/>
  <dataValidations count="6">
    <dataValidation type="custom" imeMode="disabled" allowBlank="1" showInputMessage="1" showErrorMessage="1" errorTitle="入力エラー" error="小数点以下第一位を切り捨てで入力して下さい。" sqref="AQ11:AR50" xr:uid="{43DD3715-C141-4C55-9C5F-2D62B832B93B}">
      <formula1>AQ11-ROUNDDOWN(AQ11,0)=0</formula1>
    </dataValidation>
    <dataValidation type="custom" imeMode="disabled" allowBlank="1" showInputMessage="1" showErrorMessage="1" errorTitle="入力エラー" error="小数点は第一位まで、二位以下切り捨てで入力して下さい。" sqref="AS11:AU50" xr:uid="{965DE8D4-DE27-4BCB-8577-27203770C3D1}">
      <formula1>AS11-ROUNDDOWN(AS11,1)=0</formula1>
    </dataValidation>
    <dataValidation type="custom" imeMode="disabled" allowBlank="1" showInputMessage="1" showErrorMessage="1" errorTitle="入力エラー" error="小数点は第三位まで、四位以下四捨五入で入力して下さい。" sqref="AN11:AP50" xr:uid="{E67A7F35-E56B-4970-A1C0-AA2559AC5921}">
      <formula1>AN11-ROUND(AN11,3)=0</formula1>
    </dataValidation>
    <dataValidation type="custom" imeMode="disabled" allowBlank="1" showInputMessage="1" showErrorMessage="1" errorTitle="入力エラー" error="小数点は第二位まで、三位以下切り捨てで入力して下さい。" sqref="AY11 AY13 AY29 AY15 AY17 AY19 AY21 AY23 AY25 AY27 AY47 AY33 AY49 AY35 AY37 AY39 AY41 AY43 AY45 AY31" xr:uid="{3ED6B602-1FC3-4837-B195-E3BBD995EE70}">
      <formula1>AY11-ROUNDDOWN(AY11,2)=0</formula1>
    </dataValidation>
    <dataValidation type="textLength" imeMode="disabled" operator="equal" allowBlank="1" showInputMessage="1" showErrorMessage="1" errorTitle="文字数エラー" error="SII登録型番の10文字で登録してください。" sqref="L11:S50" xr:uid="{AEEB7D77-C266-416A-BD98-5A74112B096D}">
      <formula1>10</formula1>
    </dataValidation>
    <dataValidation type="custom" imeMode="disabled" allowBlank="1" showInputMessage="1" showErrorMessage="1" sqref="AV11:AX50" xr:uid="{1090F8C6-74F8-4224-8331-9596F8440066}">
      <formula1>AV11-ROUNDDOWN(AV11,1)=0</formula1>
    </dataValidation>
  </dataValidations>
  <printOptions horizontalCentered="1"/>
  <pageMargins left="0.27559055118110237" right="0.27559055118110237" top="0.43307086614173229" bottom="0" header="0.31496062992125984" footer="0.31496062992125984"/>
  <pageSetup paperSize="9" scale="46" orientation="portrait" r:id="rId1"/>
  <headerFooter>
    <oddHeader>&amp;RVERSION 1.0</oddHeader>
    <oddFooter>&amp;L（備考）用紙は日本工業規格Ａ４とし、縦位置とする。</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59817-AA69-4686-B21A-91798C0BB6D6}">
  <sheetPr>
    <pageSetUpPr fitToPage="1"/>
  </sheetPr>
  <dimension ref="A1:CV71"/>
  <sheetViews>
    <sheetView showGridLines="0" showZeros="0" view="pageBreakPreview" zoomScale="55" zoomScaleNormal="70" zoomScaleSheetLayoutView="55" workbookViewId="0">
      <selection activeCell="A3" sqref="A3:BC3"/>
    </sheetView>
  </sheetViews>
  <sheetFormatPr defaultRowHeight="13.5"/>
  <cols>
    <col min="1" max="12" width="3.625" style="7" customWidth="1"/>
    <col min="13" max="27" width="4.5" style="7" customWidth="1"/>
    <col min="28" max="34" width="3.625" style="7" customWidth="1"/>
    <col min="35" max="35" width="4.125" style="7" customWidth="1"/>
    <col min="36" max="37" width="3.625" style="7" customWidth="1"/>
    <col min="38" max="38" width="3.875" style="7" customWidth="1"/>
    <col min="39" max="52" width="3.625" style="7" customWidth="1"/>
    <col min="53" max="53" width="3.875" style="7" customWidth="1"/>
    <col min="54" max="55" width="3.625" style="7" customWidth="1"/>
    <col min="56" max="85" width="3.5" style="7" customWidth="1"/>
    <col min="86" max="16384" width="9" style="7"/>
  </cols>
  <sheetData>
    <row r="1" spans="1:55" ht="18.75">
      <c r="AQ1" s="325"/>
      <c r="AR1" s="325"/>
      <c r="AS1" s="325"/>
      <c r="BC1" s="326" t="s">
        <v>338</v>
      </c>
    </row>
    <row r="2" spans="1:55" ht="18" customHeight="1">
      <c r="AP2" s="327"/>
      <c r="BC2" s="157" t="str">
        <f>IF(OR('様式第１｜交付申請書'!$BD$15&lt;&gt;"",'様式第１｜交付申請書'!$AJ$54&lt;&gt;""),'様式第１｜交付申請書'!$BD$15&amp;"邸"&amp;RIGHT(TRIM('様式第１｜交付申請書'!$N$54&amp;'様式第１｜交付申請書'!$Y$54&amp;'様式第１｜交付申請書'!$AJ$54),4),"")</f>
        <v/>
      </c>
    </row>
    <row r="3" spans="1:55" ht="30" customHeight="1">
      <c r="A3" s="1037" t="s">
        <v>255</v>
      </c>
      <c r="B3" s="1037"/>
      <c r="C3" s="1037"/>
      <c r="D3" s="1037"/>
      <c r="E3" s="1037"/>
      <c r="F3" s="1037"/>
      <c r="G3" s="1037"/>
      <c r="H3" s="1037"/>
      <c r="I3" s="1037"/>
      <c r="J3" s="1037"/>
      <c r="K3" s="1037"/>
      <c r="L3" s="1037"/>
      <c r="M3" s="1037"/>
      <c r="N3" s="1037"/>
      <c r="O3" s="1037"/>
      <c r="P3" s="1037"/>
      <c r="Q3" s="1037"/>
      <c r="R3" s="1037"/>
      <c r="S3" s="1037"/>
      <c r="T3" s="1037"/>
      <c r="U3" s="1037"/>
      <c r="V3" s="1037"/>
      <c r="W3" s="1037"/>
      <c r="X3" s="1037"/>
      <c r="Y3" s="1037"/>
      <c r="Z3" s="1037"/>
      <c r="AA3" s="1037"/>
      <c r="AB3" s="1037"/>
      <c r="AC3" s="1037"/>
      <c r="AD3" s="1037"/>
      <c r="AE3" s="1037"/>
      <c r="AF3" s="1037"/>
      <c r="AG3" s="1037"/>
      <c r="AH3" s="1037"/>
      <c r="AI3" s="1037"/>
      <c r="AJ3" s="1037"/>
      <c r="AK3" s="1037"/>
      <c r="AL3" s="1037"/>
      <c r="AM3" s="1037"/>
      <c r="AN3" s="1037"/>
      <c r="AO3" s="1037"/>
      <c r="AP3" s="1037"/>
      <c r="AQ3" s="1037"/>
      <c r="AR3" s="1037"/>
      <c r="AS3" s="1037"/>
      <c r="AT3" s="1037"/>
      <c r="AU3" s="1037"/>
      <c r="AV3" s="1037"/>
      <c r="AW3" s="1037"/>
      <c r="AX3" s="1037"/>
      <c r="AY3" s="1037"/>
      <c r="AZ3" s="1037"/>
      <c r="BA3" s="1037"/>
      <c r="BB3" s="1037"/>
      <c r="BC3" s="1037"/>
    </row>
    <row r="4" spans="1:55"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ht="20.25" customHeight="1">
      <c r="A5" s="391"/>
      <c r="B5" s="392"/>
      <c r="C5" s="393" t="s">
        <v>324</v>
      </c>
      <c r="D5" s="34"/>
      <c r="E5" s="34"/>
      <c r="F5" s="34"/>
      <c r="G5" s="394"/>
      <c r="H5" s="395"/>
      <c r="I5" s="393" t="s">
        <v>325</v>
      </c>
      <c r="J5" s="3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328" t="s">
        <v>4</v>
      </c>
      <c r="BC5" s="4"/>
    </row>
    <row r="6" spans="1:55" ht="14.25" customHeight="1">
      <c r="A6" s="21"/>
      <c r="B6" s="21"/>
      <c r="C6" s="21"/>
      <c r="D6" s="21"/>
      <c r="E6" s="21"/>
      <c r="F6" s="21"/>
      <c r="G6" s="21"/>
      <c r="H6" s="21"/>
      <c r="I6" s="21"/>
      <c r="J6" s="21"/>
      <c r="K6" s="21"/>
      <c r="L6" s="21"/>
      <c r="M6" s="21"/>
      <c r="N6" s="4"/>
      <c r="O6" s="4"/>
      <c r="P6" s="4"/>
      <c r="Q6" s="4"/>
      <c r="R6" s="4"/>
      <c r="S6" s="4"/>
      <c r="T6" s="4"/>
      <c r="U6" s="4"/>
      <c r="V6" s="4"/>
      <c r="W6" s="4"/>
      <c r="X6" s="4"/>
      <c r="Y6" s="4"/>
      <c r="Z6" s="4"/>
      <c r="AA6" s="4"/>
      <c r="AB6" s="4"/>
      <c r="AC6" s="4"/>
      <c r="AD6" s="4"/>
      <c r="AE6" s="4"/>
      <c r="AF6" s="4"/>
      <c r="AG6" s="4"/>
      <c r="AH6" s="4"/>
      <c r="AI6" s="21"/>
      <c r="AJ6" s="21"/>
      <c r="AK6" s="21"/>
      <c r="AL6" s="21"/>
      <c r="AM6" s="21"/>
      <c r="AN6" s="21"/>
      <c r="AO6" s="21"/>
      <c r="AP6" s="21"/>
      <c r="AQ6" s="21"/>
      <c r="AR6" s="4"/>
      <c r="AS6" s="4"/>
      <c r="AT6" s="4"/>
      <c r="AU6" s="4"/>
      <c r="AV6" s="4"/>
      <c r="AW6" s="157" t="s">
        <v>72</v>
      </c>
      <c r="AX6" s="329"/>
      <c r="AY6" s="330" t="s">
        <v>143</v>
      </c>
      <c r="AZ6" s="329"/>
      <c r="BA6" s="1390" t="s">
        <v>144</v>
      </c>
      <c r="BB6" s="1390"/>
      <c r="BC6" s="157"/>
    </row>
    <row r="7" spans="1:55" ht="24">
      <c r="A7" s="54" t="s">
        <v>99</v>
      </c>
      <c r="B7" s="54"/>
      <c r="C7" s="54"/>
      <c r="D7" s="331"/>
      <c r="E7" s="331"/>
      <c r="F7" s="331"/>
      <c r="G7" s="331"/>
      <c r="H7" s="331"/>
      <c r="I7" s="331"/>
      <c r="J7" s="331"/>
      <c r="K7" s="331"/>
      <c r="L7" s="331"/>
      <c r="M7" s="331"/>
      <c r="N7" s="332"/>
      <c r="O7" s="332"/>
      <c r="P7" s="332"/>
      <c r="Q7" s="332"/>
      <c r="R7" s="332"/>
      <c r="S7" s="332"/>
      <c r="T7" s="332"/>
      <c r="U7" s="332"/>
      <c r="V7" s="332"/>
      <c r="W7" s="332"/>
      <c r="X7" s="332"/>
      <c r="Y7" s="332"/>
      <c r="Z7" s="332"/>
      <c r="AA7" s="332"/>
      <c r="AB7" s="332"/>
      <c r="AC7" s="332"/>
      <c r="AP7" s="333"/>
    </row>
    <row r="8" spans="1:55" ht="24">
      <c r="A8" s="49" t="s">
        <v>11</v>
      </c>
      <c r="B8" s="49"/>
      <c r="C8" s="54"/>
      <c r="D8" s="331"/>
      <c r="E8" s="331"/>
      <c r="F8" s="331"/>
      <c r="G8" s="331"/>
      <c r="H8" s="331"/>
      <c r="I8" s="331"/>
      <c r="J8" s="331"/>
      <c r="K8" s="331"/>
      <c r="L8" s="331"/>
      <c r="M8" s="331"/>
      <c r="N8" s="332"/>
      <c r="O8" s="332"/>
      <c r="P8" s="332"/>
      <c r="Q8" s="332"/>
      <c r="R8" s="332"/>
      <c r="S8" s="332"/>
      <c r="T8" s="332"/>
      <c r="U8" s="332"/>
      <c r="V8" s="332"/>
      <c r="W8" s="332"/>
      <c r="X8" s="332"/>
      <c r="Y8" s="332"/>
      <c r="Z8" s="332"/>
      <c r="AA8" s="332"/>
      <c r="AB8" s="332"/>
      <c r="AC8" s="332"/>
      <c r="AP8" s="333"/>
    </row>
    <row r="9" spans="1:55" ht="24">
      <c r="A9" s="50" t="s">
        <v>21</v>
      </c>
      <c r="B9" s="50"/>
      <c r="C9" s="54"/>
      <c r="D9" s="331"/>
      <c r="E9" s="331"/>
      <c r="F9" s="331"/>
      <c r="G9" s="331"/>
      <c r="H9" s="331"/>
      <c r="I9" s="331"/>
      <c r="J9" s="331"/>
      <c r="K9" s="331"/>
      <c r="L9" s="331"/>
      <c r="M9" s="331"/>
      <c r="N9" s="332"/>
      <c r="O9" s="332"/>
      <c r="P9" s="332"/>
      <c r="Q9" s="332"/>
      <c r="R9" s="332"/>
      <c r="S9" s="332"/>
      <c r="T9" s="332"/>
      <c r="U9" s="332"/>
      <c r="V9" s="332"/>
      <c r="W9" s="332"/>
      <c r="X9" s="332"/>
      <c r="Y9" s="332"/>
      <c r="Z9" s="332"/>
      <c r="AA9" s="332"/>
      <c r="AB9" s="332"/>
      <c r="AC9" s="332"/>
      <c r="AP9" s="333"/>
    </row>
    <row r="10" spans="1:55" ht="17.25" customHeight="1" thickBot="1">
      <c r="A10" s="334"/>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c r="AB10" s="334"/>
      <c r="AC10" s="334"/>
      <c r="AD10" s="334"/>
      <c r="AE10" s="334"/>
      <c r="AF10" s="334"/>
      <c r="AG10" s="334"/>
      <c r="AH10" s="334"/>
      <c r="AI10" s="334"/>
      <c r="AJ10" s="334"/>
      <c r="AK10" s="334"/>
      <c r="AL10" s="334"/>
      <c r="AM10" s="334"/>
      <c r="AN10" s="334"/>
      <c r="AO10" s="334"/>
      <c r="AP10" s="334"/>
      <c r="AQ10" s="334"/>
      <c r="AR10" s="334"/>
      <c r="AS10" s="334"/>
      <c r="AT10" s="334"/>
      <c r="AU10" s="334"/>
      <c r="AV10" s="334"/>
      <c r="AW10" s="334"/>
      <c r="AX10" s="335"/>
      <c r="AY10" s="335"/>
      <c r="AZ10" s="335"/>
      <c r="BA10" s="335"/>
      <c r="BB10" s="335"/>
      <c r="BC10" s="335"/>
    </row>
    <row r="11" spans="1:55" ht="28.5" customHeight="1" thickBot="1">
      <c r="A11" s="1385" t="s">
        <v>17</v>
      </c>
      <c r="B11" s="1386"/>
      <c r="C11" s="1386"/>
      <c r="D11" s="1386"/>
      <c r="E11" s="1386"/>
      <c r="F11" s="1386"/>
      <c r="G11" s="1386"/>
      <c r="H11" s="1386"/>
      <c r="I11" s="1387" t="s">
        <v>256</v>
      </c>
      <c r="J11" s="1388"/>
      <c r="K11" s="1388"/>
      <c r="L11" s="1388"/>
      <c r="M11" s="1388"/>
      <c r="N11" s="1388"/>
      <c r="O11" s="1388"/>
      <c r="P11" s="1389"/>
      <c r="Q11" s="336"/>
      <c r="R11" s="336"/>
      <c r="S11" s="336"/>
      <c r="T11" s="336"/>
      <c r="U11" s="336"/>
      <c r="V11" s="336"/>
      <c r="W11" s="336"/>
      <c r="X11" s="337"/>
      <c r="Y11" s="337"/>
      <c r="Z11" s="337"/>
      <c r="AA11" s="337"/>
      <c r="AB11" s="337"/>
      <c r="AC11" s="337"/>
      <c r="AD11" s="337"/>
      <c r="AE11" s="337"/>
      <c r="AF11" s="337"/>
      <c r="AT11" s="333"/>
    </row>
    <row r="12" spans="1:55" ht="9.75" customHeight="1">
      <c r="D12" s="36"/>
      <c r="E12" s="36"/>
      <c r="F12" s="36"/>
      <c r="G12" s="36"/>
      <c r="H12" s="36"/>
      <c r="I12" s="36"/>
      <c r="J12" s="36"/>
      <c r="K12" s="36"/>
      <c r="L12" s="36"/>
      <c r="M12" s="37"/>
      <c r="N12" s="37"/>
      <c r="O12" s="37"/>
      <c r="P12" s="37"/>
      <c r="Q12" s="37"/>
      <c r="R12" s="37"/>
      <c r="S12" s="37"/>
      <c r="T12" s="37"/>
      <c r="U12" s="37"/>
      <c r="V12" s="37"/>
      <c r="W12" s="37"/>
      <c r="X12" s="37"/>
      <c r="Y12" s="37"/>
      <c r="Z12" s="37"/>
      <c r="AA12" s="37"/>
      <c r="AB12" s="4"/>
      <c r="AC12" s="4"/>
      <c r="AD12" s="4"/>
      <c r="AE12" s="4"/>
      <c r="AF12" s="4"/>
      <c r="AG12" s="4"/>
      <c r="AH12" s="4"/>
      <c r="AI12" s="4"/>
      <c r="AJ12" s="4"/>
      <c r="AK12" s="4"/>
      <c r="AL12" s="4"/>
      <c r="AM12" s="4"/>
      <c r="AN12" s="4"/>
      <c r="AO12" s="4"/>
      <c r="AP12" s="4"/>
      <c r="AQ12" s="4"/>
      <c r="AR12" s="4"/>
      <c r="AS12" s="4"/>
      <c r="AT12" s="4"/>
      <c r="AU12" s="4"/>
      <c r="AV12" s="4"/>
      <c r="AW12" s="4"/>
      <c r="AX12" s="4"/>
    </row>
    <row r="13" spans="1:55" ht="35.25" customHeight="1">
      <c r="A13" s="1361" t="s">
        <v>257</v>
      </c>
      <c r="B13" s="1362"/>
      <c r="C13" s="1362"/>
      <c r="D13" s="1362"/>
      <c r="E13" s="1362"/>
      <c r="F13" s="1362"/>
      <c r="G13" s="1362"/>
      <c r="H13" s="1362"/>
      <c r="I13" s="1362"/>
      <c r="J13" s="1362"/>
      <c r="K13" s="1362"/>
      <c r="L13" s="1362"/>
      <c r="M13" s="1362"/>
      <c r="N13" s="1362"/>
      <c r="O13" s="1362"/>
      <c r="P13" s="1362"/>
      <c r="Q13" s="1362"/>
      <c r="R13" s="1362"/>
      <c r="S13" s="1362"/>
      <c r="T13" s="1362"/>
      <c r="U13" s="1362"/>
      <c r="V13" s="1362"/>
      <c r="W13" s="1362"/>
      <c r="X13" s="1362"/>
      <c r="Y13" s="1362"/>
      <c r="Z13" s="1362"/>
      <c r="AA13" s="1362"/>
      <c r="AB13" s="1362"/>
      <c r="AC13" s="1362"/>
      <c r="AD13" s="1362"/>
      <c r="AE13" s="1362"/>
      <c r="AF13" s="1362"/>
      <c r="AG13" s="1362"/>
      <c r="AH13" s="1362"/>
      <c r="AI13" s="1362"/>
      <c r="AJ13" s="1362"/>
      <c r="AK13" s="1362"/>
      <c r="AL13" s="1362"/>
      <c r="AM13" s="1362"/>
      <c r="AN13" s="1362"/>
      <c r="AO13" s="1362"/>
      <c r="AP13" s="1362"/>
      <c r="AQ13" s="1362"/>
      <c r="AR13" s="1362"/>
      <c r="AS13" s="1362"/>
      <c r="AT13" s="1362"/>
      <c r="AU13" s="1362"/>
      <c r="AV13" s="1362"/>
      <c r="AW13" s="1362"/>
      <c r="AX13" s="1363"/>
      <c r="AY13" s="1364" t="s">
        <v>5</v>
      </c>
      <c r="AZ13" s="1365"/>
      <c r="BA13" s="1365"/>
      <c r="BB13" s="1365"/>
      <c r="BC13" s="1366"/>
    </row>
    <row r="14" spans="1:55" ht="6.75" customHeight="1">
      <c r="D14" s="36"/>
      <c r="E14" s="36"/>
      <c r="F14" s="36"/>
      <c r="G14" s="36"/>
      <c r="H14" s="36"/>
      <c r="I14" s="36"/>
      <c r="J14" s="36"/>
      <c r="K14" s="36"/>
      <c r="L14" s="36"/>
      <c r="M14" s="37"/>
      <c r="N14" s="37"/>
      <c r="O14" s="37"/>
      <c r="P14" s="37"/>
      <c r="Q14" s="37"/>
      <c r="R14" s="37"/>
      <c r="S14" s="37"/>
      <c r="T14" s="37"/>
      <c r="U14" s="37"/>
      <c r="V14" s="37"/>
      <c r="W14" s="37"/>
      <c r="X14" s="37"/>
      <c r="Y14" s="37"/>
      <c r="Z14" s="37"/>
      <c r="AA14" s="37"/>
      <c r="AB14" s="4"/>
      <c r="AC14" s="4"/>
      <c r="AD14" s="4"/>
      <c r="AE14" s="4"/>
      <c r="AF14" s="4"/>
      <c r="AG14" s="4"/>
      <c r="AH14" s="4"/>
      <c r="AI14" s="4"/>
      <c r="AJ14" s="4"/>
      <c r="AK14" s="4"/>
      <c r="AL14" s="4"/>
      <c r="AM14" s="4"/>
      <c r="AN14" s="4"/>
      <c r="AO14" s="4"/>
      <c r="AP14" s="4"/>
      <c r="AQ14" s="4"/>
      <c r="AR14" s="4"/>
      <c r="AS14" s="4"/>
      <c r="AT14" s="4"/>
      <c r="AU14" s="4"/>
      <c r="AV14" s="4"/>
      <c r="AW14" s="4"/>
      <c r="AX14" s="4"/>
    </row>
    <row r="15" spans="1:55" ht="35.25" customHeight="1">
      <c r="A15" s="1367" t="s">
        <v>312</v>
      </c>
      <c r="B15" s="1368"/>
      <c r="C15" s="1368"/>
      <c r="D15" s="1368"/>
      <c r="E15" s="1368"/>
      <c r="F15" s="1368"/>
      <c r="G15" s="1368"/>
      <c r="H15" s="1368"/>
      <c r="I15" s="1368"/>
      <c r="J15" s="1368"/>
      <c r="K15" s="1368"/>
      <c r="L15" s="1368"/>
      <c r="M15" s="1368"/>
      <c r="N15" s="1368"/>
      <c r="O15" s="1368"/>
      <c r="P15" s="1368"/>
      <c r="Q15" s="1368"/>
      <c r="R15" s="1368"/>
      <c r="S15" s="1368"/>
      <c r="T15" s="1368"/>
      <c r="U15" s="1368"/>
      <c r="V15" s="1368"/>
      <c r="W15" s="1368"/>
      <c r="X15" s="1368"/>
      <c r="Y15" s="1368"/>
      <c r="Z15" s="1368"/>
      <c r="AA15" s="1368"/>
      <c r="AB15" s="1368"/>
      <c r="AC15" s="1368"/>
      <c r="AD15" s="1368"/>
      <c r="AE15" s="1368"/>
      <c r="AF15" s="1368"/>
      <c r="AG15" s="1368"/>
      <c r="AH15" s="1368"/>
      <c r="AI15" s="1368"/>
      <c r="AJ15" s="1368"/>
      <c r="AK15" s="1368"/>
      <c r="AL15" s="1368"/>
      <c r="AM15" s="1368"/>
      <c r="AN15" s="1368"/>
      <c r="AO15" s="1368"/>
      <c r="AP15" s="1368"/>
      <c r="AQ15" s="1368"/>
      <c r="AR15" s="1368"/>
      <c r="AS15" s="1368"/>
      <c r="AT15" s="1368"/>
      <c r="AU15" s="1368"/>
      <c r="AV15" s="1368"/>
      <c r="AW15" s="1368"/>
      <c r="AX15" s="1369"/>
      <c r="AY15" s="1370" t="s">
        <v>5</v>
      </c>
      <c r="AZ15" s="1371"/>
      <c r="BA15" s="1371"/>
      <c r="BB15" s="1371"/>
      <c r="BC15" s="1372"/>
    </row>
    <row r="16" spans="1:55" ht="9" customHeight="1" thickBot="1">
      <c r="A16" s="36"/>
      <c r="B16" s="36"/>
      <c r="C16" s="37"/>
      <c r="D16" s="37"/>
      <c r="E16" s="37"/>
      <c r="F16" s="37"/>
      <c r="G16" s="37"/>
      <c r="H16" s="37"/>
      <c r="I16" s="37"/>
      <c r="J16" s="37"/>
      <c r="K16" s="37"/>
      <c r="L16" s="37"/>
      <c r="M16" s="37"/>
      <c r="N16" s="37"/>
      <c r="O16" s="37"/>
      <c r="P16" s="37"/>
      <c r="Q16" s="37"/>
      <c r="R16" s="37"/>
      <c r="S16" s="37"/>
      <c r="T16" s="4"/>
      <c r="U16" s="4"/>
      <c r="V16" s="4"/>
      <c r="W16" s="4"/>
      <c r="X16" s="4"/>
      <c r="Y16" s="4"/>
      <c r="Z16" s="4"/>
      <c r="AA16" s="4"/>
      <c r="AB16" s="4"/>
      <c r="AC16" s="4"/>
      <c r="AD16" s="4"/>
      <c r="AE16" s="4"/>
      <c r="AF16" s="37"/>
      <c r="AG16" s="37"/>
      <c r="AH16" s="37"/>
      <c r="AI16" s="4"/>
      <c r="AJ16" s="4"/>
      <c r="AK16" s="4"/>
      <c r="AL16" s="4"/>
      <c r="AM16" s="4"/>
      <c r="AN16" s="4"/>
      <c r="AO16" s="4"/>
      <c r="AP16" s="4"/>
      <c r="AQ16" s="4"/>
      <c r="AR16" s="4"/>
      <c r="AS16" s="4"/>
      <c r="AT16" s="4"/>
      <c r="AU16" s="4"/>
      <c r="AV16" s="4"/>
      <c r="AW16" s="4"/>
      <c r="AX16" s="4"/>
      <c r="AY16" s="4"/>
      <c r="AZ16" s="4"/>
      <c r="BA16" s="4"/>
      <c r="BB16" s="4"/>
      <c r="BC16" s="4"/>
    </row>
    <row r="17" spans="1:100" ht="18.75" customHeight="1">
      <c r="A17" s="1373" t="s">
        <v>2</v>
      </c>
      <c r="B17" s="1374"/>
      <c r="C17" s="1391"/>
      <c r="D17" s="1343" t="s">
        <v>113</v>
      </c>
      <c r="E17" s="1376"/>
      <c r="F17" s="1376"/>
      <c r="G17" s="1376"/>
      <c r="H17" s="1343" t="s">
        <v>258</v>
      </c>
      <c r="I17" s="1376"/>
      <c r="J17" s="1376"/>
      <c r="K17" s="1379" t="s">
        <v>14</v>
      </c>
      <c r="L17" s="1380"/>
      <c r="M17" s="1380"/>
      <c r="N17" s="1381"/>
      <c r="O17" s="1341" t="s">
        <v>9</v>
      </c>
      <c r="P17" s="1342"/>
      <c r="Q17" s="1342"/>
      <c r="R17" s="1342"/>
      <c r="S17" s="1343"/>
      <c r="T17" s="1341" t="s">
        <v>109</v>
      </c>
      <c r="U17" s="1342"/>
      <c r="V17" s="1342"/>
      <c r="W17" s="1342"/>
      <c r="X17" s="1342"/>
      <c r="Y17" s="1342"/>
      <c r="Z17" s="1342"/>
      <c r="AA17" s="1342"/>
      <c r="AB17" s="1342"/>
      <c r="AC17" s="1343"/>
      <c r="AD17" s="1332" t="s">
        <v>31</v>
      </c>
      <c r="AE17" s="1333"/>
      <c r="AF17" s="1333"/>
      <c r="AG17" s="1333"/>
      <c r="AH17" s="1333"/>
      <c r="AI17" s="1333"/>
      <c r="AJ17" s="1334"/>
      <c r="AK17" s="1335" t="s">
        <v>27</v>
      </c>
      <c r="AL17" s="1336"/>
      <c r="AM17" s="1337"/>
      <c r="AN17" s="1341" t="s">
        <v>77</v>
      </c>
      <c r="AO17" s="1342"/>
      <c r="AP17" s="1343"/>
      <c r="AQ17" s="1344" t="s">
        <v>28</v>
      </c>
      <c r="AR17" s="1345"/>
      <c r="AS17" s="1345"/>
      <c r="AT17" s="1346"/>
      <c r="AU17" s="1341" t="s">
        <v>29</v>
      </c>
      <c r="AV17" s="1342"/>
      <c r="AW17" s="1342"/>
      <c r="AX17" s="1350"/>
      <c r="AY17" s="1352" t="s">
        <v>30</v>
      </c>
      <c r="AZ17" s="1353"/>
      <c r="BA17" s="1353"/>
      <c r="BB17" s="1353"/>
      <c r="BC17" s="1354"/>
    </row>
    <row r="18" spans="1:100" ht="28.5" customHeight="1" thickBot="1">
      <c r="A18" s="992"/>
      <c r="B18" s="993"/>
      <c r="C18" s="994"/>
      <c r="D18" s="969"/>
      <c r="E18" s="1378"/>
      <c r="F18" s="1378"/>
      <c r="G18" s="1378"/>
      <c r="H18" s="969"/>
      <c r="I18" s="1378"/>
      <c r="J18" s="1378"/>
      <c r="K18" s="1382"/>
      <c r="L18" s="1383"/>
      <c r="M18" s="1383"/>
      <c r="N18" s="1384"/>
      <c r="O18" s="967"/>
      <c r="P18" s="968"/>
      <c r="Q18" s="968"/>
      <c r="R18" s="968"/>
      <c r="S18" s="969"/>
      <c r="T18" s="967"/>
      <c r="U18" s="968"/>
      <c r="V18" s="968"/>
      <c r="W18" s="968"/>
      <c r="X18" s="968"/>
      <c r="Y18" s="968"/>
      <c r="Z18" s="968"/>
      <c r="AA18" s="968"/>
      <c r="AB18" s="968"/>
      <c r="AC18" s="969"/>
      <c r="AD18" s="1358" t="s">
        <v>18</v>
      </c>
      <c r="AE18" s="1359"/>
      <c r="AF18" s="1359"/>
      <c r="AG18" s="159" t="s">
        <v>19</v>
      </c>
      <c r="AH18" s="1359" t="s">
        <v>20</v>
      </c>
      <c r="AI18" s="1359"/>
      <c r="AJ18" s="1360"/>
      <c r="AK18" s="1338"/>
      <c r="AL18" s="1339"/>
      <c r="AM18" s="1340"/>
      <c r="AN18" s="967"/>
      <c r="AO18" s="968"/>
      <c r="AP18" s="969"/>
      <c r="AQ18" s="1347"/>
      <c r="AR18" s="1348"/>
      <c r="AS18" s="1348"/>
      <c r="AT18" s="1349"/>
      <c r="AU18" s="967"/>
      <c r="AV18" s="968"/>
      <c r="AW18" s="968"/>
      <c r="AX18" s="1351"/>
      <c r="AY18" s="1355"/>
      <c r="AZ18" s="1356"/>
      <c r="BA18" s="1356"/>
      <c r="BB18" s="1356"/>
      <c r="BC18" s="1357"/>
    </row>
    <row r="19" spans="1:100" s="38" customFormat="1" ht="28.5" customHeight="1" thickTop="1">
      <c r="A19" s="1318" t="s">
        <v>12</v>
      </c>
      <c r="B19" s="1319"/>
      <c r="C19" s="1320"/>
      <c r="D19" s="991"/>
      <c r="E19" s="1327"/>
      <c r="F19" s="1327"/>
      <c r="G19" s="1327"/>
      <c r="H19" s="991"/>
      <c r="I19" s="1327"/>
      <c r="J19" s="1327"/>
      <c r="K19" s="990"/>
      <c r="L19" s="1328"/>
      <c r="M19" s="1328"/>
      <c r="N19" s="991"/>
      <c r="O19" s="1329"/>
      <c r="P19" s="1330"/>
      <c r="Q19" s="1330"/>
      <c r="R19" s="1330"/>
      <c r="S19" s="1331"/>
      <c r="T19" s="1329"/>
      <c r="U19" s="1330"/>
      <c r="V19" s="1330"/>
      <c r="W19" s="1330"/>
      <c r="X19" s="1330"/>
      <c r="Y19" s="1330"/>
      <c r="Z19" s="1330"/>
      <c r="AA19" s="1330"/>
      <c r="AB19" s="1330"/>
      <c r="AC19" s="1331"/>
      <c r="AD19" s="1306"/>
      <c r="AE19" s="1307"/>
      <c r="AF19" s="1307"/>
      <c r="AG19" s="154" t="s">
        <v>19</v>
      </c>
      <c r="AH19" s="1307"/>
      <c r="AI19" s="1307"/>
      <c r="AJ19" s="1308"/>
      <c r="AK19" s="1309" t="str">
        <f>IF(AND(AD19&lt;&gt;"",AH19&lt;&gt;""),ROUNDDOWN(AD19*AH19/1000000,2),"")</f>
        <v/>
      </c>
      <c r="AL19" s="1310"/>
      <c r="AM19" s="1311"/>
      <c r="AN19" s="1312"/>
      <c r="AO19" s="1313"/>
      <c r="AP19" s="1314"/>
      <c r="AQ19" s="1309" t="str">
        <f>IF(AK19&lt;&gt;"",AN19*AK19,"")</f>
        <v/>
      </c>
      <c r="AR19" s="1310"/>
      <c r="AS19" s="1310"/>
      <c r="AT19" s="1311"/>
      <c r="AU19" s="1315"/>
      <c r="AV19" s="1316"/>
      <c r="AW19" s="1316"/>
      <c r="AX19" s="1317"/>
      <c r="AY19" s="1303" t="str">
        <f>IF(AU19&lt;&gt;"",ROUNDDOWN(AN19*AU19,0),"")</f>
        <v/>
      </c>
      <c r="AZ19" s="1304"/>
      <c r="BA19" s="1304"/>
      <c r="BB19" s="1304"/>
      <c r="BC19" s="1305"/>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row>
    <row r="20" spans="1:100" s="38" customFormat="1" ht="28.5" customHeight="1">
      <c r="A20" s="1321"/>
      <c r="B20" s="1322"/>
      <c r="C20" s="1323"/>
      <c r="D20" s="932"/>
      <c r="E20" s="1286"/>
      <c r="F20" s="1286"/>
      <c r="G20" s="1286"/>
      <c r="H20" s="932"/>
      <c r="I20" s="1286"/>
      <c r="J20" s="1286"/>
      <c r="K20" s="931"/>
      <c r="L20" s="1287"/>
      <c r="M20" s="1287"/>
      <c r="N20" s="932"/>
      <c r="O20" s="1277"/>
      <c r="P20" s="1278"/>
      <c r="Q20" s="1278"/>
      <c r="R20" s="1278"/>
      <c r="S20" s="1279"/>
      <c r="T20" s="1277"/>
      <c r="U20" s="1278"/>
      <c r="V20" s="1278"/>
      <c r="W20" s="1278"/>
      <c r="X20" s="1278"/>
      <c r="Y20" s="1278"/>
      <c r="Z20" s="1278"/>
      <c r="AA20" s="1278"/>
      <c r="AB20" s="1278"/>
      <c r="AC20" s="1279"/>
      <c r="AD20" s="1291"/>
      <c r="AE20" s="1292"/>
      <c r="AF20" s="1292"/>
      <c r="AG20" s="155" t="s">
        <v>19</v>
      </c>
      <c r="AH20" s="1292"/>
      <c r="AI20" s="1292"/>
      <c r="AJ20" s="1293"/>
      <c r="AK20" s="1294" t="str">
        <f t="shared" ref="AK20:AK33" si="0">IF(AND(AD20&lt;&gt;"",AH20&lt;&gt;""),ROUNDDOWN(AD20*AH20/1000000,2),"")</f>
        <v/>
      </c>
      <c r="AL20" s="1295"/>
      <c r="AM20" s="1296"/>
      <c r="AN20" s="1297"/>
      <c r="AO20" s="1298"/>
      <c r="AP20" s="1299"/>
      <c r="AQ20" s="1294" t="str">
        <f t="shared" ref="AQ20:AQ33" si="1">IF(AK20&lt;&gt;"",AN20*AK20,"")</f>
        <v/>
      </c>
      <c r="AR20" s="1295"/>
      <c r="AS20" s="1295"/>
      <c r="AT20" s="1296"/>
      <c r="AU20" s="1300"/>
      <c r="AV20" s="1301"/>
      <c r="AW20" s="1301"/>
      <c r="AX20" s="1302"/>
      <c r="AY20" s="1288" t="str">
        <f t="shared" ref="AY20:AY33" si="2">IF(AU20&lt;&gt;"",ROUNDDOWN(AN20*AU20,0),"")</f>
        <v/>
      </c>
      <c r="AZ20" s="1289"/>
      <c r="BA20" s="1289"/>
      <c r="BB20" s="1289"/>
      <c r="BC20" s="1290"/>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row>
    <row r="21" spans="1:100" s="38" customFormat="1" ht="28.5" customHeight="1">
      <c r="A21" s="1321"/>
      <c r="B21" s="1322"/>
      <c r="C21" s="1323"/>
      <c r="D21" s="932"/>
      <c r="E21" s="1286"/>
      <c r="F21" s="1286"/>
      <c r="G21" s="1286"/>
      <c r="H21" s="932"/>
      <c r="I21" s="1286"/>
      <c r="J21" s="1286"/>
      <c r="K21" s="931"/>
      <c r="L21" s="1287"/>
      <c r="M21" s="1287"/>
      <c r="N21" s="932"/>
      <c r="O21" s="1277"/>
      <c r="P21" s="1278"/>
      <c r="Q21" s="1278"/>
      <c r="R21" s="1278"/>
      <c r="S21" s="1279"/>
      <c r="T21" s="1277"/>
      <c r="U21" s="1278"/>
      <c r="V21" s="1278"/>
      <c r="W21" s="1278"/>
      <c r="X21" s="1278"/>
      <c r="Y21" s="1278"/>
      <c r="Z21" s="1278"/>
      <c r="AA21" s="1278"/>
      <c r="AB21" s="1278"/>
      <c r="AC21" s="1279"/>
      <c r="AD21" s="1291"/>
      <c r="AE21" s="1292"/>
      <c r="AF21" s="1292"/>
      <c r="AG21" s="155" t="s">
        <v>19</v>
      </c>
      <c r="AH21" s="1292"/>
      <c r="AI21" s="1292"/>
      <c r="AJ21" s="1293"/>
      <c r="AK21" s="1294" t="str">
        <f t="shared" si="0"/>
        <v/>
      </c>
      <c r="AL21" s="1295"/>
      <c r="AM21" s="1296"/>
      <c r="AN21" s="1297"/>
      <c r="AO21" s="1298"/>
      <c r="AP21" s="1299"/>
      <c r="AQ21" s="1294" t="str">
        <f t="shared" si="1"/>
        <v/>
      </c>
      <c r="AR21" s="1295"/>
      <c r="AS21" s="1295"/>
      <c r="AT21" s="1296"/>
      <c r="AU21" s="1300"/>
      <c r="AV21" s="1301"/>
      <c r="AW21" s="1301"/>
      <c r="AX21" s="1302"/>
      <c r="AY21" s="1288" t="str">
        <f t="shared" si="2"/>
        <v/>
      </c>
      <c r="AZ21" s="1289"/>
      <c r="BA21" s="1289"/>
      <c r="BB21" s="1289"/>
      <c r="BC21" s="1290"/>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row>
    <row r="22" spans="1:100" s="38" customFormat="1" ht="28.5" customHeight="1">
      <c r="A22" s="1321"/>
      <c r="B22" s="1322"/>
      <c r="C22" s="1323"/>
      <c r="D22" s="932"/>
      <c r="E22" s="1286"/>
      <c r="F22" s="1286"/>
      <c r="G22" s="1286"/>
      <c r="H22" s="932"/>
      <c r="I22" s="1286"/>
      <c r="J22" s="1286"/>
      <c r="K22" s="931"/>
      <c r="L22" s="1287"/>
      <c r="M22" s="1287"/>
      <c r="N22" s="932"/>
      <c r="O22" s="1277"/>
      <c r="P22" s="1278"/>
      <c r="Q22" s="1278"/>
      <c r="R22" s="1278"/>
      <c r="S22" s="1279"/>
      <c r="T22" s="1277"/>
      <c r="U22" s="1278"/>
      <c r="V22" s="1278"/>
      <c r="W22" s="1278"/>
      <c r="X22" s="1278"/>
      <c r="Y22" s="1278"/>
      <c r="Z22" s="1278"/>
      <c r="AA22" s="1278"/>
      <c r="AB22" s="1278"/>
      <c r="AC22" s="1279"/>
      <c r="AD22" s="1291"/>
      <c r="AE22" s="1292"/>
      <c r="AF22" s="1292"/>
      <c r="AG22" s="155" t="s">
        <v>19</v>
      </c>
      <c r="AH22" s="1292"/>
      <c r="AI22" s="1292"/>
      <c r="AJ22" s="1293"/>
      <c r="AK22" s="1294" t="str">
        <f t="shared" si="0"/>
        <v/>
      </c>
      <c r="AL22" s="1295"/>
      <c r="AM22" s="1296"/>
      <c r="AN22" s="1297"/>
      <c r="AO22" s="1298"/>
      <c r="AP22" s="1299"/>
      <c r="AQ22" s="1294" t="str">
        <f t="shared" si="1"/>
        <v/>
      </c>
      <c r="AR22" s="1295"/>
      <c r="AS22" s="1295"/>
      <c r="AT22" s="1296"/>
      <c r="AU22" s="1300"/>
      <c r="AV22" s="1301"/>
      <c r="AW22" s="1301"/>
      <c r="AX22" s="1302"/>
      <c r="AY22" s="1288" t="str">
        <f t="shared" si="2"/>
        <v/>
      </c>
      <c r="AZ22" s="1289"/>
      <c r="BA22" s="1289"/>
      <c r="BB22" s="1289"/>
      <c r="BC22" s="1290"/>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row>
    <row r="23" spans="1:100" s="38" customFormat="1" ht="28.5" customHeight="1">
      <c r="A23" s="1321"/>
      <c r="B23" s="1322"/>
      <c r="C23" s="1323"/>
      <c r="D23" s="932"/>
      <c r="E23" s="1286"/>
      <c r="F23" s="1286"/>
      <c r="G23" s="1286"/>
      <c r="H23" s="932"/>
      <c r="I23" s="1286"/>
      <c r="J23" s="1286"/>
      <c r="K23" s="931"/>
      <c r="L23" s="1287"/>
      <c r="M23" s="1287"/>
      <c r="N23" s="932"/>
      <c r="O23" s="1277"/>
      <c r="P23" s="1278"/>
      <c r="Q23" s="1278"/>
      <c r="R23" s="1278"/>
      <c r="S23" s="1279"/>
      <c r="T23" s="1277"/>
      <c r="U23" s="1278"/>
      <c r="V23" s="1278"/>
      <c r="W23" s="1278"/>
      <c r="X23" s="1278"/>
      <c r="Y23" s="1278"/>
      <c r="Z23" s="1278"/>
      <c r="AA23" s="1278"/>
      <c r="AB23" s="1278"/>
      <c r="AC23" s="1279"/>
      <c r="AD23" s="1291"/>
      <c r="AE23" s="1292"/>
      <c r="AF23" s="1292"/>
      <c r="AG23" s="155" t="s">
        <v>19</v>
      </c>
      <c r="AH23" s="1292"/>
      <c r="AI23" s="1292"/>
      <c r="AJ23" s="1293"/>
      <c r="AK23" s="1294" t="str">
        <f t="shared" si="0"/>
        <v/>
      </c>
      <c r="AL23" s="1295"/>
      <c r="AM23" s="1296"/>
      <c r="AN23" s="1297"/>
      <c r="AO23" s="1298"/>
      <c r="AP23" s="1299"/>
      <c r="AQ23" s="1294" t="str">
        <f t="shared" si="1"/>
        <v/>
      </c>
      <c r="AR23" s="1295"/>
      <c r="AS23" s="1295"/>
      <c r="AT23" s="1296"/>
      <c r="AU23" s="1300"/>
      <c r="AV23" s="1301"/>
      <c r="AW23" s="1301"/>
      <c r="AX23" s="1302"/>
      <c r="AY23" s="1288" t="str">
        <f t="shared" si="2"/>
        <v/>
      </c>
      <c r="AZ23" s="1289"/>
      <c r="BA23" s="1289"/>
      <c r="BB23" s="1289"/>
      <c r="BC23" s="1290"/>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row>
    <row r="24" spans="1:100" s="38" customFormat="1" ht="28.5" customHeight="1">
      <c r="A24" s="1321"/>
      <c r="B24" s="1322"/>
      <c r="C24" s="1323"/>
      <c r="D24" s="932"/>
      <c r="E24" s="1286"/>
      <c r="F24" s="1286"/>
      <c r="G24" s="1286"/>
      <c r="H24" s="932"/>
      <c r="I24" s="1286"/>
      <c r="J24" s="1286"/>
      <c r="K24" s="931"/>
      <c r="L24" s="1287"/>
      <c r="M24" s="1287"/>
      <c r="N24" s="932"/>
      <c r="O24" s="1277"/>
      <c r="P24" s="1278"/>
      <c r="Q24" s="1278"/>
      <c r="R24" s="1278"/>
      <c r="S24" s="1279"/>
      <c r="T24" s="1277"/>
      <c r="U24" s="1278"/>
      <c r="V24" s="1278"/>
      <c r="W24" s="1278"/>
      <c r="X24" s="1278"/>
      <c r="Y24" s="1278"/>
      <c r="Z24" s="1278"/>
      <c r="AA24" s="1278"/>
      <c r="AB24" s="1278"/>
      <c r="AC24" s="1279"/>
      <c r="AD24" s="1291"/>
      <c r="AE24" s="1292"/>
      <c r="AF24" s="1292"/>
      <c r="AG24" s="155" t="s">
        <v>19</v>
      </c>
      <c r="AH24" s="1292"/>
      <c r="AI24" s="1292"/>
      <c r="AJ24" s="1293"/>
      <c r="AK24" s="1294" t="str">
        <f t="shared" si="0"/>
        <v/>
      </c>
      <c r="AL24" s="1295"/>
      <c r="AM24" s="1296"/>
      <c r="AN24" s="1297"/>
      <c r="AO24" s="1298"/>
      <c r="AP24" s="1299"/>
      <c r="AQ24" s="1294" t="str">
        <f t="shared" si="1"/>
        <v/>
      </c>
      <c r="AR24" s="1295"/>
      <c r="AS24" s="1295"/>
      <c r="AT24" s="1296"/>
      <c r="AU24" s="1300"/>
      <c r="AV24" s="1301"/>
      <c r="AW24" s="1301"/>
      <c r="AX24" s="1302"/>
      <c r="AY24" s="1288" t="str">
        <f t="shared" si="2"/>
        <v/>
      </c>
      <c r="AZ24" s="1289"/>
      <c r="BA24" s="1289"/>
      <c r="BB24" s="1289"/>
      <c r="BC24" s="1290"/>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row>
    <row r="25" spans="1:100" s="38" customFormat="1" ht="28.5" customHeight="1">
      <c r="A25" s="1321"/>
      <c r="B25" s="1322"/>
      <c r="C25" s="1323"/>
      <c r="D25" s="932"/>
      <c r="E25" s="1286"/>
      <c r="F25" s="1286"/>
      <c r="G25" s="1286"/>
      <c r="H25" s="932"/>
      <c r="I25" s="1286"/>
      <c r="J25" s="1286"/>
      <c r="K25" s="931"/>
      <c r="L25" s="1287"/>
      <c r="M25" s="1287"/>
      <c r="N25" s="932"/>
      <c r="O25" s="1277"/>
      <c r="P25" s="1278"/>
      <c r="Q25" s="1278"/>
      <c r="R25" s="1278"/>
      <c r="S25" s="1279"/>
      <c r="T25" s="1277"/>
      <c r="U25" s="1278"/>
      <c r="V25" s="1278"/>
      <c r="W25" s="1278"/>
      <c r="X25" s="1278"/>
      <c r="Y25" s="1278"/>
      <c r="Z25" s="1278"/>
      <c r="AA25" s="1278"/>
      <c r="AB25" s="1278"/>
      <c r="AC25" s="1279"/>
      <c r="AD25" s="1291"/>
      <c r="AE25" s="1292"/>
      <c r="AF25" s="1292"/>
      <c r="AG25" s="155" t="s">
        <v>19</v>
      </c>
      <c r="AH25" s="1292"/>
      <c r="AI25" s="1292"/>
      <c r="AJ25" s="1293"/>
      <c r="AK25" s="1294" t="str">
        <f t="shared" si="0"/>
        <v/>
      </c>
      <c r="AL25" s="1295"/>
      <c r="AM25" s="1296"/>
      <c r="AN25" s="1297"/>
      <c r="AO25" s="1298"/>
      <c r="AP25" s="1299"/>
      <c r="AQ25" s="1294" t="str">
        <f t="shared" si="1"/>
        <v/>
      </c>
      <c r="AR25" s="1295"/>
      <c r="AS25" s="1295"/>
      <c r="AT25" s="1296"/>
      <c r="AU25" s="1300"/>
      <c r="AV25" s="1301"/>
      <c r="AW25" s="1301"/>
      <c r="AX25" s="1302"/>
      <c r="AY25" s="1288" t="str">
        <f t="shared" si="2"/>
        <v/>
      </c>
      <c r="AZ25" s="1289"/>
      <c r="BA25" s="1289"/>
      <c r="BB25" s="1289"/>
      <c r="BC25" s="1290"/>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row>
    <row r="26" spans="1:100" s="38" customFormat="1" ht="28.5" customHeight="1">
      <c r="A26" s="1321"/>
      <c r="B26" s="1322"/>
      <c r="C26" s="1323"/>
      <c r="D26" s="932"/>
      <c r="E26" s="1286"/>
      <c r="F26" s="1286"/>
      <c r="G26" s="1286"/>
      <c r="H26" s="932"/>
      <c r="I26" s="1286"/>
      <c r="J26" s="1286"/>
      <c r="K26" s="931"/>
      <c r="L26" s="1287"/>
      <c r="M26" s="1287"/>
      <c r="N26" s="932"/>
      <c r="O26" s="1277"/>
      <c r="P26" s="1278"/>
      <c r="Q26" s="1278"/>
      <c r="R26" s="1278"/>
      <c r="S26" s="1279"/>
      <c r="T26" s="1277"/>
      <c r="U26" s="1278"/>
      <c r="V26" s="1278"/>
      <c r="W26" s="1278"/>
      <c r="X26" s="1278"/>
      <c r="Y26" s="1278"/>
      <c r="Z26" s="1278"/>
      <c r="AA26" s="1278"/>
      <c r="AB26" s="1278"/>
      <c r="AC26" s="1279"/>
      <c r="AD26" s="1291"/>
      <c r="AE26" s="1292"/>
      <c r="AF26" s="1292"/>
      <c r="AG26" s="155" t="s">
        <v>19</v>
      </c>
      <c r="AH26" s="1292"/>
      <c r="AI26" s="1292"/>
      <c r="AJ26" s="1293"/>
      <c r="AK26" s="1294" t="str">
        <f t="shared" si="0"/>
        <v/>
      </c>
      <c r="AL26" s="1295"/>
      <c r="AM26" s="1296"/>
      <c r="AN26" s="1297"/>
      <c r="AO26" s="1298"/>
      <c r="AP26" s="1299"/>
      <c r="AQ26" s="1294" t="str">
        <f t="shared" si="1"/>
        <v/>
      </c>
      <c r="AR26" s="1295"/>
      <c r="AS26" s="1295"/>
      <c r="AT26" s="1296"/>
      <c r="AU26" s="1300"/>
      <c r="AV26" s="1301"/>
      <c r="AW26" s="1301"/>
      <c r="AX26" s="1302"/>
      <c r="AY26" s="1288" t="str">
        <f t="shared" si="2"/>
        <v/>
      </c>
      <c r="AZ26" s="1289"/>
      <c r="BA26" s="1289"/>
      <c r="BB26" s="1289"/>
      <c r="BC26" s="1290"/>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row>
    <row r="27" spans="1:100" s="38" customFormat="1" ht="28.5" customHeight="1">
      <c r="A27" s="1321"/>
      <c r="B27" s="1322"/>
      <c r="C27" s="1323"/>
      <c r="D27" s="932"/>
      <c r="E27" s="1286"/>
      <c r="F27" s="1286"/>
      <c r="G27" s="1286"/>
      <c r="H27" s="932"/>
      <c r="I27" s="1286"/>
      <c r="J27" s="1286"/>
      <c r="K27" s="931"/>
      <c r="L27" s="1287"/>
      <c r="M27" s="1287"/>
      <c r="N27" s="932"/>
      <c r="O27" s="1277"/>
      <c r="P27" s="1278"/>
      <c r="Q27" s="1278"/>
      <c r="R27" s="1278"/>
      <c r="S27" s="1279"/>
      <c r="T27" s="1277"/>
      <c r="U27" s="1278"/>
      <c r="V27" s="1278"/>
      <c r="W27" s="1278"/>
      <c r="X27" s="1278"/>
      <c r="Y27" s="1278"/>
      <c r="Z27" s="1278"/>
      <c r="AA27" s="1278"/>
      <c r="AB27" s="1278"/>
      <c r="AC27" s="1279"/>
      <c r="AD27" s="1291"/>
      <c r="AE27" s="1292"/>
      <c r="AF27" s="1292"/>
      <c r="AG27" s="155" t="s">
        <v>19</v>
      </c>
      <c r="AH27" s="1292"/>
      <c r="AI27" s="1292"/>
      <c r="AJ27" s="1293"/>
      <c r="AK27" s="1294" t="str">
        <f t="shared" si="0"/>
        <v/>
      </c>
      <c r="AL27" s="1295"/>
      <c r="AM27" s="1296"/>
      <c r="AN27" s="1297"/>
      <c r="AO27" s="1298"/>
      <c r="AP27" s="1299"/>
      <c r="AQ27" s="1294" t="str">
        <f t="shared" si="1"/>
        <v/>
      </c>
      <c r="AR27" s="1295"/>
      <c r="AS27" s="1295"/>
      <c r="AT27" s="1296"/>
      <c r="AU27" s="1300"/>
      <c r="AV27" s="1301"/>
      <c r="AW27" s="1301"/>
      <c r="AX27" s="1302"/>
      <c r="AY27" s="1288" t="str">
        <f t="shared" si="2"/>
        <v/>
      </c>
      <c r="AZ27" s="1289"/>
      <c r="BA27" s="1289"/>
      <c r="BB27" s="1289"/>
      <c r="BC27" s="1290"/>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row>
    <row r="28" spans="1:100" s="38" customFormat="1" ht="28.5" customHeight="1">
      <c r="A28" s="1321"/>
      <c r="B28" s="1322"/>
      <c r="C28" s="1323"/>
      <c r="D28" s="932"/>
      <c r="E28" s="1286"/>
      <c r="F28" s="1286"/>
      <c r="G28" s="1286"/>
      <c r="H28" s="932"/>
      <c r="I28" s="1286"/>
      <c r="J28" s="1286"/>
      <c r="K28" s="931"/>
      <c r="L28" s="1287"/>
      <c r="M28" s="1287"/>
      <c r="N28" s="932"/>
      <c r="O28" s="1277"/>
      <c r="P28" s="1278"/>
      <c r="Q28" s="1278"/>
      <c r="R28" s="1278"/>
      <c r="S28" s="1279"/>
      <c r="T28" s="1277"/>
      <c r="U28" s="1278"/>
      <c r="V28" s="1278"/>
      <c r="W28" s="1278"/>
      <c r="X28" s="1278"/>
      <c r="Y28" s="1278"/>
      <c r="Z28" s="1278"/>
      <c r="AA28" s="1278"/>
      <c r="AB28" s="1278"/>
      <c r="AC28" s="1279"/>
      <c r="AD28" s="1291"/>
      <c r="AE28" s="1292"/>
      <c r="AF28" s="1292"/>
      <c r="AG28" s="155" t="s">
        <v>19</v>
      </c>
      <c r="AH28" s="1292"/>
      <c r="AI28" s="1292"/>
      <c r="AJ28" s="1293"/>
      <c r="AK28" s="1294" t="str">
        <f t="shared" si="0"/>
        <v/>
      </c>
      <c r="AL28" s="1295"/>
      <c r="AM28" s="1296"/>
      <c r="AN28" s="1297"/>
      <c r="AO28" s="1298"/>
      <c r="AP28" s="1299"/>
      <c r="AQ28" s="1294" t="str">
        <f t="shared" si="1"/>
        <v/>
      </c>
      <c r="AR28" s="1295"/>
      <c r="AS28" s="1295"/>
      <c r="AT28" s="1296"/>
      <c r="AU28" s="1300"/>
      <c r="AV28" s="1301"/>
      <c r="AW28" s="1301"/>
      <c r="AX28" s="1302"/>
      <c r="AY28" s="1288" t="str">
        <f t="shared" si="2"/>
        <v/>
      </c>
      <c r="AZ28" s="1289"/>
      <c r="BA28" s="1289"/>
      <c r="BB28" s="1289"/>
      <c r="BC28" s="1290"/>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row>
    <row r="29" spans="1:100" s="38" customFormat="1" ht="28.5" customHeight="1">
      <c r="A29" s="1321"/>
      <c r="B29" s="1322"/>
      <c r="C29" s="1323"/>
      <c r="D29" s="932"/>
      <c r="E29" s="1286"/>
      <c r="F29" s="1286"/>
      <c r="G29" s="1286"/>
      <c r="H29" s="932"/>
      <c r="I29" s="1286"/>
      <c r="J29" s="1286"/>
      <c r="K29" s="931"/>
      <c r="L29" s="1287"/>
      <c r="M29" s="1287"/>
      <c r="N29" s="932"/>
      <c r="O29" s="1277"/>
      <c r="P29" s="1278"/>
      <c r="Q29" s="1278"/>
      <c r="R29" s="1278"/>
      <c r="S29" s="1279"/>
      <c r="T29" s="1277"/>
      <c r="U29" s="1278"/>
      <c r="V29" s="1278"/>
      <c r="W29" s="1278"/>
      <c r="X29" s="1278"/>
      <c r="Y29" s="1278"/>
      <c r="Z29" s="1278"/>
      <c r="AA29" s="1278"/>
      <c r="AB29" s="1278"/>
      <c r="AC29" s="1279"/>
      <c r="AD29" s="1291"/>
      <c r="AE29" s="1292"/>
      <c r="AF29" s="1292"/>
      <c r="AG29" s="155" t="s">
        <v>19</v>
      </c>
      <c r="AH29" s="1292"/>
      <c r="AI29" s="1292"/>
      <c r="AJ29" s="1293"/>
      <c r="AK29" s="1294" t="str">
        <f t="shared" si="0"/>
        <v/>
      </c>
      <c r="AL29" s="1295"/>
      <c r="AM29" s="1296"/>
      <c r="AN29" s="1297"/>
      <c r="AO29" s="1298"/>
      <c r="AP29" s="1299"/>
      <c r="AQ29" s="1294" t="str">
        <f t="shared" si="1"/>
        <v/>
      </c>
      <c r="AR29" s="1295"/>
      <c r="AS29" s="1295"/>
      <c r="AT29" s="1296"/>
      <c r="AU29" s="1300"/>
      <c r="AV29" s="1301"/>
      <c r="AW29" s="1301"/>
      <c r="AX29" s="1302"/>
      <c r="AY29" s="1288" t="str">
        <f t="shared" si="2"/>
        <v/>
      </c>
      <c r="AZ29" s="1289"/>
      <c r="BA29" s="1289"/>
      <c r="BB29" s="1289"/>
      <c r="BC29" s="1290"/>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row>
    <row r="30" spans="1:100" s="38" customFormat="1" ht="28.5" customHeight="1">
      <c r="A30" s="1321"/>
      <c r="B30" s="1322"/>
      <c r="C30" s="1323"/>
      <c r="D30" s="932"/>
      <c r="E30" s="1286"/>
      <c r="F30" s="1286"/>
      <c r="G30" s="1286"/>
      <c r="H30" s="932"/>
      <c r="I30" s="1286"/>
      <c r="J30" s="1286"/>
      <c r="K30" s="931"/>
      <c r="L30" s="1287"/>
      <c r="M30" s="1287"/>
      <c r="N30" s="932"/>
      <c r="O30" s="1277"/>
      <c r="P30" s="1278"/>
      <c r="Q30" s="1278"/>
      <c r="R30" s="1278"/>
      <c r="S30" s="1279"/>
      <c r="T30" s="1277"/>
      <c r="U30" s="1278"/>
      <c r="V30" s="1278"/>
      <c r="W30" s="1278"/>
      <c r="X30" s="1278"/>
      <c r="Y30" s="1278"/>
      <c r="Z30" s="1278"/>
      <c r="AA30" s="1278"/>
      <c r="AB30" s="1278"/>
      <c r="AC30" s="1279"/>
      <c r="AD30" s="1291"/>
      <c r="AE30" s="1292"/>
      <c r="AF30" s="1292"/>
      <c r="AG30" s="155" t="s">
        <v>19</v>
      </c>
      <c r="AH30" s="1292"/>
      <c r="AI30" s="1292"/>
      <c r="AJ30" s="1293"/>
      <c r="AK30" s="1294" t="str">
        <f t="shared" si="0"/>
        <v/>
      </c>
      <c r="AL30" s="1295"/>
      <c r="AM30" s="1296"/>
      <c r="AN30" s="1297"/>
      <c r="AO30" s="1298"/>
      <c r="AP30" s="1299"/>
      <c r="AQ30" s="1294" t="str">
        <f t="shared" si="1"/>
        <v/>
      </c>
      <c r="AR30" s="1295"/>
      <c r="AS30" s="1295"/>
      <c r="AT30" s="1296"/>
      <c r="AU30" s="1300"/>
      <c r="AV30" s="1301"/>
      <c r="AW30" s="1301"/>
      <c r="AX30" s="1302"/>
      <c r="AY30" s="1288" t="str">
        <f t="shared" si="2"/>
        <v/>
      </c>
      <c r="AZ30" s="1289"/>
      <c r="BA30" s="1289"/>
      <c r="BB30" s="1289"/>
      <c r="BC30" s="1290"/>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row>
    <row r="31" spans="1:100" s="38" customFormat="1" ht="28.5" customHeight="1">
      <c r="A31" s="1321"/>
      <c r="B31" s="1322"/>
      <c r="C31" s="1323"/>
      <c r="D31" s="932"/>
      <c r="E31" s="1286"/>
      <c r="F31" s="1286"/>
      <c r="G31" s="1286"/>
      <c r="H31" s="932"/>
      <c r="I31" s="1286"/>
      <c r="J31" s="1286"/>
      <c r="K31" s="931"/>
      <c r="L31" s="1287"/>
      <c r="M31" s="1287"/>
      <c r="N31" s="932"/>
      <c r="O31" s="1277"/>
      <c r="P31" s="1278"/>
      <c r="Q31" s="1278"/>
      <c r="R31" s="1278"/>
      <c r="S31" s="1279"/>
      <c r="T31" s="1277"/>
      <c r="U31" s="1278"/>
      <c r="V31" s="1278"/>
      <c r="W31" s="1278"/>
      <c r="X31" s="1278"/>
      <c r="Y31" s="1278"/>
      <c r="Z31" s="1278"/>
      <c r="AA31" s="1278"/>
      <c r="AB31" s="1278"/>
      <c r="AC31" s="1279"/>
      <c r="AD31" s="1291"/>
      <c r="AE31" s="1292"/>
      <c r="AF31" s="1292"/>
      <c r="AG31" s="155" t="s">
        <v>19</v>
      </c>
      <c r="AH31" s="1292"/>
      <c r="AI31" s="1292"/>
      <c r="AJ31" s="1293"/>
      <c r="AK31" s="1294" t="str">
        <f t="shared" si="0"/>
        <v/>
      </c>
      <c r="AL31" s="1295"/>
      <c r="AM31" s="1296"/>
      <c r="AN31" s="1297"/>
      <c r="AO31" s="1298"/>
      <c r="AP31" s="1299"/>
      <c r="AQ31" s="1294" t="str">
        <f t="shared" si="1"/>
        <v/>
      </c>
      <c r="AR31" s="1295"/>
      <c r="AS31" s="1295"/>
      <c r="AT31" s="1296"/>
      <c r="AU31" s="1300"/>
      <c r="AV31" s="1301"/>
      <c r="AW31" s="1301"/>
      <c r="AX31" s="1302"/>
      <c r="AY31" s="1288" t="str">
        <f t="shared" si="2"/>
        <v/>
      </c>
      <c r="AZ31" s="1289"/>
      <c r="BA31" s="1289"/>
      <c r="BB31" s="1289"/>
      <c r="BC31" s="1290"/>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row>
    <row r="32" spans="1:100" s="38" customFormat="1" ht="28.5" customHeight="1">
      <c r="A32" s="1321"/>
      <c r="B32" s="1322"/>
      <c r="C32" s="1323"/>
      <c r="D32" s="932"/>
      <c r="E32" s="1286"/>
      <c r="F32" s="1286"/>
      <c r="G32" s="1286"/>
      <c r="H32" s="932"/>
      <c r="I32" s="1286"/>
      <c r="J32" s="1286"/>
      <c r="K32" s="931"/>
      <c r="L32" s="1287"/>
      <c r="M32" s="1287"/>
      <c r="N32" s="932"/>
      <c r="O32" s="1277"/>
      <c r="P32" s="1278"/>
      <c r="Q32" s="1278"/>
      <c r="R32" s="1278"/>
      <c r="S32" s="1279"/>
      <c r="T32" s="1277"/>
      <c r="U32" s="1278"/>
      <c r="V32" s="1278"/>
      <c r="W32" s="1278"/>
      <c r="X32" s="1278"/>
      <c r="Y32" s="1278"/>
      <c r="Z32" s="1278"/>
      <c r="AA32" s="1278"/>
      <c r="AB32" s="1278"/>
      <c r="AC32" s="1279"/>
      <c r="AD32" s="1291"/>
      <c r="AE32" s="1292"/>
      <c r="AF32" s="1292"/>
      <c r="AG32" s="155" t="s">
        <v>19</v>
      </c>
      <c r="AH32" s="1292"/>
      <c r="AI32" s="1292"/>
      <c r="AJ32" s="1293"/>
      <c r="AK32" s="1294" t="str">
        <f t="shared" si="0"/>
        <v/>
      </c>
      <c r="AL32" s="1295"/>
      <c r="AM32" s="1296"/>
      <c r="AN32" s="1297"/>
      <c r="AO32" s="1298"/>
      <c r="AP32" s="1299"/>
      <c r="AQ32" s="1294" t="str">
        <f t="shared" si="1"/>
        <v/>
      </c>
      <c r="AR32" s="1295"/>
      <c r="AS32" s="1295"/>
      <c r="AT32" s="1296"/>
      <c r="AU32" s="1300"/>
      <c r="AV32" s="1301"/>
      <c r="AW32" s="1301"/>
      <c r="AX32" s="1302"/>
      <c r="AY32" s="1288" t="str">
        <f t="shared" si="2"/>
        <v/>
      </c>
      <c r="AZ32" s="1289"/>
      <c r="BA32" s="1289"/>
      <c r="BB32" s="1289"/>
      <c r="BC32" s="1290"/>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row>
    <row r="33" spans="1:100" s="38" customFormat="1" ht="28.5" customHeight="1">
      <c r="A33" s="1321"/>
      <c r="B33" s="1322"/>
      <c r="C33" s="1323"/>
      <c r="D33" s="1273"/>
      <c r="E33" s="1274"/>
      <c r="F33" s="1274"/>
      <c r="G33" s="1274"/>
      <c r="H33" s="1273"/>
      <c r="I33" s="1274"/>
      <c r="J33" s="1274"/>
      <c r="K33" s="1275"/>
      <c r="L33" s="1276"/>
      <c r="M33" s="1276"/>
      <c r="N33" s="1273"/>
      <c r="O33" s="1277"/>
      <c r="P33" s="1278"/>
      <c r="Q33" s="1278"/>
      <c r="R33" s="1278"/>
      <c r="S33" s="1279"/>
      <c r="T33" s="1277"/>
      <c r="U33" s="1278"/>
      <c r="V33" s="1278"/>
      <c r="W33" s="1278"/>
      <c r="X33" s="1278"/>
      <c r="Y33" s="1278"/>
      <c r="Z33" s="1278"/>
      <c r="AA33" s="1278"/>
      <c r="AB33" s="1278"/>
      <c r="AC33" s="1279"/>
      <c r="AD33" s="1280"/>
      <c r="AE33" s="1281"/>
      <c r="AF33" s="1281"/>
      <c r="AG33" s="156" t="s">
        <v>19</v>
      </c>
      <c r="AH33" s="1281"/>
      <c r="AI33" s="1281"/>
      <c r="AJ33" s="1282"/>
      <c r="AK33" s="1232" t="str">
        <f t="shared" si="0"/>
        <v/>
      </c>
      <c r="AL33" s="1233"/>
      <c r="AM33" s="1234"/>
      <c r="AN33" s="1283"/>
      <c r="AO33" s="1284"/>
      <c r="AP33" s="1285"/>
      <c r="AQ33" s="1232" t="str">
        <f t="shared" si="1"/>
        <v/>
      </c>
      <c r="AR33" s="1233"/>
      <c r="AS33" s="1233"/>
      <c r="AT33" s="1234"/>
      <c r="AU33" s="1235"/>
      <c r="AV33" s="1236"/>
      <c r="AW33" s="1236"/>
      <c r="AX33" s="1237"/>
      <c r="AY33" s="1238" t="str">
        <f t="shared" si="2"/>
        <v/>
      </c>
      <c r="AZ33" s="1239"/>
      <c r="BA33" s="1239"/>
      <c r="BB33" s="1239"/>
      <c r="BC33" s="1240"/>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row>
    <row r="34" spans="1:100" ht="33" customHeight="1">
      <c r="A34" s="1324"/>
      <c r="B34" s="1325"/>
      <c r="C34" s="1326"/>
      <c r="D34" s="923" t="s">
        <v>26</v>
      </c>
      <c r="E34" s="923"/>
      <c r="F34" s="923"/>
      <c r="G34" s="923"/>
      <c r="H34" s="923"/>
      <c r="I34" s="923"/>
      <c r="J34" s="923"/>
      <c r="K34" s="923"/>
      <c r="L34" s="923"/>
      <c r="M34" s="923"/>
      <c r="N34" s="923"/>
      <c r="O34" s="923"/>
      <c r="P34" s="923"/>
      <c r="Q34" s="923"/>
      <c r="R34" s="923"/>
      <c r="S34" s="923"/>
      <c r="T34" s="923"/>
      <c r="U34" s="923"/>
      <c r="V34" s="923"/>
      <c r="W34" s="923"/>
      <c r="X34" s="923"/>
      <c r="Y34" s="923"/>
      <c r="Z34" s="923"/>
      <c r="AA34" s="923"/>
      <c r="AB34" s="923"/>
      <c r="AC34" s="923"/>
      <c r="AD34" s="923"/>
      <c r="AE34" s="923"/>
      <c r="AF34" s="923"/>
      <c r="AG34" s="923"/>
      <c r="AH34" s="923"/>
      <c r="AI34" s="923"/>
      <c r="AJ34" s="923"/>
      <c r="AK34" s="923"/>
      <c r="AL34" s="923"/>
      <c r="AM34" s="1241"/>
      <c r="AN34" s="1242">
        <f>SUM(AN19:AP33)</f>
        <v>0</v>
      </c>
      <c r="AO34" s="1243"/>
      <c r="AP34" s="1244"/>
      <c r="AQ34" s="1245">
        <f>SUM(AQ19:AT33)</f>
        <v>0</v>
      </c>
      <c r="AR34" s="1246"/>
      <c r="AS34" s="1247"/>
      <c r="AT34" s="1248"/>
      <c r="AU34" s="1249"/>
      <c r="AV34" s="1249"/>
      <c r="AW34" s="1249"/>
      <c r="AX34" s="1250"/>
      <c r="AY34" s="1251">
        <f>ROUNDDOWN(SUM(AY19:BC33),0)</f>
        <v>0</v>
      </c>
      <c r="AZ34" s="1252"/>
      <c r="BA34" s="1252"/>
      <c r="BB34" s="1252"/>
      <c r="BC34" s="1253"/>
    </row>
    <row r="35" spans="1:100" ht="35.25" customHeight="1" thickBot="1">
      <c r="A35" s="1257" t="s">
        <v>132</v>
      </c>
      <c r="B35" s="1258"/>
      <c r="C35" s="1259"/>
      <c r="D35" s="1260" t="s">
        <v>150</v>
      </c>
      <c r="E35" s="1260"/>
      <c r="F35" s="1260"/>
      <c r="G35" s="1260"/>
      <c r="H35" s="1260"/>
      <c r="I35" s="1260"/>
      <c r="J35" s="1260"/>
      <c r="K35" s="1260"/>
      <c r="L35" s="1260"/>
      <c r="M35" s="1260"/>
      <c r="N35" s="1260"/>
      <c r="O35" s="1260"/>
      <c r="P35" s="1260"/>
      <c r="Q35" s="1260"/>
      <c r="R35" s="1260"/>
      <c r="S35" s="1260"/>
      <c r="T35" s="1260"/>
      <c r="U35" s="1260"/>
      <c r="V35" s="1260"/>
      <c r="W35" s="1260"/>
      <c r="X35" s="1260"/>
      <c r="Y35" s="1260"/>
      <c r="Z35" s="1260"/>
      <c r="AA35" s="1260"/>
      <c r="AB35" s="1260"/>
      <c r="AC35" s="1260"/>
      <c r="AD35" s="1260"/>
      <c r="AE35" s="1260"/>
      <c r="AF35" s="1260"/>
      <c r="AG35" s="1260"/>
      <c r="AH35" s="1260"/>
      <c r="AI35" s="1260"/>
      <c r="AJ35" s="1260"/>
      <c r="AK35" s="1260"/>
      <c r="AL35" s="1260"/>
      <c r="AM35" s="1260"/>
      <c r="AN35" s="1260"/>
      <c r="AO35" s="1260"/>
      <c r="AP35" s="1260"/>
      <c r="AQ35" s="1260"/>
      <c r="AR35" s="1260"/>
      <c r="AS35" s="1260"/>
      <c r="AT35" s="1260"/>
      <c r="AU35" s="1260"/>
      <c r="AV35" s="1260"/>
      <c r="AW35" s="1260"/>
      <c r="AX35" s="1261"/>
      <c r="AY35" s="1262"/>
      <c r="AZ35" s="1263"/>
      <c r="BA35" s="1263"/>
      <c r="BB35" s="1263"/>
      <c r="BC35" s="1264"/>
    </row>
    <row r="36" spans="1:100" ht="35.25" customHeight="1" thickTop="1" thickBot="1">
      <c r="A36" s="1265" t="s">
        <v>149</v>
      </c>
      <c r="B36" s="1266"/>
      <c r="C36" s="1266"/>
      <c r="D36" s="1266"/>
      <c r="E36" s="1266"/>
      <c r="F36" s="1266"/>
      <c r="G36" s="1266"/>
      <c r="H36" s="1266"/>
      <c r="I36" s="1266"/>
      <c r="J36" s="1266"/>
      <c r="K36" s="1266"/>
      <c r="L36" s="1266"/>
      <c r="M36" s="1266"/>
      <c r="N36" s="1266"/>
      <c r="O36" s="1266"/>
      <c r="P36" s="1266"/>
      <c r="Q36" s="1266"/>
      <c r="R36" s="1266"/>
      <c r="S36" s="1266"/>
      <c r="T36" s="1266"/>
      <c r="U36" s="1266"/>
      <c r="V36" s="1266"/>
      <c r="W36" s="1266"/>
      <c r="X36" s="1266"/>
      <c r="Y36" s="1266"/>
      <c r="Z36" s="1266"/>
      <c r="AA36" s="1266"/>
      <c r="AB36" s="1266"/>
      <c r="AC36" s="1266"/>
      <c r="AD36" s="1266"/>
      <c r="AE36" s="1266"/>
      <c r="AF36" s="1266"/>
      <c r="AG36" s="1266"/>
      <c r="AH36" s="1266"/>
      <c r="AI36" s="1266"/>
      <c r="AJ36" s="1266"/>
      <c r="AK36" s="1266"/>
      <c r="AL36" s="1266"/>
      <c r="AM36" s="1266"/>
      <c r="AN36" s="1266"/>
      <c r="AO36" s="1266"/>
      <c r="AP36" s="1266"/>
      <c r="AQ36" s="1266"/>
      <c r="AR36" s="1266"/>
      <c r="AS36" s="1266"/>
      <c r="AT36" s="1266"/>
      <c r="AU36" s="1266"/>
      <c r="AV36" s="1266"/>
      <c r="AW36" s="1266"/>
      <c r="AX36" s="1267"/>
      <c r="AY36" s="1268">
        <f>SUM(AY34:BC35)</f>
        <v>0</v>
      </c>
      <c r="AZ36" s="1269"/>
      <c r="BA36" s="1269"/>
      <c r="BB36" s="1269"/>
      <c r="BC36" s="1270"/>
    </row>
    <row r="37" spans="1:100" ht="17.25" customHeight="1">
      <c r="A37" s="334"/>
      <c r="B37" s="334"/>
      <c r="C37" s="334"/>
      <c r="D37" s="334"/>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334"/>
      <c r="AN37" s="334"/>
      <c r="AO37" s="334"/>
      <c r="AP37" s="334"/>
      <c r="AQ37" s="334"/>
      <c r="AR37" s="334"/>
      <c r="AS37" s="334"/>
      <c r="AT37" s="334"/>
      <c r="AU37" s="334"/>
      <c r="AV37" s="334"/>
      <c r="AW37" s="334"/>
      <c r="AX37" s="335"/>
      <c r="AY37" s="335"/>
      <c r="AZ37" s="335"/>
      <c r="BA37" s="335"/>
      <c r="BB37" s="335"/>
      <c r="BC37" s="335"/>
    </row>
    <row r="38" spans="1:100" ht="17.25" customHeight="1">
      <c r="A38" s="334"/>
      <c r="B38" s="334"/>
      <c r="C38" s="334"/>
      <c r="D38" s="334"/>
      <c r="E38" s="334"/>
      <c r="F38" s="334"/>
      <c r="G38" s="334"/>
      <c r="H38" s="334"/>
      <c r="I38" s="334"/>
      <c r="J38" s="334"/>
      <c r="K38" s="334"/>
      <c r="L38" s="334"/>
      <c r="M38" s="334"/>
      <c r="N38" s="334"/>
      <c r="O38" s="334"/>
      <c r="P38" s="334"/>
      <c r="Q38" s="334"/>
      <c r="R38" s="334"/>
      <c r="S38" s="334"/>
      <c r="T38" s="334"/>
      <c r="U38" s="334"/>
      <c r="V38" s="334"/>
      <c r="W38" s="334"/>
      <c r="X38" s="334"/>
      <c r="Y38" s="334"/>
      <c r="Z38" s="334"/>
      <c r="AA38" s="334"/>
      <c r="AB38" s="334"/>
      <c r="AC38" s="334"/>
      <c r="AD38" s="334"/>
      <c r="AE38" s="334"/>
      <c r="AF38" s="334"/>
      <c r="AG38" s="334"/>
      <c r="AH38" s="334"/>
      <c r="AI38" s="334"/>
      <c r="AJ38" s="334"/>
      <c r="AK38" s="334"/>
      <c r="AL38" s="334"/>
      <c r="AM38" s="334"/>
      <c r="AN38" s="334"/>
      <c r="AO38" s="334"/>
      <c r="AP38" s="334"/>
      <c r="AQ38" s="334"/>
      <c r="AR38" s="334"/>
      <c r="AS38" s="334"/>
      <c r="AT38" s="334"/>
      <c r="AU38" s="334"/>
      <c r="AV38" s="334"/>
      <c r="AW38" s="334"/>
      <c r="AX38" s="335"/>
      <c r="AY38" s="335"/>
      <c r="AZ38" s="335"/>
      <c r="BA38" s="335"/>
      <c r="BB38" s="335"/>
      <c r="BC38" s="335"/>
    </row>
    <row r="39" spans="1:100" ht="17.25" customHeight="1">
      <c r="A39" s="334"/>
      <c r="B39" s="334"/>
      <c r="C39" s="334"/>
      <c r="D39" s="334"/>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334"/>
      <c r="AL39" s="334"/>
      <c r="AM39" s="334"/>
      <c r="AN39" s="334"/>
      <c r="AO39" s="334"/>
      <c r="AP39" s="334"/>
      <c r="AQ39" s="334"/>
      <c r="AR39" s="334"/>
      <c r="AS39" s="334"/>
      <c r="AT39" s="334"/>
      <c r="AU39" s="334"/>
      <c r="AV39" s="334"/>
      <c r="AW39" s="334"/>
      <c r="AX39" s="335"/>
      <c r="AY39" s="335"/>
      <c r="AZ39" s="335"/>
      <c r="BA39" s="335"/>
      <c r="BB39" s="335"/>
      <c r="BC39" s="335"/>
    </row>
    <row r="40" spans="1:100" ht="17.25" customHeight="1" thickBot="1">
      <c r="A40" s="334"/>
      <c r="B40" s="334"/>
      <c r="C40" s="334"/>
      <c r="D40" s="334"/>
      <c r="E40" s="334"/>
      <c r="F40" s="334"/>
      <c r="G40" s="334"/>
      <c r="H40" s="334"/>
      <c r="I40" s="334"/>
      <c r="J40" s="334"/>
      <c r="K40" s="334"/>
      <c r="L40" s="334"/>
      <c r="M40" s="334"/>
      <c r="N40" s="334"/>
      <c r="O40" s="334"/>
      <c r="P40" s="334"/>
      <c r="Q40" s="334"/>
      <c r="R40" s="334"/>
      <c r="S40" s="334"/>
      <c r="T40" s="334"/>
      <c r="U40" s="334"/>
      <c r="V40" s="334"/>
      <c r="W40" s="334"/>
      <c r="X40" s="334"/>
      <c r="Y40" s="334"/>
      <c r="Z40" s="334"/>
      <c r="AA40" s="334"/>
      <c r="AB40" s="334"/>
      <c r="AC40" s="334"/>
      <c r="AD40" s="334"/>
      <c r="AE40" s="334"/>
      <c r="AF40" s="334"/>
      <c r="AG40" s="334"/>
      <c r="AH40" s="334"/>
      <c r="AI40" s="334"/>
      <c r="AJ40" s="334"/>
      <c r="AK40" s="334"/>
      <c r="AL40" s="334"/>
      <c r="AM40" s="334"/>
      <c r="AN40" s="334"/>
      <c r="AO40" s="334"/>
      <c r="AP40" s="334"/>
      <c r="AQ40" s="334"/>
      <c r="AR40" s="334"/>
      <c r="AS40" s="334"/>
      <c r="AT40" s="334"/>
      <c r="AU40" s="334"/>
      <c r="AV40" s="334"/>
      <c r="AW40" s="334"/>
      <c r="AX40" s="335"/>
      <c r="AY40" s="335"/>
      <c r="AZ40" s="335"/>
      <c r="BA40" s="335"/>
      <c r="BB40" s="335"/>
      <c r="BC40" s="335"/>
    </row>
    <row r="41" spans="1:100" ht="28.5" customHeight="1" thickBot="1">
      <c r="A41" s="1385" t="s">
        <v>17</v>
      </c>
      <c r="B41" s="1386"/>
      <c r="C41" s="1386"/>
      <c r="D41" s="1386"/>
      <c r="E41" s="1386"/>
      <c r="F41" s="1386"/>
      <c r="G41" s="1386"/>
      <c r="H41" s="1386"/>
      <c r="I41" s="1387" t="s">
        <v>259</v>
      </c>
      <c r="J41" s="1388"/>
      <c r="K41" s="1388"/>
      <c r="L41" s="1388"/>
      <c r="M41" s="1388"/>
      <c r="N41" s="1388"/>
      <c r="O41" s="1388"/>
      <c r="P41" s="1389"/>
      <c r="Q41" s="336"/>
      <c r="R41" s="336"/>
      <c r="S41" s="336"/>
      <c r="T41" s="336"/>
      <c r="U41" s="336"/>
      <c r="V41" s="336"/>
      <c r="W41" s="336"/>
      <c r="X41" s="337"/>
      <c r="Y41" s="337"/>
      <c r="Z41" s="337"/>
      <c r="AA41" s="337"/>
      <c r="AB41" s="337"/>
      <c r="AC41" s="337"/>
      <c r="AD41" s="337"/>
      <c r="AE41" s="337"/>
      <c r="AF41" s="337"/>
      <c r="AT41" s="333"/>
    </row>
    <row r="42" spans="1:100" ht="9.75" customHeight="1">
      <c r="D42" s="36"/>
      <c r="E42" s="36"/>
      <c r="F42" s="36"/>
      <c r="G42" s="36"/>
      <c r="H42" s="36"/>
      <c r="I42" s="36"/>
      <c r="J42" s="36"/>
      <c r="K42" s="36"/>
      <c r="L42" s="36"/>
      <c r="M42" s="37"/>
      <c r="N42" s="37"/>
      <c r="O42" s="37"/>
      <c r="P42" s="37"/>
      <c r="Q42" s="37"/>
      <c r="R42" s="37"/>
      <c r="S42" s="37"/>
      <c r="T42" s="37"/>
      <c r="U42" s="37"/>
      <c r="V42" s="37"/>
      <c r="W42" s="37"/>
      <c r="X42" s="37"/>
      <c r="Y42" s="37"/>
      <c r="Z42" s="37"/>
      <c r="AA42" s="37"/>
      <c r="AB42" s="4"/>
      <c r="AC42" s="4"/>
      <c r="AD42" s="4"/>
      <c r="AE42" s="4"/>
      <c r="AF42" s="4"/>
      <c r="AG42" s="4"/>
      <c r="AH42" s="4"/>
      <c r="AI42" s="4"/>
      <c r="AJ42" s="4"/>
      <c r="AK42" s="4"/>
      <c r="AL42" s="4"/>
      <c r="AM42" s="4"/>
      <c r="AN42" s="4"/>
      <c r="AO42" s="4"/>
      <c r="AP42" s="4"/>
      <c r="AQ42" s="4"/>
      <c r="AR42" s="4"/>
      <c r="AS42" s="4"/>
      <c r="AT42" s="4"/>
      <c r="AU42" s="4"/>
      <c r="AV42" s="4"/>
      <c r="AW42" s="4"/>
      <c r="AX42" s="4"/>
    </row>
    <row r="43" spans="1:100" ht="35.25" customHeight="1">
      <c r="A43" s="1361" t="s">
        <v>257</v>
      </c>
      <c r="B43" s="1362"/>
      <c r="C43" s="1362"/>
      <c r="D43" s="1362"/>
      <c r="E43" s="1362"/>
      <c r="F43" s="1362"/>
      <c r="G43" s="1362"/>
      <c r="H43" s="1362"/>
      <c r="I43" s="1362"/>
      <c r="J43" s="1362"/>
      <c r="K43" s="1362"/>
      <c r="L43" s="1362"/>
      <c r="M43" s="1362"/>
      <c r="N43" s="1362"/>
      <c r="O43" s="1362"/>
      <c r="P43" s="1362"/>
      <c r="Q43" s="1362"/>
      <c r="R43" s="1362"/>
      <c r="S43" s="1362"/>
      <c r="T43" s="1362"/>
      <c r="U43" s="1362"/>
      <c r="V43" s="1362"/>
      <c r="W43" s="1362"/>
      <c r="X43" s="1362"/>
      <c r="Y43" s="1362"/>
      <c r="Z43" s="1362"/>
      <c r="AA43" s="1362"/>
      <c r="AB43" s="1362"/>
      <c r="AC43" s="1362"/>
      <c r="AD43" s="1362"/>
      <c r="AE43" s="1362"/>
      <c r="AF43" s="1362"/>
      <c r="AG43" s="1362"/>
      <c r="AH43" s="1362"/>
      <c r="AI43" s="1362"/>
      <c r="AJ43" s="1362"/>
      <c r="AK43" s="1362"/>
      <c r="AL43" s="1362"/>
      <c r="AM43" s="1362"/>
      <c r="AN43" s="1362"/>
      <c r="AO43" s="1362"/>
      <c r="AP43" s="1362"/>
      <c r="AQ43" s="1362"/>
      <c r="AR43" s="1362"/>
      <c r="AS43" s="1362"/>
      <c r="AT43" s="1362"/>
      <c r="AU43" s="1362"/>
      <c r="AV43" s="1362"/>
      <c r="AW43" s="1362"/>
      <c r="AX43" s="1363"/>
      <c r="AY43" s="1364" t="s">
        <v>5</v>
      </c>
      <c r="AZ43" s="1365"/>
      <c r="BA43" s="1365"/>
      <c r="BB43" s="1365"/>
      <c r="BC43" s="1366"/>
    </row>
    <row r="44" spans="1:100" ht="6.75" customHeight="1">
      <c r="D44" s="36"/>
      <c r="E44" s="36"/>
      <c r="F44" s="36"/>
      <c r="G44" s="36"/>
      <c r="H44" s="36"/>
      <c r="I44" s="36"/>
      <c r="J44" s="36"/>
      <c r="K44" s="36"/>
      <c r="L44" s="36"/>
      <c r="M44" s="37"/>
      <c r="N44" s="37"/>
      <c r="O44" s="37"/>
      <c r="P44" s="37"/>
      <c r="Q44" s="37"/>
      <c r="R44" s="37"/>
      <c r="S44" s="37"/>
      <c r="T44" s="37"/>
      <c r="U44" s="37"/>
      <c r="V44" s="37"/>
      <c r="W44" s="37"/>
      <c r="X44" s="37"/>
      <c r="Y44" s="37"/>
      <c r="Z44" s="37"/>
      <c r="AA44" s="37"/>
      <c r="AB44" s="4"/>
      <c r="AC44" s="4"/>
      <c r="AD44" s="4"/>
      <c r="AE44" s="4"/>
      <c r="AF44" s="4"/>
      <c r="AG44" s="4"/>
      <c r="AH44" s="4"/>
      <c r="AI44" s="4"/>
      <c r="AJ44" s="4"/>
      <c r="AK44" s="4"/>
      <c r="AL44" s="4"/>
      <c r="AM44" s="4"/>
      <c r="AN44" s="4"/>
      <c r="AO44" s="4"/>
      <c r="AP44" s="4"/>
      <c r="AQ44" s="4"/>
      <c r="AR44" s="4"/>
      <c r="AS44" s="4"/>
      <c r="AT44" s="4"/>
      <c r="AU44" s="4"/>
      <c r="AV44" s="4"/>
      <c r="AW44" s="4"/>
      <c r="AX44" s="4"/>
    </row>
    <row r="45" spans="1:100" ht="35.25" customHeight="1">
      <c r="A45" s="1367" t="s">
        <v>312</v>
      </c>
      <c r="B45" s="1368"/>
      <c r="C45" s="1368"/>
      <c r="D45" s="1368"/>
      <c r="E45" s="1368"/>
      <c r="F45" s="1368"/>
      <c r="G45" s="1368"/>
      <c r="H45" s="1368"/>
      <c r="I45" s="1368"/>
      <c r="J45" s="1368"/>
      <c r="K45" s="1368"/>
      <c r="L45" s="1368"/>
      <c r="M45" s="1368"/>
      <c r="N45" s="1368"/>
      <c r="O45" s="1368"/>
      <c r="P45" s="1368"/>
      <c r="Q45" s="1368"/>
      <c r="R45" s="1368"/>
      <c r="S45" s="1368"/>
      <c r="T45" s="1368"/>
      <c r="U45" s="1368"/>
      <c r="V45" s="1368"/>
      <c r="W45" s="1368"/>
      <c r="X45" s="1368"/>
      <c r="Y45" s="1368"/>
      <c r="Z45" s="1368"/>
      <c r="AA45" s="1368"/>
      <c r="AB45" s="1368"/>
      <c r="AC45" s="1368"/>
      <c r="AD45" s="1368"/>
      <c r="AE45" s="1368"/>
      <c r="AF45" s="1368"/>
      <c r="AG45" s="1368"/>
      <c r="AH45" s="1368"/>
      <c r="AI45" s="1368"/>
      <c r="AJ45" s="1368"/>
      <c r="AK45" s="1368"/>
      <c r="AL45" s="1368"/>
      <c r="AM45" s="1368"/>
      <c r="AN45" s="1368"/>
      <c r="AO45" s="1368"/>
      <c r="AP45" s="1368"/>
      <c r="AQ45" s="1368"/>
      <c r="AR45" s="1368"/>
      <c r="AS45" s="1368"/>
      <c r="AT45" s="1368"/>
      <c r="AU45" s="1368"/>
      <c r="AV45" s="1368"/>
      <c r="AW45" s="1368"/>
      <c r="AX45" s="1369"/>
      <c r="AY45" s="1370" t="s">
        <v>5</v>
      </c>
      <c r="AZ45" s="1371"/>
      <c r="BA45" s="1371"/>
      <c r="BB45" s="1371"/>
      <c r="BC45" s="1372"/>
    </row>
    <row r="46" spans="1:100" ht="9" customHeight="1" thickBot="1">
      <c r="A46" s="36"/>
      <c r="B46" s="36"/>
      <c r="C46" s="37"/>
      <c r="D46" s="37"/>
      <c r="E46" s="37"/>
      <c r="F46" s="37"/>
      <c r="G46" s="37"/>
      <c r="H46" s="37"/>
      <c r="I46" s="37"/>
      <c r="J46" s="37"/>
      <c r="K46" s="37"/>
      <c r="L46" s="37"/>
      <c r="M46" s="37"/>
      <c r="N46" s="37"/>
      <c r="O46" s="37"/>
      <c r="P46" s="37"/>
      <c r="Q46" s="37"/>
      <c r="R46" s="37"/>
      <c r="S46" s="37"/>
      <c r="T46" s="4"/>
      <c r="U46" s="4"/>
      <c r="V46" s="4"/>
      <c r="W46" s="4"/>
      <c r="X46" s="4"/>
      <c r="Y46" s="4"/>
      <c r="Z46" s="4"/>
      <c r="AA46" s="4"/>
      <c r="AB46" s="4"/>
      <c r="AC46" s="4"/>
      <c r="AD46" s="4"/>
      <c r="AE46" s="4"/>
      <c r="AF46" s="37"/>
      <c r="AG46" s="37"/>
      <c r="AH46" s="37"/>
      <c r="AI46" s="4"/>
      <c r="AJ46" s="4"/>
      <c r="AK46" s="4"/>
      <c r="AL46" s="4"/>
      <c r="AM46" s="4"/>
      <c r="AN46" s="4"/>
      <c r="AO46" s="4"/>
      <c r="AP46" s="4"/>
      <c r="AQ46" s="4"/>
      <c r="AR46" s="4"/>
      <c r="AS46" s="4"/>
      <c r="AT46" s="4"/>
      <c r="AU46" s="4"/>
      <c r="AV46" s="4"/>
      <c r="AW46" s="4"/>
      <c r="AX46" s="4"/>
      <c r="AY46" s="4"/>
      <c r="AZ46" s="4"/>
      <c r="BA46" s="4"/>
      <c r="BB46" s="4"/>
      <c r="BC46" s="4"/>
    </row>
    <row r="47" spans="1:100" ht="18.75" customHeight="1">
      <c r="A47" s="1373" t="s">
        <v>2</v>
      </c>
      <c r="B47" s="1374"/>
      <c r="C47" s="1374"/>
      <c r="D47" s="1375" t="s">
        <v>113</v>
      </c>
      <c r="E47" s="1376"/>
      <c r="F47" s="1376"/>
      <c r="G47" s="1376"/>
      <c r="H47" s="1343" t="s">
        <v>258</v>
      </c>
      <c r="I47" s="1376"/>
      <c r="J47" s="1376"/>
      <c r="K47" s="1379" t="s">
        <v>14</v>
      </c>
      <c r="L47" s="1380"/>
      <c r="M47" s="1380"/>
      <c r="N47" s="1381"/>
      <c r="O47" s="1341" t="s">
        <v>9</v>
      </c>
      <c r="P47" s="1342"/>
      <c r="Q47" s="1342"/>
      <c r="R47" s="1342"/>
      <c r="S47" s="1343"/>
      <c r="T47" s="1341" t="s">
        <v>109</v>
      </c>
      <c r="U47" s="1342"/>
      <c r="V47" s="1342"/>
      <c r="W47" s="1342"/>
      <c r="X47" s="1342"/>
      <c r="Y47" s="1342"/>
      <c r="Z47" s="1342"/>
      <c r="AA47" s="1342"/>
      <c r="AB47" s="1342"/>
      <c r="AC47" s="1343"/>
      <c r="AD47" s="1332" t="s">
        <v>31</v>
      </c>
      <c r="AE47" s="1333"/>
      <c r="AF47" s="1333"/>
      <c r="AG47" s="1333"/>
      <c r="AH47" s="1333"/>
      <c r="AI47" s="1333"/>
      <c r="AJ47" s="1334"/>
      <c r="AK47" s="1335" t="s">
        <v>27</v>
      </c>
      <c r="AL47" s="1336"/>
      <c r="AM47" s="1337"/>
      <c r="AN47" s="1341" t="s">
        <v>77</v>
      </c>
      <c r="AO47" s="1342"/>
      <c r="AP47" s="1343"/>
      <c r="AQ47" s="1344" t="s">
        <v>28</v>
      </c>
      <c r="AR47" s="1345"/>
      <c r="AS47" s="1345"/>
      <c r="AT47" s="1346"/>
      <c r="AU47" s="1341" t="s">
        <v>29</v>
      </c>
      <c r="AV47" s="1342"/>
      <c r="AW47" s="1342"/>
      <c r="AX47" s="1350"/>
      <c r="AY47" s="1352" t="s">
        <v>30</v>
      </c>
      <c r="AZ47" s="1353"/>
      <c r="BA47" s="1353"/>
      <c r="BB47" s="1353"/>
      <c r="BC47" s="1354"/>
    </row>
    <row r="48" spans="1:100" ht="28.5" customHeight="1" thickBot="1">
      <c r="A48" s="992"/>
      <c r="B48" s="993"/>
      <c r="C48" s="993"/>
      <c r="D48" s="1377"/>
      <c r="E48" s="1378"/>
      <c r="F48" s="1378"/>
      <c r="G48" s="1378"/>
      <c r="H48" s="969"/>
      <c r="I48" s="1378"/>
      <c r="J48" s="1378"/>
      <c r="K48" s="1382"/>
      <c r="L48" s="1383"/>
      <c r="M48" s="1383"/>
      <c r="N48" s="1384"/>
      <c r="O48" s="967"/>
      <c r="P48" s="968"/>
      <c r="Q48" s="968"/>
      <c r="R48" s="968"/>
      <c r="S48" s="969"/>
      <c r="T48" s="967"/>
      <c r="U48" s="968"/>
      <c r="V48" s="968"/>
      <c r="W48" s="968"/>
      <c r="X48" s="968"/>
      <c r="Y48" s="968"/>
      <c r="Z48" s="968"/>
      <c r="AA48" s="968"/>
      <c r="AB48" s="968"/>
      <c r="AC48" s="969"/>
      <c r="AD48" s="1358" t="s">
        <v>18</v>
      </c>
      <c r="AE48" s="1359"/>
      <c r="AF48" s="1359"/>
      <c r="AG48" s="159" t="s">
        <v>19</v>
      </c>
      <c r="AH48" s="1359" t="s">
        <v>20</v>
      </c>
      <c r="AI48" s="1359"/>
      <c r="AJ48" s="1360"/>
      <c r="AK48" s="1338"/>
      <c r="AL48" s="1339"/>
      <c r="AM48" s="1340"/>
      <c r="AN48" s="967"/>
      <c r="AO48" s="968"/>
      <c r="AP48" s="969"/>
      <c r="AQ48" s="1347"/>
      <c r="AR48" s="1348"/>
      <c r="AS48" s="1348"/>
      <c r="AT48" s="1349"/>
      <c r="AU48" s="967"/>
      <c r="AV48" s="968"/>
      <c r="AW48" s="968"/>
      <c r="AX48" s="1351"/>
      <c r="AY48" s="1355"/>
      <c r="AZ48" s="1356"/>
      <c r="BA48" s="1356"/>
      <c r="BB48" s="1356"/>
      <c r="BC48" s="1357"/>
    </row>
    <row r="49" spans="1:100" s="38" customFormat="1" ht="28.5" customHeight="1" thickTop="1">
      <c r="A49" s="1318" t="s">
        <v>12</v>
      </c>
      <c r="B49" s="1319"/>
      <c r="C49" s="1320"/>
      <c r="D49" s="991"/>
      <c r="E49" s="1327"/>
      <c r="F49" s="1327"/>
      <c r="G49" s="1327"/>
      <c r="H49" s="991"/>
      <c r="I49" s="1327"/>
      <c r="J49" s="1327"/>
      <c r="K49" s="990"/>
      <c r="L49" s="1328"/>
      <c r="M49" s="1328"/>
      <c r="N49" s="991"/>
      <c r="O49" s="1329"/>
      <c r="P49" s="1330"/>
      <c r="Q49" s="1330"/>
      <c r="R49" s="1330"/>
      <c r="S49" s="1331"/>
      <c r="T49" s="1329"/>
      <c r="U49" s="1330"/>
      <c r="V49" s="1330"/>
      <c r="W49" s="1330"/>
      <c r="X49" s="1330"/>
      <c r="Y49" s="1330"/>
      <c r="Z49" s="1330"/>
      <c r="AA49" s="1330"/>
      <c r="AB49" s="1330"/>
      <c r="AC49" s="1331"/>
      <c r="AD49" s="1306"/>
      <c r="AE49" s="1307"/>
      <c r="AF49" s="1307"/>
      <c r="AG49" s="154" t="s">
        <v>19</v>
      </c>
      <c r="AH49" s="1307"/>
      <c r="AI49" s="1307"/>
      <c r="AJ49" s="1308"/>
      <c r="AK49" s="1309" t="str">
        <f t="shared" ref="AK49:AK63" si="3">IF(AND(AD49&lt;&gt;"",AH49&lt;&gt;""),ROUNDDOWN(AD49*AH49/1000000,2),"")</f>
        <v/>
      </c>
      <c r="AL49" s="1310"/>
      <c r="AM49" s="1311"/>
      <c r="AN49" s="1312"/>
      <c r="AO49" s="1313"/>
      <c r="AP49" s="1314"/>
      <c r="AQ49" s="1309" t="str">
        <f t="shared" ref="AQ49:AQ63" si="4">IF(AK49&lt;&gt;"",AN49*AK49,"")</f>
        <v/>
      </c>
      <c r="AR49" s="1310"/>
      <c r="AS49" s="1310"/>
      <c r="AT49" s="1311"/>
      <c r="AU49" s="1315"/>
      <c r="AV49" s="1316"/>
      <c r="AW49" s="1316"/>
      <c r="AX49" s="1317"/>
      <c r="AY49" s="1303" t="str">
        <f>IF(AU49&lt;&gt;"",ROUNDDOWN(AN49*AU49,0),"")</f>
        <v/>
      </c>
      <c r="AZ49" s="1304"/>
      <c r="BA49" s="1304"/>
      <c r="BB49" s="1304"/>
      <c r="BC49" s="1305"/>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row>
    <row r="50" spans="1:100" s="38" customFormat="1" ht="28.5" customHeight="1">
      <c r="A50" s="1321"/>
      <c r="B50" s="1322"/>
      <c r="C50" s="1323"/>
      <c r="D50" s="932"/>
      <c r="E50" s="1286"/>
      <c r="F50" s="1286"/>
      <c r="G50" s="1286"/>
      <c r="H50" s="932"/>
      <c r="I50" s="1286"/>
      <c r="J50" s="1286"/>
      <c r="K50" s="931"/>
      <c r="L50" s="1287"/>
      <c r="M50" s="1287"/>
      <c r="N50" s="932"/>
      <c r="O50" s="1277"/>
      <c r="P50" s="1278"/>
      <c r="Q50" s="1278"/>
      <c r="R50" s="1278"/>
      <c r="S50" s="1279"/>
      <c r="T50" s="1277"/>
      <c r="U50" s="1278"/>
      <c r="V50" s="1278"/>
      <c r="W50" s="1278"/>
      <c r="X50" s="1278"/>
      <c r="Y50" s="1278"/>
      <c r="Z50" s="1278"/>
      <c r="AA50" s="1278"/>
      <c r="AB50" s="1278"/>
      <c r="AC50" s="1279"/>
      <c r="AD50" s="1291"/>
      <c r="AE50" s="1292"/>
      <c r="AF50" s="1292"/>
      <c r="AG50" s="155" t="s">
        <v>19</v>
      </c>
      <c r="AH50" s="1292"/>
      <c r="AI50" s="1292"/>
      <c r="AJ50" s="1293"/>
      <c r="AK50" s="1294" t="str">
        <f t="shared" si="3"/>
        <v/>
      </c>
      <c r="AL50" s="1295"/>
      <c r="AM50" s="1296"/>
      <c r="AN50" s="1297"/>
      <c r="AO50" s="1298"/>
      <c r="AP50" s="1299"/>
      <c r="AQ50" s="1294" t="str">
        <f t="shared" si="4"/>
        <v/>
      </c>
      <c r="AR50" s="1295"/>
      <c r="AS50" s="1295"/>
      <c r="AT50" s="1296"/>
      <c r="AU50" s="1300"/>
      <c r="AV50" s="1301"/>
      <c r="AW50" s="1301"/>
      <c r="AX50" s="1302"/>
      <c r="AY50" s="1288" t="str">
        <f t="shared" ref="AY50:AY63" si="5">IF(AU50&lt;&gt;"",ROUNDDOWN(AN50*AU50,0),"")</f>
        <v/>
      </c>
      <c r="AZ50" s="1289"/>
      <c r="BA50" s="1289"/>
      <c r="BB50" s="1289"/>
      <c r="BC50" s="1290"/>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row>
    <row r="51" spans="1:100" s="38" customFormat="1" ht="28.5" customHeight="1">
      <c r="A51" s="1321"/>
      <c r="B51" s="1322"/>
      <c r="C51" s="1323"/>
      <c r="D51" s="932"/>
      <c r="E51" s="1286"/>
      <c r="F51" s="1286"/>
      <c r="G51" s="1286"/>
      <c r="H51" s="932"/>
      <c r="I51" s="1286"/>
      <c r="J51" s="1286"/>
      <c r="K51" s="931"/>
      <c r="L51" s="1287"/>
      <c r="M51" s="1287"/>
      <c r="N51" s="932"/>
      <c r="O51" s="1277"/>
      <c r="P51" s="1278"/>
      <c r="Q51" s="1278"/>
      <c r="R51" s="1278"/>
      <c r="S51" s="1279"/>
      <c r="T51" s="1277"/>
      <c r="U51" s="1278"/>
      <c r="V51" s="1278"/>
      <c r="W51" s="1278"/>
      <c r="X51" s="1278"/>
      <c r="Y51" s="1278"/>
      <c r="Z51" s="1278"/>
      <c r="AA51" s="1278"/>
      <c r="AB51" s="1278"/>
      <c r="AC51" s="1279"/>
      <c r="AD51" s="1291"/>
      <c r="AE51" s="1292"/>
      <c r="AF51" s="1292"/>
      <c r="AG51" s="155" t="s">
        <v>19</v>
      </c>
      <c r="AH51" s="1292"/>
      <c r="AI51" s="1292"/>
      <c r="AJ51" s="1293"/>
      <c r="AK51" s="1294" t="str">
        <f t="shared" si="3"/>
        <v/>
      </c>
      <c r="AL51" s="1295"/>
      <c r="AM51" s="1296"/>
      <c r="AN51" s="1297"/>
      <c r="AO51" s="1298"/>
      <c r="AP51" s="1299"/>
      <c r="AQ51" s="1294" t="str">
        <f t="shared" si="4"/>
        <v/>
      </c>
      <c r="AR51" s="1295"/>
      <c r="AS51" s="1295"/>
      <c r="AT51" s="1296"/>
      <c r="AU51" s="1300"/>
      <c r="AV51" s="1301"/>
      <c r="AW51" s="1301"/>
      <c r="AX51" s="1302"/>
      <c r="AY51" s="1288" t="str">
        <f t="shared" si="5"/>
        <v/>
      </c>
      <c r="AZ51" s="1289"/>
      <c r="BA51" s="1289"/>
      <c r="BB51" s="1289"/>
      <c r="BC51" s="1290"/>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row>
    <row r="52" spans="1:100" s="38" customFormat="1" ht="28.5" customHeight="1">
      <c r="A52" s="1321"/>
      <c r="B52" s="1322"/>
      <c r="C52" s="1323"/>
      <c r="D52" s="932"/>
      <c r="E52" s="1286"/>
      <c r="F52" s="1286"/>
      <c r="G52" s="1286"/>
      <c r="H52" s="932"/>
      <c r="I52" s="1286"/>
      <c r="J52" s="1286"/>
      <c r="K52" s="931"/>
      <c r="L52" s="1287"/>
      <c r="M52" s="1287"/>
      <c r="N52" s="932"/>
      <c r="O52" s="1277"/>
      <c r="P52" s="1278"/>
      <c r="Q52" s="1278"/>
      <c r="R52" s="1278"/>
      <c r="S52" s="1279"/>
      <c r="T52" s="1277"/>
      <c r="U52" s="1278"/>
      <c r="V52" s="1278"/>
      <c r="W52" s="1278"/>
      <c r="X52" s="1278"/>
      <c r="Y52" s="1278"/>
      <c r="Z52" s="1278"/>
      <c r="AA52" s="1278"/>
      <c r="AB52" s="1278"/>
      <c r="AC52" s="1279"/>
      <c r="AD52" s="1291"/>
      <c r="AE52" s="1292"/>
      <c r="AF52" s="1292"/>
      <c r="AG52" s="155" t="s">
        <v>19</v>
      </c>
      <c r="AH52" s="1292"/>
      <c r="AI52" s="1292"/>
      <c r="AJ52" s="1293"/>
      <c r="AK52" s="1294" t="str">
        <f t="shared" si="3"/>
        <v/>
      </c>
      <c r="AL52" s="1295"/>
      <c r="AM52" s="1296"/>
      <c r="AN52" s="1297"/>
      <c r="AO52" s="1298"/>
      <c r="AP52" s="1299"/>
      <c r="AQ52" s="1294" t="str">
        <f t="shared" si="4"/>
        <v/>
      </c>
      <c r="AR52" s="1295"/>
      <c r="AS52" s="1295"/>
      <c r="AT52" s="1296"/>
      <c r="AU52" s="1300"/>
      <c r="AV52" s="1301"/>
      <c r="AW52" s="1301"/>
      <c r="AX52" s="1302"/>
      <c r="AY52" s="1288" t="str">
        <f t="shared" si="5"/>
        <v/>
      </c>
      <c r="AZ52" s="1289"/>
      <c r="BA52" s="1289"/>
      <c r="BB52" s="1289"/>
      <c r="BC52" s="1290"/>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row>
    <row r="53" spans="1:100" s="38" customFormat="1" ht="28.5" customHeight="1">
      <c r="A53" s="1321"/>
      <c r="B53" s="1322"/>
      <c r="C53" s="1323"/>
      <c r="D53" s="932"/>
      <c r="E53" s="1286"/>
      <c r="F53" s="1286"/>
      <c r="G53" s="1286"/>
      <c r="H53" s="932"/>
      <c r="I53" s="1286"/>
      <c r="J53" s="1286"/>
      <c r="K53" s="931"/>
      <c r="L53" s="1287"/>
      <c r="M53" s="1287"/>
      <c r="N53" s="932"/>
      <c r="O53" s="1277"/>
      <c r="P53" s="1278"/>
      <c r="Q53" s="1278"/>
      <c r="R53" s="1278"/>
      <c r="S53" s="1279"/>
      <c r="T53" s="1277"/>
      <c r="U53" s="1278"/>
      <c r="V53" s="1278"/>
      <c r="W53" s="1278"/>
      <c r="X53" s="1278"/>
      <c r="Y53" s="1278"/>
      <c r="Z53" s="1278"/>
      <c r="AA53" s="1278"/>
      <c r="AB53" s="1278"/>
      <c r="AC53" s="1279"/>
      <c r="AD53" s="1291"/>
      <c r="AE53" s="1292"/>
      <c r="AF53" s="1292"/>
      <c r="AG53" s="155" t="s">
        <v>19</v>
      </c>
      <c r="AH53" s="1292"/>
      <c r="AI53" s="1292"/>
      <c r="AJ53" s="1293"/>
      <c r="AK53" s="1294" t="str">
        <f t="shared" si="3"/>
        <v/>
      </c>
      <c r="AL53" s="1295"/>
      <c r="AM53" s="1296"/>
      <c r="AN53" s="1297"/>
      <c r="AO53" s="1298"/>
      <c r="AP53" s="1299"/>
      <c r="AQ53" s="1294" t="str">
        <f t="shared" si="4"/>
        <v/>
      </c>
      <c r="AR53" s="1295"/>
      <c r="AS53" s="1295"/>
      <c r="AT53" s="1296"/>
      <c r="AU53" s="1300"/>
      <c r="AV53" s="1301"/>
      <c r="AW53" s="1301"/>
      <c r="AX53" s="1302"/>
      <c r="AY53" s="1288" t="str">
        <f t="shared" si="5"/>
        <v/>
      </c>
      <c r="AZ53" s="1289"/>
      <c r="BA53" s="1289"/>
      <c r="BB53" s="1289"/>
      <c r="BC53" s="1290"/>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row>
    <row r="54" spans="1:100" s="38" customFormat="1" ht="28.5" customHeight="1">
      <c r="A54" s="1321"/>
      <c r="B54" s="1322"/>
      <c r="C54" s="1323"/>
      <c r="D54" s="932"/>
      <c r="E54" s="1286"/>
      <c r="F54" s="1286"/>
      <c r="G54" s="1286"/>
      <c r="H54" s="932"/>
      <c r="I54" s="1286"/>
      <c r="J54" s="1286"/>
      <c r="K54" s="931"/>
      <c r="L54" s="1287"/>
      <c r="M54" s="1287"/>
      <c r="N54" s="932"/>
      <c r="O54" s="1277"/>
      <c r="P54" s="1278"/>
      <c r="Q54" s="1278"/>
      <c r="R54" s="1278"/>
      <c r="S54" s="1279"/>
      <c r="T54" s="1277"/>
      <c r="U54" s="1278"/>
      <c r="V54" s="1278"/>
      <c r="W54" s="1278"/>
      <c r="X54" s="1278"/>
      <c r="Y54" s="1278"/>
      <c r="Z54" s="1278"/>
      <c r="AA54" s="1278"/>
      <c r="AB54" s="1278"/>
      <c r="AC54" s="1279"/>
      <c r="AD54" s="1291"/>
      <c r="AE54" s="1292"/>
      <c r="AF54" s="1292"/>
      <c r="AG54" s="155" t="s">
        <v>19</v>
      </c>
      <c r="AH54" s="1292"/>
      <c r="AI54" s="1292"/>
      <c r="AJ54" s="1293"/>
      <c r="AK54" s="1294" t="str">
        <f t="shared" si="3"/>
        <v/>
      </c>
      <c r="AL54" s="1295"/>
      <c r="AM54" s="1296"/>
      <c r="AN54" s="1297"/>
      <c r="AO54" s="1298"/>
      <c r="AP54" s="1299"/>
      <c r="AQ54" s="1294" t="str">
        <f t="shared" si="4"/>
        <v/>
      </c>
      <c r="AR54" s="1295"/>
      <c r="AS54" s="1295"/>
      <c r="AT54" s="1296"/>
      <c r="AU54" s="1300"/>
      <c r="AV54" s="1301"/>
      <c r="AW54" s="1301"/>
      <c r="AX54" s="1302"/>
      <c r="AY54" s="1288" t="str">
        <f t="shared" si="5"/>
        <v/>
      </c>
      <c r="AZ54" s="1289"/>
      <c r="BA54" s="1289"/>
      <c r="BB54" s="1289"/>
      <c r="BC54" s="1290"/>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row>
    <row r="55" spans="1:100" s="38" customFormat="1" ht="28.5" customHeight="1">
      <c r="A55" s="1321"/>
      <c r="B55" s="1322"/>
      <c r="C55" s="1323"/>
      <c r="D55" s="932"/>
      <c r="E55" s="1286"/>
      <c r="F55" s="1286"/>
      <c r="G55" s="1286"/>
      <c r="H55" s="932"/>
      <c r="I55" s="1286"/>
      <c r="J55" s="1286"/>
      <c r="K55" s="931"/>
      <c r="L55" s="1287"/>
      <c r="M55" s="1287"/>
      <c r="N55" s="932"/>
      <c r="O55" s="1277"/>
      <c r="P55" s="1278"/>
      <c r="Q55" s="1278"/>
      <c r="R55" s="1278"/>
      <c r="S55" s="1279"/>
      <c r="T55" s="1277"/>
      <c r="U55" s="1278"/>
      <c r="V55" s="1278"/>
      <c r="W55" s="1278"/>
      <c r="X55" s="1278"/>
      <c r="Y55" s="1278"/>
      <c r="Z55" s="1278"/>
      <c r="AA55" s="1278"/>
      <c r="AB55" s="1278"/>
      <c r="AC55" s="1279"/>
      <c r="AD55" s="1291"/>
      <c r="AE55" s="1292"/>
      <c r="AF55" s="1292"/>
      <c r="AG55" s="155" t="s">
        <v>19</v>
      </c>
      <c r="AH55" s="1292"/>
      <c r="AI55" s="1292"/>
      <c r="AJ55" s="1293"/>
      <c r="AK55" s="1294" t="str">
        <f t="shared" si="3"/>
        <v/>
      </c>
      <c r="AL55" s="1295"/>
      <c r="AM55" s="1296"/>
      <c r="AN55" s="1297"/>
      <c r="AO55" s="1298"/>
      <c r="AP55" s="1299"/>
      <c r="AQ55" s="1294" t="str">
        <f t="shared" si="4"/>
        <v/>
      </c>
      <c r="AR55" s="1295"/>
      <c r="AS55" s="1295"/>
      <c r="AT55" s="1296"/>
      <c r="AU55" s="1300"/>
      <c r="AV55" s="1301"/>
      <c r="AW55" s="1301"/>
      <c r="AX55" s="1302"/>
      <c r="AY55" s="1288" t="str">
        <f t="shared" si="5"/>
        <v/>
      </c>
      <c r="AZ55" s="1289"/>
      <c r="BA55" s="1289"/>
      <c r="BB55" s="1289"/>
      <c r="BC55" s="1290"/>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row>
    <row r="56" spans="1:100" s="38" customFormat="1" ht="28.5" customHeight="1">
      <c r="A56" s="1321"/>
      <c r="B56" s="1322"/>
      <c r="C56" s="1323"/>
      <c r="D56" s="932"/>
      <c r="E56" s="1286"/>
      <c r="F56" s="1286"/>
      <c r="G56" s="1286"/>
      <c r="H56" s="932"/>
      <c r="I56" s="1286"/>
      <c r="J56" s="1286"/>
      <c r="K56" s="931"/>
      <c r="L56" s="1287"/>
      <c r="M56" s="1287"/>
      <c r="N56" s="932"/>
      <c r="O56" s="1277"/>
      <c r="P56" s="1278"/>
      <c r="Q56" s="1278"/>
      <c r="R56" s="1278"/>
      <c r="S56" s="1279"/>
      <c r="T56" s="1277"/>
      <c r="U56" s="1278"/>
      <c r="V56" s="1278"/>
      <c r="W56" s="1278"/>
      <c r="X56" s="1278"/>
      <c r="Y56" s="1278"/>
      <c r="Z56" s="1278"/>
      <c r="AA56" s="1278"/>
      <c r="AB56" s="1278"/>
      <c r="AC56" s="1279"/>
      <c r="AD56" s="1291"/>
      <c r="AE56" s="1292"/>
      <c r="AF56" s="1292"/>
      <c r="AG56" s="155" t="s">
        <v>19</v>
      </c>
      <c r="AH56" s="1292"/>
      <c r="AI56" s="1292"/>
      <c r="AJ56" s="1293"/>
      <c r="AK56" s="1294" t="str">
        <f t="shared" si="3"/>
        <v/>
      </c>
      <c r="AL56" s="1295"/>
      <c r="AM56" s="1296"/>
      <c r="AN56" s="1297"/>
      <c r="AO56" s="1298"/>
      <c r="AP56" s="1299"/>
      <c r="AQ56" s="1294" t="str">
        <f t="shared" si="4"/>
        <v/>
      </c>
      <c r="AR56" s="1295"/>
      <c r="AS56" s="1295"/>
      <c r="AT56" s="1296"/>
      <c r="AU56" s="1300"/>
      <c r="AV56" s="1301"/>
      <c r="AW56" s="1301"/>
      <c r="AX56" s="1302"/>
      <c r="AY56" s="1288" t="str">
        <f t="shared" si="5"/>
        <v/>
      </c>
      <c r="AZ56" s="1289"/>
      <c r="BA56" s="1289"/>
      <c r="BB56" s="1289"/>
      <c r="BC56" s="1290"/>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row>
    <row r="57" spans="1:100" s="38" customFormat="1" ht="28.5" customHeight="1">
      <c r="A57" s="1321"/>
      <c r="B57" s="1322"/>
      <c r="C57" s="1323"/>
      <c r="D57" s="932"/>
      <c r="E57" s="1286"/>
      <c r="F57" s="1286"/>
      <c r="G57" s="1286"/>
      <c r="H57" s="932"/>
      <c r="I57" s="1286"/>
      <c r="J57" s="1286"/>
      <c r="K57" s="931"/>
      <c r="L57" s="1287"/>
      <c r="M57" s="1287"/>
      <c r="N57" s="932"/>
      <c r="O57" s="1277"/>
      <c r="P57" s="1278"/>
      <c r="Q57" s="1278"/>
      <c r="R57" s="1278"/>
      <c r="S57" s="1279"/>
      <c r="T57" s="1277"/>
      <c r="U57" s="1278"/>
      <c r="V57" s="1278"/>
      <c r="W57" s="1278"/>
      <c r="X57" s="1278"/>
      <c r="Y57" s="1278"/>
      <c r="Z57" s="1278"/>
      <c r="AA57" s="1278"/>
      <c r="AB57" s="1278"/>
      <c r="AC57" s="1279"/>
      <c r="AD57" s="1291"/>
      <c r="AE57" s="1292"/>
      <c r="AF57" s="1292"/>
      <c r="AG57" s="155" t="s">
        <v>19</v>
      </c>
      <c r="AH57" s="1292"/>
      <c r="AI57" s="1292"/>
      <c r="AJ57" s="1293"/>
      <c r="AK57" s="1294" t="str">
        <f t="shared" si="3"/>
        <v/>
      </c>
      <c r="AL57" s="1295"/>
      <c r="AM57" s="1296"/>
      <c r="AN57" s="1297"/>
      <c r="AO57" s="1298"/>
      <c r="AP57" s="1299"/>
      <c r="AQ57" s="1294" t="str">
        <f t="shared" si="4"/>
        <v/>
      </c>
      <c r="AR57" s="1295"/>
      <c r="AS57" s="1295"/>
      <c r="AT57" s="1296"/>
      <c r="AU57" s="1300"/>
      <c r="AV57" s="1301"/>
      <c r="AW57" s="1301"/>
      <c r="AX57" s="1302"/>
      <c r="AY57" s="1288" t="str">
        <f t="shared" si="5"/>
        <v/>
      </c>
      <c r="AZ57" s="1289"/>
      <c r="BA57" s="1289"/>
      <c r="BB57" s="1289"/>
      <c r="BC57" s="1290"/>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row>
    <row r="58" spans="1:100" s="38" customFormat="1" ht="28.5" customHeight="1">
      <c r="A58" s="1321"/>
      <c r="B58" s="1322"/>
      <c r="C58" s="1323"/>
      <c r="D58" s="932"/>
      <c r="E58" s="1286"/>
      <c r="F58" s="1286"/>
      <c r="G58" s="1286"/>
      <c r="H58" s="932"/>
      <c r="I58" s="1286"/>
      <c r="J58" s="1286"/>
      <c r="K58" s="931"/>
      <c r="L58" s="1287"/>
      <c r="M58" s="1287"/>
      <c r="N58" s="932"/>
      <c r="O58" s="1277"/>
      <c r="P58" s="1278"/>
      <c r="Q58" s="1278"/>
      <c r="R58" s="1278"/>
      <c r="S58" s="1279"/>
      <c r="T58" s="1277"/>
      <c r="U58" s="1278"/>
      <c r="V58" s="1278"/>
      <c r="W58" s="1278"/>
      <c r="X58" s="1278"/>
      <c r="Y58" s="1278"/>
      <c r="Z58" s="1278"/>
      <c r="AA58" s="1278"/>
      <c r="AB58" s="1278"/>
      <c r="AC58" s="1279"/>
      <c r="AD58" s="1291"/>
      <c r="AE58" s="1292"/>
      <c r="AF58" s="1292"/>
      <c r="AG58" s="155" t="s">
        <v>19</v>
      </c>
      <c r="AH58" s="1292"/>
      <c r="AI58" s="1292"/>
      <c r="AJ58" s="1293"/>
      <c r="AK58" s="1294" t="str">
        <f t="shared" si="3"/>
        <v/>
      </c>
      <c r="AL58" s="1295"/>
      <c r="AM58" s="1296"/>
      <c r="AN58" s="1297"/>
      <c r="AO58" s="1298"/>
      <c r="AP58" s="1299"/>
      <c r="AQ58" s="1294" t="str">
        <f t="shared" si="4"/>
        <v/>
      </c>
      <c r="AR58" s="1295"/>
      <c r="AS58" s="1295"/>
      <c r="AT58" s="1296"/>
      <c r="AU58" s="1300"/>
      <c r="AV58" s="1301"/>
      <c r="AW58" s="1301"/>
      <c r="AX58" s="1302"/>
      <c r="AY58" s="1288" t="str">
        <f t="shared" si="5"/>
        <v/>
      </c>
      <c r="AZ58" s="1289"/>
      <c r="BA58" s="1289"/>
      <c r="BB58" s="1289"/>
      <c r="BC58" s="1290"/>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row>
    <row r="59" spans="1:100" s="38" customFormat="1" ht="28.5" customHeight="1">
      <c r="A59" s="1321"/>
      <c r="B59" s="1322"/>
      <c r="C59" s="1323"/>
      <c r="D59" s="932"/>
      <c r="E59" s="1286"/>
      <c r="F59" s="1286"/>
      <c r="G59" s="1286"/>
      <c r="H59" s="932"/>
      <c r="I59" s="1286"/>
      <c r="J59" s="1286"/>
      <c r="K59" s="931"/>
      <c r="L59" s="1287"/>
      <c r="M59" s="1287"/>
      <c r="N59" s="932"/>
      <c r="O59" s="1277"/>
      <c r="P59" s="1278"/>
      <c r="Q59" s="1278"/>
      <c r="R59" s="1278"/>
      <c r="S59" s="1279"/>
      <c r="T59" s="1277"/>
      <c r="U59" s="1278"/>
      <c r="V59" s="1278"/>
      <c r="W59" s="1278"/>
      <c r="X59" s="1278"/>
      <c r="Y59" s="1278"/>
      <c r="Z59" s="1278"/>
      <c r="AA59" s="1278"/>
      <c r="AB59" s="1278"/>
      <c r="AC59" s="1279"/>
      <c r="AD59" s="1291"/>
      <c r="AE59" s="1292"/>
      <c r="AF59" s="1292"/>
      <c r="AG59" s="155" t="s">
        <v>19</v>
      </c>
      <c r="AH59" s="1292"/>
      <c r="AI59" s="1292"/>
      <c r="AJ59" s="1293"/>
      <c r="AK59" s="1294" t="str">
        <f t="shared" si="3"/>
        <v/>
      </c>
      <c r="AL59" s="1295"/>
      <c r="AM59" s="1296"/>
      <c r="AN59" s="1297"/>
      <c r="AO59" s="1298"/>
      <c r="AP59" s="1299"/>
      <c r="AQ59" s="1294" t="str">
        <f t="shared" si="4"/>
        <v/>
      </c>
      <c r="AR59" s="1295"/>
      <c r="AS59" s="1295"/>
      <c r="AT59" s="1296"/>
      <c r="AU59" s="1300"/>
      <c r="AV59" s="1301"/>
      <c r="AW59" s="1301"/>
      <c r="AX59" s="1302"/>
      <c r="AY59" s="1288" t="str">
        <f t="shared" si="5"/>
        <v/>
      </c>
      <c r="AZ59" s="1289"/>
      <c r="BA59" s="1289"/>
      <c r="BB59" s="1289"/>
      <c r="BC59" s="1290"/>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row>
    <row r="60" spans="1:100" s="38" customFormat="1" ht="28.5" customHeight="1">
      <c r="A60" s="1321"/>
      <c r="B60" s="1322"/>
      <c r="C60" s="1323"/>
      <c r="D60" s="932"/>
      <c r="E60" s="1286"/>
      <c r="F60" s="1286"/>
      <c r="G60" s="1286"/>
      <c r="H60" s="932"/>
      <c r="I60" s="1286"/>
      <c r="J60" s="1286"/>
      <c r="K60" s="931"/>
      <c r="L60" s="1287"/>
      <c r="M60" s="1287"/>
      <c r="N60" s="932"/>
      <c r="O60" s="1277"/>
      <c r="P60" s="1278"/>
      <c r="Q60" s="1278"/>
      <c r="R60" s="1278"/>
      <c r="S60" s="1279"/>
      <c r="T60" s="1277"/>
      <c r="U60" s="1278"/>
      <c r="V60" s="1278"/>
      <c r="W60" s="1278"/>
      <c r="X60" s="1278"/>
      <c r="Y60" s="1278"/>
      <c r="Z60" s="1278"/>
      <c r="AA60" s="1278"/>
      <c r="AB60" s="1278"/>
      <c r="AC60" s="1279"/>
      <c r="AD60" s="1291"/>
      <c r="AE60" s="1292"/>
      <c r="AF60" s="1292"/>
      <c r="AG60" s="155" t="s">
        <v>19</v>
      </c>
      <c r="AH60" s="1292"/>
      <c r="AI60" s="1292"/>
      <c r="AJ60" s="1293"/>
      <c r="AK60" s="1294" t="str">
        <f t="shared" si="3"/>
        <v/>
      </c>
      <c r="AL60" s="1295"/>
      <c r="AM60" s="1296"/>
      <c r="AN60" s="1297"/>
      <c r="AO60" s="1298"/>
      <c r="AP60" s="1299"/>
      <c r="AQ60" s="1294" t="str">
        <f t="shared" si="4"/>
        <v/>
      </c>
      <c r="AR60" s="1295"/>
      <c r="AS60" s="1295"/>
      <c r="AT60" s="1296"/>
      <c r="AU60" s="1300"/>
      <c r="AV60" s="1301"/>
      <c r="AW60" s="1301"/>
      <c r="AX60" s="1302"/>
      <c r="AY60" s="1288" t="str">
        <f t="shared" si="5"/>
        <v/>
      </c>
      <c r="AZ60" s="1289"/>
      <c r="BA60" s="1289"/>
      <c r="BB60" s="1289"/>
      <c r="BC60" s="1290"/>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row>
    <row r="61" spans="1:100" s="38" customFormat="1" ht="28.5" customHeight="1">
      <c r="A61" s="1321"/>
      <c r="B61" s="1322"/>
      <c r="C61" s="1323"/>
      <c r="D61" s="932"/>
      <c r="E61" s="1286"/>
      <c r="F61" s="1286"/>
      <c r="G61" s="1286"/>
      <c r="H61" s="932"/>
      <c r="I61" s="1286"/>
      <c r="J61" s="1286"/>
      <c r="K61" s="931"/>
      <c r="L61" s="1287"/>
      <c r="M61" s="1287"/>
      <c r="N61" s="932"/>
      <c r="O61" s="1277"/>
      <c r="P61" s="1278"/>
      <c r="Q61" s="1278"/>
      <c r="R61" s="1278"/>
      <c r="S61" s="1279"/>
      <c r="T61" s="1277"/>
      <c r="U61" s="1278"/>
      <c r="V61" s="1278"/>
      <c r="W61" s="1278"/>
      <c r="X61" s="1278"/>
      <c r="Y61" s="1278"/>
      <c r="Z61" s="1278"/>
      <c r="AA61" s="1278"/>
      <c r="AB61" s="1278"/>
      <c r="AC61" s="1279"/>
      <c r="AD61" s="1291"/>
      <c r="AE61" s="1292"/>
      <c r="AF61" s="1292"/>
      <c r="AG61" s="155" t="s">
        <v>19</v>
      </c>
      <c r="AH61" s="1292"/>
      <c r="AI61" s="1292"/>
      <c r="AJ61" s="1293"/>
      <c r="AK61" s="1294" t="str">
        <f t="shared" si="3"/>
        <v/>
      </c>
      <c r="AL61" s="1295"/>
      <c r="AM61" s="1296"/>
      <c r="AN61" s="1297"/>
      <c r="AO61" s="1298"/>
      <c r="AP61" s="1299"/>
      <c r="AQ61" s="1294" t="str">
        <f t="shared" si="4"/>
        <v/>
      </c>
      <c r="AR61" s="1295"/>
      <c r="AS61" s="1295"/>
      <c r="AT61" s="1296"/>
      <c r="AU61" s="1300"/>
      <c r="AV61" s="1301"/>
      <c r="AW61" s="1301"/>
      <c r="AX61" s="1302"/>
      <c r="AY61" s="1288" t="str">
        <f t="shared" si="5"/>
        <v/>
      </c>
      <c r="AZ61" s="1289"/>
      <c r="BA61" s="1289"/>
      <c r="BB61" s="1289"/>
      <c r="BC61" s="1290"/>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row>
    <row r="62" spans="1:100" s="38" customFormat="1" ht="28.5" customHeight="1">
      <c r="A62" s="1321"/>
      <c r="B62" s="1322"/>
      <c r="C62" s="1323"/>
      <c r="D62" s="932"/>
      <c r="E62" s="1286"/>
      <c r="F62" s="1286"/>
      <c r="G62" s="1286"/>
      <c r="H62" s="932"/>
      <c r="I62" s="1286"/>
      <c r="J62" s="1286"/>
      <c r="K62" s="931"/>
      <c r="L62" s="1287"/>
      <c r="M62" s="1287"/>
      <c r="N62" s="932"/>
      <c r="O62" s="1277"/>
      <c r="P62" s="1278"/>
      <c r="Q62" s="1278"/>
      <c r="R62" s="1278"/>
      <c r="S62" s="1279"/>
      <c r="T62" s="1277"/>
      <c r="U62" s="1278"/>
      <c r="V62" s="1278"/>
      <c r="W62" s="1278"/>
      <c r="X62" s="1278"/>
      <c r="Y62" s="1278"/>
      <c r="Z62" s="1278"/>
      <c r="AA62" s="1278"/>
      <c r="AB62" s="1278"/>
      <c r="AC62" s="1279"/>
      <c r="AD62" s="1291"/>
      <c r="AE62" s="1292"/>
      <c r="AF62" s="1292"/>
      <c r="AG62" s="155" t="s">
        <v>19</v>
      </c>
      <c r="AH62" s="1292"/>
      <c r="AI62" s="1292"/>
      <c r="AJ62" s="1293"/>
      <c r="AK62" s="1294" t="str">
        <f t="shared" si="3"/>
        <v/>
      </c>
      <c r="AL62" s="1295"/>
      <c r="AM62" s="1296"/>
      <c r="AN62" s="1297"/>
      <c r="AO62" s="1298"/>
      <c r="AP62" s="1299"/>
      <c r="AQ62" s="1294" t="str">
        <f t="shared" si="4"/>
        <v/>
      </c>
      <c r="AR62" s="1295"/>
      <c r="AS62" s="1295"/>
      <c r="AT62" s="1296"/>
      <c r="AU62" s="1300"/>
      <c r="AV62" s="1301"/>
      <c r="AW62" s="1301"/>
      <c r="AX62" s="1302"/>
      <c r="AY62" s="1288" t="str">
        <f t="shared" si="5"/>
        <v/>
      </c>
      <c r="AZ62" s="1289"/>
      <c r="BA62" s="1289"/>
      <c r="BB62" s="1289"/>
      <c r="BC62" s="1290"/>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row>
    <row r="63" spans="1:100" s="38" customFormat="1" ht="28.5" customHeight="1">
      <c r="A63" s="1321"/>
      <c r="B63" s="1322"/>
      <c r="C63" s="1323"/>
      <c r="D63" s="1273"/>
      <c r="E63" s="1274"/>
      <c r="F63" s="1274"/>
      <c r="G63" s="1274"/>
      <c r="H63" s="1273"/>
      <c r="I63" s="1274"/>
      <c r="J63" s="1274"/>
      <c r="K63" s="1275"/>
      <c r="L63" s="1276"/>
      <c r="M63" s="1276"/>
      <c r="N63" s="1273"/>
      <c r="O63" s="1277"/>
      <c r="P63" s="1278"/>
      <c r="Q63" s="1278"/>
      <c r="R63" s="1278"/>
      <c r="S63" s="1279"/>
      <c r="T63" s="1277"/>
      <c r="U63" s="1278"/>
      <c r="V63" s="1278"/>
      <c r="W63" s="1278"/>
      <c r="X63" s="1278"/>
      <c r="Y63" s="1278"/>
      <c r="Z63" s="1278"/>
      <c r="AA63" s="1278"/>
      <c r="AB63" s="1278"/>
      <c r="AC63" s="1279"/>
      <c r="AD63" s="1280"/>
      <c r="AE63" s="1281"/>
      <c r="AF63" s="1281"/>
      <c r="AG63" s="156" t="s">
        <v>19</v>
      </c>
      <c r="AH63" s="1281"/>
      <c r="AI63" s="1281"/>
      <c r="AJ63" s="1282"/>
      <c r="AK63" s="1232" t="str">
        <f t="shared" si="3"/>
        <v/>
      </c>
      <c r="AL63" s="1233"/>
      <c r="AM63" s="1234"/>
      <c r="AN63" s="1283"/>
      <c r="AO63" s="1284"/>
      <c r="AP63" s="1285"/>
      <c r="AQ63" s="1232" t="str">
        <f t="shared" si="4"/>
        <v/>
      </c>
      <c r="AR63" s="1233"/>
      <c r="AS63" s="1233"/>
      <c r="AT63" s="1234"/>
      <c r="AU63" s="1235"/>
      <c r="AV63" s="1236"/>
      <c r="AW63" s="1236"/>
      <c r="AX63" s="1237"/>
      <c r="AY63" s="1238" t="str">
        <f t="shared" si="5"/>
        <v/>
      </c>
      <c r="AZ63" s="1239"/>
      <c r="BA63" s="1239"/>
      <c r="BB63" s="1239"/>
      <c r="BC63" s="1240"/>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row>
    <row r="64" spans="1:100" ht="28.5" customHeight="1">
      <c r="A64" s="1324"/>
      <c r="B64" s="1325"/>
      <c r="C64" s="1326"/>
      <c r="D64" s="923" t="s">
        <v>26</v>
      </c>
      <c r="E64" s="923"/>
      <c r="F64" s="923"/>
      <c r="G64" s="923"/>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1241"/>
      <c r="AN64" s="1242">
        <f>SUM(AN49:AP63)</f>
        <v>0</v>
      </c>
      <c r="AO64" s="1243"/>
      <c r="AP64" s="1244"/>
      <c r="AQ64" s="1245">
        <f>SUM(AQ49:AT63)</f>
        <v>0</v>
      </c>
      <c r="AR64" s="1246"/>
      <c r="AS64" s="1247"/>
      <c r="AT64" s="1248"/>
      <c r="AU64" s="1249"/>
      <c r="AV64" s="1249"/>
      <c r="AW64" s="1249"/>
      <c r="AX64" s="1250"/>
      <c r="AY64" s="1251">
        <f>ROUNDDOWN(SUM(AY49:BC63),0)</f>
        <v>0</v>
      </c>
      <c r="AZ64" s="1252"/>
      <c r="BA64" s="1252"/>
      <c r="BB64" s="1252"/>
      <c r="BC64" s="1253"/>
    </row>
    <row r="65" spans="1:100" ht="28.5" customHeight="1" thickBot="1">
      <c r="A65" s="1257" t="s">
        <v>132</v>
      </c>
      <c r="B65" s="1258"/>
      <c r="C65" s="1259"/>
      <c r="D65" s="1260" t="s">
        <v>150</v>
      </c>
      <c r="E65" s="1260"/>
      <c r="F65" s="1260"/>
      <c r="G65" s="1260"/>
      <c r="H65" s="1260"/>
      <c r="I65" s="1260"/>
      <c r="J65" s="1260"/>
      <c r="K65" s="1260"/>
      <c r="L65" s="1260"/>
      <c r="M65" s="1260"/>
      <c r="N65" s="1260"/>
      <c r="O65" s="1260"/>
      <c r="P65" s="1260"/>
      <c r="Q65" s="1260"/>
      <c r="R65" s="1260"/>
      <c r="S65" s="1260"/>
      <c r="T65" s="1260"/>
      <c r="U65" s="1260"/>
      <c r="V65" s="1260"/>
      <c r="W65" s="1260"/>
      <c r="X65" s="1260"/>
      <c r="Y65" s="1260"/>
      <c r="Z65" s="1260"/>
      <c r="AA65" s="1260"/>
      <c r="AB65" s="1260"/>
      <c r="AC65" s="1260"/>
      <c r="AD65" s="1260"/>
      <c r="AE65" s="1260"/>
      <c r="AF65" s="1260"/>
      <c r="AG65" s="1260"/>
      <c r="AH65" s="1260"/>
      <c r="AI65" s="1260"/>
      <c r="AJ65" s="1260"/>
      <c r="AK65" s="1260"/>
      <c r="AL65" s="1260"/>
      <c r="AM65" s="1260"/>
      <c r="AN65" s="1260"/>
      <c r="AO65" s="1260"/>
      <c r="AP65" s="1260"/>
      <c r="AQ65" s="1260"/>
      <c r="AR65" s="1260"/>
      <c r="AS65" s="1260"/>
      <c r="AT65" s="1260"/>
      <c r="AU65" s="1260"/>
      <c r="AV65" s="1260"/>
      <c r="AW65" s="1260"/>
      <c r="AX65" s="1261"/>
      <c r="AY65" s="1262"/>
      <c r="AZ65" s="1263"/>
      <c r="BA65" s="1263"/>
      <c r="BB65" s="1263"/>
      <c r="BC65" s="1264"/>
    </row>
    <row r="66" spans="1:100" ht="33.75" customHeight="1" thickTop="1" thickBot="1">
      <c r="A66" s="1265" t="s">
        <v>149</v>
      </c>
      <c r="B66" s="1266"/>
      <c r="C66" s="1266"/>
      <c r="D66" s="1266"/>
      <c r="E66" s="1266"/>
      <c r="F66" s="1266"/>
      <c r="G66" s="1266"/>
      <c r="H66" s="1266"/>
      <c r="I66" s="1266"/>
      <c r="J66" s="1266"/>
      <c r="K66" s="1266"/>
      <c r="L66" s="1266"/>
      <c r="M66" s="1266"/>
      <c r="N66" s="1266"/>
      <c r="O66" s="1266"/>
      <c r="P66" s="1266"/>
      <c r="Q66" s="1266"/>
      <c r="R66" s="1266"/>
      <c r="S66" s="1266"/>
      <c r="T66" s="1266"/>
      <c r="U66" s="1266"/>
      <c r="V66" s="1266"/>
      <c r="W66" s="1266"/>
      <c r="X66" s="1266"/>
      <c r="Y66" s="1266"/>
      <c r="Z66" s="1266"/>
      <c r="AA66" s="1266"/>
      <c r="AB66" s="1266"/>
      <c r="AC66" s="1266"/>
      <c r="AD66" s="1266"/>
      <c r="AE66" s="1266"/>
      <c r="AF66" s="1266"/>
      <c r="AG66" s="1266"/>
      <c r="AH66" s="1266"/>
      <c r="AI66" s="1266"/>
      <c r="AJ66" s="1266"/>
      <c r="AK66" s="1266"/>
      <c r="AL66" s="1266"/>
      <c r="AM66" s="1266"/>
      <c r="AN66" s="1266"/>
      <c r="AO66" s="1266"/>
      <c r="AP66" s="1266"/>
      <c r="AQ66" s="1266"/>
      <c r="AR66" s="1266"/>
      <c r="AS66" s="1266"/>
      <c r="AT66" s="1266"/>
      <c r="AU66" s="1266"/>
      <c r="AV66" s="1266"/>
      <c r="AW66" s="1266"/>
      <c r="AX66" s="1267"/>
      <c r="AY66" s="1268">
        <f>SUM(AY64:BC65)</f>
        <v>0</v>
      </c>
      <c r="AZ66" s="1269"/>
      <c r="BA66" s="1269"/>
      <c r="BB66" s="1269"/>
      <c r="BC66" s="1270"/>
    </row>
    <row r="67" spans="1:100" ht="16.5" customHeight="1">
      <c r="D67" s="338"/>
      <c r="E67" s="338"/>
      <c r="F67" s="338"/>
      <c r="G67" s="338"/>
      <c r="H67" s="338"/>
      <c r="I67" s="338"/>
      <c r="J67" s="338"/>
      <c r="K67" s="338"/>
      <c r="L67" s="338"/>
      <c r="M67" s="338"/>
      <c r="N67" s="338"/>
      <c r="O67" s="338"/>
      <c r="P67" s="338"/>
      <c r="Q67" s="338"/>
      <c r="R67" s="338"/>
      <c r="S67" s="338"/>
      <c r="T67" s="338"/>
      <c r="U67" s="338"/>
      <c r="V67" s="338"/>
      <c r="W67" s="338"/>
      <c r="X67" s="338"/>
      <c r="Y67" s="338"/>
      <c r="Z67" s="338"/>
      <c r="AA67" s="338"/>
      <c r="AB67" s="338"/>
      <c r="AC67" s="338"/>
      <c r="AD67" s="338"/>
      <c r="AE67" s="338"/>
      <c r="AF67" s="338"/>
      <c r="AG67" s="338"/>
      <c r="AH67" s="338"/>
      <c r="AI67" s="338"/>
      <c r="AJ67" s="338"/>
      <c r="AK67" s="338"/>
      <c r="AL67" s="338"/>
      <c r="AM67" s="338"/>
      <c r="AN67" s="338"/>
      <c r="AO67" s="338"/>
      <c r="AP67" s="338"/>
      <c r="AQ67" s="338"/>
      <c r="AR67" s="338"/>
      <c r="AS67" s="338"/>
      <c r="AT67" s="338"/>
      <c r="AU67" s="338"/>
      <c r="AV67" s="338"/>
      <c r="AW67" s="338"/>
      <c r="AX67" s="338"/>
      <c r="AY67" s="338"/>
      <c r="AZ67" s="338"/>
      <c r="BA67" s="338"/>
      <c r="BB67" s="338"/>
      <c r="BC67" s="338"/>
    </row>
    <row r="68" spans="1:100" ht="16.5" customHeight="1">
      <c r="D68" s="338"/>
      <c r="E68" s="338"/>
      <c r="F68" s="338"/>
      <c r="G68" s="338"/>
      <c r="H68" s="338"/>
      <c r="I68" s="338"/>
      <c r="J68" s="338"/>
      <c r="K68" s="338"/>
      <c r="L68" s="338"/>
      <c r="M68" s="338"/>
      <c r="N68" s="338"/>
      <c r="O68" s="338"/>
      <c r="P68" s="338"/>
      <c r="Q68" s="338"/>
      <c r="R68" s="338"/>
      <c r="S68" s="338"/>
      <c r="T68" s="338"/>
      <c r="U68" s="338"/>
      <c r="V68" s="338"/>
      <c r="W68" s="338"/>
      <c r="X68" s="338"/>
      <c r="Y68" s="338"/>
      <c r="Z68" s="338"/>
      <c r="AA68" s="338"/>
      <c r="AB68" s="338"/>
      <c r="AC68" s="338"/>
      <c r="AD68" s="338"/>
      <c r="AE68" s="338"/>
      <c r="AF68" s="338"/>
      <c r="AG68" s="338"/>
      <c r="AH68" s="338"/>
      <c r="AI68" s="338"/>
      <c r="AJ68" s="338"/>
      <c r="AK68" s="338"/>
      <c r="AL68" s="338"/>
      <c r="AM68" s="338"/>
      <c r="AN68" s="338"/>
      <c r="AO68" s="338"/>
      <c r="AP68" s="338"/>
      <c r="AQ68" s="338"/>
      <c r="AR68" s="338"/>
      <c r="AS68" s="338"/>
      <c r="AT68" s="338"/>
      <c r="AU68" s="338"/>
      <c r="AV68" s="338"/>
      <c r="AW68" s="338"/>
      <c r="AX68" s="338"/>
      <c r="AY68" s="338"/>
      <c r="AZ68" s="338"/>
      <c r="BA68" s="338"/>
      <c r="BB68" s="338"/>
      <c r="BC68" s="338"/>
    </row>
    <row r="69" spans="1:100" ht="16.5" customHeight="1" thickBot="1">
      <c r="A69" s="1271"/>
      <c r="B69" s="1271"/>
      <c r="C69" s="1271"/>
      <c r="D69" s="1271"/>
      <c r="E69" s="1271"/>
      <c r="F69" s="1271"/>
      <c r="G69" s="1271"/>
      <c r="H69" s="1271"/>
      <c r="I69" s="1271"/>
      <c r="J69" s="1271"/>
      <c r="K69" s="1271"/>
      <c r="L69" s="1271"/>
      <c r="M69" s="1271"/>
      <c r="N69" s="1271"/>
      <c r="O69" s="1271"/>
      <c r="P69" s="1271"/>
      <c r="Q69" s="1271"/>
      <c r="R69" s="1271"/>
      <c r="S69" s="1271"/>
      <c r="T69" s="1271"/>
      <c r="U69" s="1271"/>
      <c r="V69" s="1271"/>
      <c r="W69" s="1271"/>
      <c r="X69" s="1271"/>
      <c r="Y69" s="1271"/>
      <c r="Z69" s="1271"/>
      <c r="AA69" s="1271"/>
      <c r="AB69" s="1271"/>
      <c r="AC69" s="1271"/>
      <c r="AD69" s="1271"/>
      <c r="AE69" s="1271"/>
      <c r="AF69" s="1271"/>
      <c r="AG69" s="1271"/>
      <c r="AH69" s="1271"/>
      <c r="AI69" s="1271"/>
      <c r="AJ69" s="1271"/>
      <c r="AK69" s="1271"/>
      <c r="AL69" s="1271"/>
      <c r="AM69" s="1271"/>
      <c r="AN69" s="1271"/>
      <c r="AO69" s="1271"/>
      <c r="AP69" s="1271"/>
      <c r="AQ69" s="1271"/>
      <c r="AR69" s="1271"/>
      <c r="AS69" s="1271"/>
      <c r="AT69" s="1271"/>
      <c r="AU69" s="1271"/>
      <c r="AV69" s="1272"/>
      <c r="AW69" s="1272"/>
      <c r="AX69" s="1272"/>
      <c r="AY69" s="1272"/>
      <c r="AZ69" s="1272"/>
      <c r="BA69" s="339"/>
      <c r="BB69" s="339"/>
      <c r="BC69" s="339"/>
    </row>
    <row r="70" spans="1:100" s="340" customFormat="1" ht="36.75" customHeight="1" thickBot="1">
      <c r="A70" s="1028" t="s">
        <v>260</v>
      </c>
      <c r="B70" s="1029"/>
      <c r="C70" s="1029"/>
      <c r="D70" s="1029"/>
      <c r="E70" s="1029"/>
      <c r="F70" s="1029"/>
      <c r="G70" s="1029"/>
      <c r="H70" s="1029"/>
      <c r="I70" s="1029"/>
      <c r="J70" s="1029"/>
      <c r="K70" s="1029"/>
      <c r="L70" s="1029"/>
      <c r="M70" s="1029"/>
      <c r="N70" s="1029"/>
      <c r="O70" s="1029"/>
      <c r="P70" s="1029"/>
      <c r="Q70" s="1029"/>
      <c r="R70" s="1029"/>
      <c r="S70" s="1029"/>
      <c r="T70" s="1029"/>
      <c r="U70" s="1029"/>
      <c r="V70" s="1029"/>
      <c r="W70" s="1029"/>
      <c r="X70" s="1029"/>
      <c r="Y70" s="1029"/>
      <c r="Z70" s="1029"/>
      <c r="AA70" s="1029"/>
      <c r="AB70" s="1029"/>
      <c r="AC70" s="1029"/>
      <c r="AD70" s="1029"/>
      <c r="AE70" s="1029"/>
      <c r="AF70" s="1029"/>
      <c r="AG70" s="1029"/>
      <c r="AH70" s="1029"/>
      <c r="AI70" s="1029"/>
      <c r="AJ70" s="1029"/>
      <c r="AK70" s="1029"/>
      <c r="AL70" s="1029"/>
      <c r="AM70" s="1029"/>
      <c r="AN70" s="1029"/>
      <c r="AO70" s="1029"/>
      <c r="AP70" s="1029"/>
      <c r="AQ70" s="1029"/>
      <c r="AR70" s="1029"/>
      <c r="AS70" s="1029"/>
      <c r="AT70" s="1029"/>
      <c r="AU70" s="1029"/>
      <c r="AV70" s="1029"/>
      <c r="AW70" s="1029"/>
      <c r="AX70" s="1030"/>
      <c r="AY70" s="1254">
        <f>SUM(AY36,AY66)</f>
        <v>0</v>
      </c>
      <c r="AZ70" s="1255"/>
      <c r="BA70" s="1255"/>
      <c r="BB70" s="1255"/>
      <c r="BC70" s="1256"/>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row>
    <row r="71" spans="1:100" ht="17.25" customHeight="1">
      <c r="A71" s="334"/>
      <c r="B71" s="334"/>
      <c r="C71" s="334"/>
      <c r="D71" s="334"/>
      <c r="E71" s="334"/>
      <c r="F71" s="334"/>
      <c r="G71" s="334"/>
      <c r="H71" s="334"/>
      <c r="I71" s="334"/>
      <c r="J71" s="334"/>
      <c r="K71" s="334"/>
      <c r="L71" s="334"/>
      <c r="M71" s="334"/>
      <c r="N71" s="334"/>
      <c r="O71" s="334"/>
      <c r="P71" s="334"/>
      <c r="Q71" s="334"/>
      <c r="R71" s="334"/>
      <c r="S71" s="334"/>
      <c r="T71" s="334"/>
      <c r="U71" s="334"/>
      <c r="V71" s="334"/>
      <c r="W71" s="334"/>
      <c r="X71" s="334"/>
      <c r="Y71" s="334"/>
      <c r="Z71" s="334"/>
      <c r="AA71" s="334"/>
      <c r="AB71" s="334"/>
      <c r="AC71" s="334"/>
      <c r="AD71" s="334"/>
      <c r="AE71" s="334"/>
      <c r="AF71" s="334"/>
      <c r="AG71" s="334"/>
      <c r="AH71" s="334"/>
      <c r="AI71" s="334"/>
      <c r="AJ71" s="334"/>
      <c r="AK71" s="334"/>
      <c r="AL71" s="334"/>
      <c r="AM71" s="334"/>
      <c r="AN71" s="334"/>
      <c r="AO71" s="334"/>
      <c r="AP71" s="334"/>
      <c r="AQ71" s="334"/>
      <c r="AR71" s="334"/>
      <c r="AS71" s="334"/>
      <c r="AT71" s="334"/>
      <c r="AU71" s="334"/>
      <c r="AV71" s="334"/>
      <c r="AW71" s="334"/>
      <c r="AX71" s="334"/>
      <c r="AY71" s="335"/>
      <c r="AZ71" s="335"/>
      <c r="BA71" s="335"/>
      <c r="BB71" s="335"/>
      <c r="BC71" s="335"/>
    </row>
  </sheetData>
  <sheetProtection algorithmName="SHA-512" hashValue="h82xQN4nurdzlPAqOO5jKhXrBqJTAw7vCV7tGxDjXp4PUV8pTVEfhVT5VMuKL6GrnsB+bkd/xl0WLytlqkpdPw==" saltValue="NnQ7lhiX3WkHhbRuPx+nlw==" spinCount="100000" sheet="1" objects="1" scenarios="1"/>
  <mergeCells count="428">
    <mergeCell ref="AY20:BC20"/>
    <mergeCell ref="A3:BC3"/>
    <mergeCell ref="BA6:BB6"/>
    <mergeCell ref="A11:H11"/>
    <mergeCell ref="I11:P11"/>
    <mergeCell ref="A13:AX13"/>
    <mergeCell ref="AY13:BC13"/>
    <mergeCell ref="AN17:AP18"/>
    <mergeCell ref="AQ17:AT18"/>
    <mergeCell ref="AU17:AX18"/>
    <mergeCell ref="AY17:BC18"/>
    <mergeCell ref="AD18:AF18"/>
    <mergeCell ref="AH18:AJ18"/>
    <mergeCell ref="A15:AX15"/>
    <mergeCell ref="AY15:BC15"/>
    <mergeCell ref="A17:C18"/>
    <mergeCell ref="D17:G18"/>
    <mergeCell ref="H17:J18"/>
    <mergeCell ref="K17:N18"/>
    <mergeCell ref="O17:S18"/>
    <mergeCell ref="T17:AC18"/>
    <mergeCell ref="AD17:AJ17"/>
    <mergeCell ref="AK17:AM18"/>
    <mergeCell ref="AN21:AP21"/>
    <mergeCell ref="AY19:BC19"/>
    <mergeCell ref="D20:G20"/>
    <mergeCell ref="H20:J20"/>
    <mergeCell ref="K20:N20"/>
    <mergeCell ref="O20:S20"/>
    <mergeCell ref="T20:AC20"/>
    <mergeCell ref="AD20:AF20"/>
    <mergeCell ref="AH20:AJ20"/>
    <mergeCell ref="AK20:AM20"/>
    <mergeCell ref="AN20:AP20"/>
    <mergeCell ref="AD19:AF19"/>
    <mergeCell ref="AH19:AJ19"/>
    <mergeCell ref="AK19:AM19"/>
    <mergeCell ref="AN19:AP19"/>
    <mergeCell ref="AQ19:AT19"/>
    <mergeCell ref="AU19:AX19"/>
    <mergeCell ref="D19:G19"/>
    <mergeCell ref="H19:J19"/>
    <mergeCell ref="K19:N19"/>
    <mergeCell ref="O19:S19"/>
    <mergeCell ref="T19:AC19"/>
    <mergeCell ref="AQ20:AT20"/>
    <mergeCell ref="AU20:AX20"/>
    <mergeCell ref="AN23:AP23"/>
    <mergeCell ref="AQ21:AT21"/>
    <mergeCell ref="AU21:AX21"/>
    <mergeCell ref="AY21:BC21"/>
    <mergeCell ref="D22:G22"/>
    <mergeCell ref="H22:J22"/>
    <mergeCell ref="K22:N22"/>
    <mergeCell ref="O22:S22"/>
    <mergeCell ref="T22:AC22"/>
    <mergeCell ref="AY22:BC22"/>
    <mergeCell ref="AD22:AF22"/>
    <mergeCell ref="AH22:AJ22"/>
    <mergeCell ref="AK22:AM22"/>
    <mergeCell ref="AN22:AP22"/>
    <mergeCell ref="AQ22:AT22"/>
    <mergeCell ref="AU22:AX22"/>
    <mergeCell ref="D21:G21"/>
    <mergeCell ref="H21:J21"/>
    <mergeCell ref="K21:N21"/>
    <mergeCell ref="O21:S21"/>
    <mergeCell ref="T21:AC21"/>
    <mergeCell ref="AD21:AF21"/>
    <mergeCell ref="AH21:AJ21"/>
    <mergeCell ref="AK21:AM21"/>
    <mergeCell ref="AY26:BC26"/>
    <mergeCell ref="AQ23:AT23"/>
    <mergeCell ref="AU23:AX23"/>
    <mergeCell ref="AY23:BC23"/>
    <mergeCell ref="D24:G24"/>
    <mergeCell ref="H24:J24"/>
    <mergeCell ref="K24:N24"/>
    <mergeCell ref="O24:S24"/>
    <mergeCell ref="T24:AC24"/>
    <mergeCell ref="AD24:AF24"/>
    <mergeCell ref="AH24:AJ24"/>
    <mergeCell ref="AK24:AM24"/>
    <mergeCell ref="AN24:AP24"/>
    <mergeCell ref="AQ24:AT24"/>
    <mergeCell ref="AU24:AX24"/>
    <mergeCell ref="AY24:BC24"/>
    <mergeCell ref="D23:G23"/>
    <mergeCell ref="H23:J23"/>
    <mergeCell ref="K23:N23"/>
    <mergeCell ref="O23:S23"/>
    <mergeCell ref="T23:AC23"/>
    <mergeCell ref="AD23:AF23"/>
    <mergeCell ref="AH23:AJ23"/>
    <mergeCell ref="AK23:AM23"/>
    <mergeCell ref="AN27:AP27"/>
    <mergeCell ref="D25:G25"/>
    <mergeCell ref="H25:J25"/>
    <mergeCell ref="K25:N25"/>
    <mergeCell ref="O25:S25"/>
    <mergeCell ref="T25:AC25"/>
    <mergeCell ref="AY25:BC25"/>
    <mergeCell ref="D26:G26"/>
    <mergeCell ref="H26:J26"/>
    <mergeCell ref="K26:N26"/>
    <mergeCell ref="O26:S26"/>
    <mergeCell ref="T26:AC26"/>
    <mergeCell ref="AD26:AF26"/>
    <mergeCell ref="AH26:AJ26"/>
    <mergeCell ref="AK26:AM26"/>
    <mergeCell ref="AN26:AP26"/>
    <mergeCell ref="AD25:AF25"/>
    <mergeCell ref="AH25:AJ25"/>
    <mergeCell ref="AK25:AM25"/>
    <mergeCell ref="AN25:AP25"/>
    <mergeCell ref="AQ25:AT25"/>
    <mergeCell ref="AU25:AX25"/>
    <mergeCell ref="AQ26:AT26"/>
    <mergeCell ref="AU26:AX26"/>
    <mergeCell ref="AN29:AP29"/>
    <mergeCell ref="AQ27:AT27"/>
    <mergeCell ref="AU27:AX27"/>
    <mergeCell ref="AY27:BC27"/>
    <mergeCell ref="D28:G28"/>
    <mergeCell ref="H28:J28"/>
    <mergeCell ref="K28:N28"/>
    <mergeCell ref="O28:S28"/>
    <mergeCell ref="T28:AC28"/>
    <mergeCell ref="AY28:BC28"/>
    <mergeCell ref="AD28:AF28"/>
    <mergeCell ref="AH28:AJ28"/>
    <mergeCell ref="AK28:AM28"/>
    <mergeCell ref="AN28:AP28"/>
    <mergeCell ref="AQ28:AT28"/>
    <mergeCell ref="AU28:AX28"/>
    <mergeCell ref="D27:G27"/>
    <mergeCell ref="H27:J27"/>
    <mergeCell ref="K27:N27"/>
    <mergeCell ref="O27:S27"/>
    <mergeCell ref="T27:AC27"/>
    <mergeCell ref="AD27:AF27"/>
    <mergeCell ref="AH27:AJ27"/>
    <mergeCell ref="AK27:AM27"/>
    <mergeCell ref="AY32:BC32"/>
    <mergeCell ref="AQ29:AT29"/>
    <mergeCell ref="AU29:AX29"/>
    <mergeCell ref="AY29:BC29"/>
    <mergeCell ref="D30:G30"/>
    <mergeCell ref="H30:J30"/>
    <mergeCell ref="K30:N30"/>
    <mergeCell ref="O30:S30"/>
    <mergeCell ref="T30:AC30"/>
    <mergeCell ref="AD30:AF30"/>
    <mergeCell ref="AH30:AJ30"/>
    <mergeCell ref="AK30:AM30"/>
    <mergeCell ref="AN30:AP30"/>
    <mergeCell ref="AQ30:AT30"/>
    <mergeCell ref="AU30:AX30"/>
    <mergeCell ref="AY30:BC30"/>
    <mergeCell ref="D29:G29"/>
    <mergeCell ref="H29:J29"/>
    <mergeCell ref="K29:N29"/>
    <mergeCell ref="O29:S29"/>
    <mergeCell ref="T29:AC29"/>
    <mergeCell ref="AD29:AF29"/>
    <mergeCell ref="AH29:AJ29"/>
    <mergeCell ref="AK29:AM29"/>
    <mergeCell ref="D35:AX35"/>
    <mergeCell ref="D31:G31"/>
    <mergeCell ref="H31:J31"/>
    <mergeCell ref="K31:N31"/>
    <mergeCell ref="O31:S31"/>
    <mergeCell ref="T31:AC31"/>
    <mergeCell ref="AY31:BC31"/>
    <mergeCell ref="D32:G32"/>
    <mergeCell ref="H32:J32"/>
    <mergeCell ref="K32:N32"/>
    <mergeCell ref="O32:S32"/>
    <mergeCell ref="T32:AC32"/>
    <mergeCell ref="AD32:AF32"/>
    <mergeCell ref="AH32:AJ32"/>
    <mergeCell ref="AK32:AM32"/>
    <mergeCell ref="AN32:AP32"/>
    <mergeCell ref="AD31:AF31"/>
    <mergeCell ref="AH31:AJ31"/>
    <mergeCell ref="AK31:AM31"/>
    <mergeCell ref="AN31:AP31"/>
    <mergeCell ref="AQ31:AT31"/>
    <mergeCell ref="AU31:AX31"/>
    <mergeCell ref="AQ32:AT32"/>
    <mergeCell ref="AU32:AX32"/>
    <mergeCell ref="AY35:BC35"/>
    <mergeCell ref="A36:AX36"/>
    <mergeCell ref="AY36:BC36"/>
    <mergeCell ref="A41:H41"/>
    <mergeCell ref="I41:P41"/>
    <mergeCell ref="AK33:AM33"/>
    <mergeCell ref="AN33:AP33"/>
    <mergeCell ref="AQ33:AT33"/>
    <mergeCell ref="AU33:AX33"/>
    <mergeCell ref="AY33:BC33"/>
    <mergeCell ref="D34:AM34"/>
    <mergeCell ref="AN34:AP34"/>
    <mergeCell ref="AQ34:AT34"/>
    <mergeCell ref="AU34:AX34"/>
    <mergeCell ref="AY34:BC34"/>
    <mergeCell ref="A19:C34"/>
    <mergeCell ref="D33:G33"/>
    <mergeCell ref="H33:J33"/>
    <mergeCell ref="K33:N33"/>
    <mergeCell ref="O33:S33"/>
    <mergeCell ref="T33:AC33"/>
    <mergeCell ref="AD33:AF33"/>
    <mergeCell ref="AH33:AJ33"/>
    <mergeCell ref="A35:C35"/>
    <mergeCell ref="AQ47:AT48"/>
    <mergeCell ref="AU47:AX48"/>
    <mergeCell ref="AY47:BC48"/>
    <mergeCell ref="AD48:AF48"/>
    <mergeCell ref="AH48:AJ48"/>
    <mergeCell ref="A43:AX43"/>
    <mergeCell ref="AY43:BC43"/>
    <mergeCell ref="A45:AX45"/>
    <mergeCell ref="AY45:BC45"/>
    <mergeCell ref="A47:C48"/>
    <mergeCell ref="D47:G48"/>
    <mergeCell ref="H47:J48"/>
    <mergeCell ref="K47:N48"/>
    <mergeCell ref="O47:S48"/>
    <mergeCell ref="T47:AC48"/>
    <mergeCell ref="AU50:AX50"/>
    <mergeCell ref="AY50:BC50"/>
    <mergeCell ref="A49:C64"/>
    <mergeCell ref="D49:G49"/>
    <mergeCell ref="H49:J49"/>
    <mergeCell ref="K49:N49"/>
    <mergeCell ref="O49:S49"/>
    <mergeCell ref="T49:AC49"/>
    <mergeCell ref="AD47:AJ47"/>
    <mergeCell ref="AK47:AM48"/>
    <mergeCell ref="AN47:AP48"/>
    <mergeCell ref="D51:G51"/>
    <mergeCell ref="H51:J51"/>
    <mergeCell ref="K51:N51"/>
    <mergeCell ref="O51:S51"/>
    <mergeCell ref="T51:AC51"/>
    <mergeCell ref="AD51:AF51"/>
    <mergeCell ref="AH51:AJ51"/>
    <mergeCell ref="AK51:AM51"/>
    <mergeCell ref="AN51:AP51"/>
    <mergeCell ref="D53:G53"/>
    <mergeCell ref="H53:J53"/>
    <mergeCell ref="K53:N53"/>
    <mergeCell ref="O53:S53"/>
    <mergeCell ref="AY51:BC51"/>
    <mergeCell ref="D52:G52"/>
    <mergeCell ref="H52:J52"/>
    <mergeCell ref="K52:N52"/>
    <mergeCell ref="O52:S52"/>
    <mergeCell ref="T52:AC52"/>
    <mergeCell ref="AY52:BC52"/>
    <mergeCell ref="AY49:BC49"/>
    <mergeCell ref="D50:G50"/>
    <mergeCell ref="H50:J50"/>
    <mergeCell ref="K50:N50"/>
    <mergeCell ref="O50:S50"/>
    <mergeCell ref="T50:AC50"/>
    <mergeCell ref="AD50:AF50"/>
    <mergeCell ref="AH50:AJ50"/>
    <mergeCell ref="AK50:AM50"/>
    <mergeCell ref="AN50:AP50"/>
    <mergeCell ref="AD49:AF49"/>
    <mergeCell ref="AH49:AJ49"/>
    <mergeCell ref="AK49:AM49"/>
    <mergeCell ref="AN49:AP49"/>
    <mergeCell ref="AQ49:AT49"/>
    <mergeCell ref="AU49:AX49"/>
    <mergeCell ref="AQ50:AT50"/>
    <mergeCell ref="AD52:AF52"/>
    <mergeCell ref="AH52:AJ52"/>
    <mergeCell ref="AK52:AM52"/>
    <mergeCell ref="AN52:AP52"/>
    <mergeCell ref="AQ52:AT52"/>
    <mergeCell ref="AU52:AX52"/>
    <mergeCell ref="AQ53:AT53"/>
    <mergeCell ref="AU53:AX53"/>
    <mergeCell ref="AQ51:AT51"/>
    <mergeCell ref="AU51:AX51"/>
    <mergeCell ref="AD53:AF53"/>
    <mergeCell ref="AU56:AX56"/>
    <mergeCell ref="AY56:BC56"/>
    <mergeCell ref="AY53:BC53"/>
    <mergeCell ref="D54:G54"/>
    <mergeCell ref="H54:J54"/>
    <mergeCell ref="K54:N54"/>
    <mergeCell ref="O54:S54"/>
    <mergeCell ref="T54:AC54"/>
    <mergeCell ref="AD54:AF54"/>
    <mergeCell ref="AH54:AJ54"/>
    <mergeCell ref="AK54:AM54"/>
    <mergeCell ref="AN54:AP54"/>
    <mergeCell ref="AQ54:AT54"/>
    <mergeCell ref="AU54:AX54"/>
    <mergeCell ref="AY54:BC54"/>
    <mergeCell ref="AH53:AJ53"/>
    <mergeCell ref="AK53:AM53"/>
    <mergeCell ref="AN53:AP53"/>
    <mergeCell ref="T53:AC53"/>
    <mergeCell ref="AK57:AM57"/>
    <mergeCell ref="AN57:AP57"/>
    <mergeCell ref="D55:G55"/>
    <mergeCell ref="H55:J55"/>
    <mergeCell ref="K55:N55"/>
    <mergeCell ref="O55:S55"/>
    <mergeCell ref="T55:AC55"/>
    <mergeCell ref="AY55:BC55"/>
    <mergeCell ref="D56:G56"/>
    <mergeCell ref="H56:J56"/>
    <mergeCell ref="K56:N56"/>
    <mergeCell ref="O56:S56"/>
    <mergeCell ref="T56:AC56"/>
    <mergeCell ref="AD56:AF56"/>
    <mergeCell ref="AH56:AJ56"/>
    <mergeCell ref="AK56:AM56"/>
    <mergeCell ref="AN56:AP56"/>
    <mergeCell ref="AD55:AF55"/>
    <mergeCell ref="AH55:AJ55"/>
    <mergeCell ref="AK55:AM55"/>
    <mergeCell ref="AN55:AP55"/>
    <mergeCell ref="AQ55:AT55"/>
    <mergeCell ref="AU55:AX55"/>
    <mergeCell ref="AQ56:AT56"/>
    <mergeCell ref="AK59:AM59"/>
    <mergeCell ref="AN59:AP59"/>
    <mergeCell ref="AQ57:AT57"/>
    <mergeCell ref="AU57:AX57"/>
    <mergeCell ref="AY57:BC57"/>
    <mergeCell ref="D58:G58"/>
    <mergeCell ref="H58:J58"/>
    <mergeCell ref="K58:N58"/>
    <mergeCell ref="O58:S58"/>
    <mergeCell ref="T58:AC58"/>
    <mergeCell ref="AY58:BC58"/>
    <mergeCell ref="AD58:AF58"/>
    <mergeCell ref="AH58:AJ58"/>
    <mergeCell ref="AK58:AM58"/>
    <mergeCell ref="AN58:AP58"/>
    <mergeCell ref="AQ58:AT58"/>
    <mergeCell ref="AU58:AX58"/>
    <mergeCell ref="D57:G57"/>
    <mergeCell ref="H57:J57"/>
    <mergeCell ref="K57:N57"/>
    <mergeCell ref="O57:S57"/>
    <mergeCell ref="T57:AC57"/>
    <mergeCell ref="AD57:AF57"/>
    <mergeCell ref="AH57:AJ57"/>
    <mergeCell ref="AU62:AX62"/>
    <mergeCell ref="AY62:BC62"/>
    <mergeCell ref="AQ59:AT59"/>
    <mergeCell ref="AU59:AX59"/>
    <mergeCell ref="AY59:BC59"/>
    <mergeCell ref="D60:G60"/>
    <mergeCell ref="H60:J60"/>
    <mergeCell ref="K60:N60"/>
    <mergeCell ref="O60:S60"/>
    <mergeCell ref="T60:AC60"/>
    <mergeCell ref="AD60:AF60"/>
    <mergeCell ref="AH60:AJ60"/>
    <mergeCell ref="AK60:AM60"/>
    <mergeCell ref="AN60:AP60"/>
    <mergeCell ref="AQ60:AT60"/>
    <mergeCell ref="AU60:AX60"/>
    <mergeCell ref="AY60:BC60"/>
    <mergeCell ref="D59:G59"/>
    <mergeCell ref="H59:J59"/>
    <mergeCell ref="K59:N59"/>
    <mergeCell ref="O59:S59"/>
    <mergeCell ref="T59:AC59"/>
    <mergeCell ref="AD59:AF59"/>
    <mergeCell ref="AH59:AJ59"/>
    <mergeCell ref="AK63:AM63"/>
    <mergeCell ref="AN63:AP63"/>
    <mergeCell ref="D61:G61"/>
    <mergeCell ref="H61:J61"/>
    <mergeCell ref="K61:N61"/>
    <mergeCell ref="O61:S61"/>
    <mergeCell ref="T61:AC61"/>
    <mergeCell ref="AY61:BC61"/>
    <mergeCell ref="D62:G62"/>
    <mergeCell ref="H62:J62"/>
    <mergeCell ref="K62:N62"/>
    <mergeCell ref="O62:S62"/>
    <mergeCell ref="T62:AC62"/>
    <mergeCell ref="AD62:AF62"/>
    <mergeCell ref="AH62:AJ62"/>
    <mergeCell ref="AK62:AM62"/>
    <mergeCell ref="AN62:AP62"/>
    <mergeCell ref="AD61:AF61"/>
    <mergeCell ref="AH61:AJ61"/>
    <mergeCell ref="AK61:AM61"/>
    <mergeCell ref="AN61:AP61"/>
    <mergeCell ref="AQ61:AT61"/>
    <mergeCell ref="AU61:AX61"/>
    <mergeCell ref="AQ62:AT62"/>
    <mergeCell ref="AQ63:AT63"/>
    <mergeCell ref="AU63:AX63"/>
    <mergeCell ref="AY63:BC63"/>
    <mergeCell ref="D64:AM64"/>
    <mergeCell ref="AN64:AP64"/>
    <mergeCell ref="AQ64:AT64"/>
    <mergeCell ref="AU64:AX64"/>
    <mergeCell ref="AY64:BC64"/>
    <mergeCell ref="A70:AX70"/>
    <mergeCell ref="AY70:BC70"/>
    <mergeCell ref="A65:C65"/>
    <mergeCell ref="D65:AX65"/>
    <mergeCell ref="AY65:BC65"/>
    <mergeCell ref="A66:AX66"/>
    <mergeCell ref="AY66:BC66"/>
    <mergeCell ref="A69:AU69"/>
    <mergeCell ref="AV69:AZ69"/>
    <mergeCell ref="D63:G63"/>
    <mergeCell ref="H63:J63"/>
    <mergeCell ref="K63:N63"/>
    <mergeCell ref="O63:S63"/>
    <mergeCell ref="T63:AC63"/>
    <mergeCell ref="AD63:AF63"/>
    <mergeCell ref="AH63:AJ63"/>
  </mergeCells>
  <phoneticPr fontId="66"/>
  <conditionalFormatting sqref="AY15">
    <cfRule type="expression" dxfId="13" priority="5" stopIfTrue="1">
      <formula>AND(COUNTA($K$19:$N$33)&gt;0,$AY$15="□")</formula>
    </cfRule>
  </conditionalFormatting>
  <conditionalFormatting sqref="AY45">
    <cfRule type="expression" dxfId="12" priority="3" stopIfTrue="1">
      <formula>AND(COUNTA($K$49:$N$63)&gt;0,$AY$45="□")</formula>
    </cfRule>
  </conditionalFormatting>
  <conditionalFormatting sqref="AY43">
    <cfRule type="expression" dxfId="11" priority="1" stopIfTrue="1">
      <formula>AND(COUNTA($K$49:$N$63)&gt;0,$AY$43="□")</formula>
    </cfRule>
  </conditionalFormatting>
  <conditionalFormatting sqref="AY13">
    <cfRule type="expression" dxfId="10" priority="2" stopIfTrue="1">
      <formula>AND(COUNTA($K$19:$N$33)&gt;0,$AY$13="□")</formula>
    </cfRule>
  </conditionalFormatting>
  <dataValidations count="6">
    <dataValidation type="textLength" imeMode="disabled" operator="equal" allowBlank="1" showInputMessage="1" showErrorMessage="1" errorTitle="文字数エラー" error="SII登録型番の9文字で登録してください。" sqref="K49:N63 K19:N33" xr:uid="{B2F6079B-ECF8-42D8-8E53-378759A4CD8A}">
      <formula1>9</formula1>
    </dataValidation>
    <dataValidation imeMode="disabled" allowBlank="1" showInputMessage="1" showErrorMessage="1" sqref="AQ19:AT33 AY36:BC36 AY19:BC33 AN34:BC34 AK19:AM33 AN64:BC64 AY66:BC66 AY70 AQ49:AT63 AK49:AM63 AY49:BC63" xr:uid="{CEFBD9DC-74C6-4011-AB56-ACCED2615CC4}"/>
    <dataValidation type="custom" imeMode="disabled" allowBlank="1" showInputMessage="1" showErrorMessage="1" errorTitle="入力エラー" error="小数点以下第一位を切り捨てで入力して下さい。_x000a_" sqref="AH19:AJ33 AH49:AJ63" xr:uid="{E38821C2-A4E4-4246-A578-322C6625ADC8}">
      <formula1>Q19-ROUNDDOWN(Q19,0)=0</formula1>
    </dataValidation>
    <dataValidation type="custom" imeMode="disabled" allowBlank="1" showInputMessage="1" showErrorMessage="1" errorTitle="入力エラー" error="小数点以下の入力はできません。" sqref="AU19:AX33 AN19:AP33 AY35:BC35 AY65:BC65 AU49:AX63 AN49:AP63" xr:uid="{66C3DE06-C182-49A3-8B56-B25060AA0B6D}">
      <formula1>AN19-ROUNDDOWN(AN19,0)=0</formula1>
    </dataValidation>
    <dataValidation type="custom" imeMode="disabled" allowBlank="1" showInputMessage="1" showErrorMessage="1" errorTitle="入力エラー" error="小数点以下第一位を切り捨てで入力して下さい。_x000a_" sqref="AD19:AF33 AD49:AF63" xr:uid="{1D78C22C-537C-49D6-A66E-57E11B5F605A}">
      <formula1>AD19-ROUNDDOWN(AD19,0)=0</formula1>
    </dataValidation>
    <dataValidation type="list" allowBlank="1" showInputMessage="1" showErrorMessage="1" sqref="AY15 AY45 AY13 AY43" xr:uid="{D89AB884-FCE0-4839-B6E1-06EBFCAE5083}">
      <formula1>"□,■"</formula1>
    </dataValidation>
  </dataValidations>
  <printOptions horizontalCentered="1"/>
  <pageMargins left="0.11811023622047245" right="0.11811023622047245" top="0.31496062992125984" bottom="0.19685039370078741" header="0.11811023622047245" footer="0.11811023622047245"/>
  <pageSetup paperSize="9" scale="48" orientation="portrait" r:id="rId1"/>
  <headerFooter>
    <oddHeader xml:space="preserve">&amp;R&amp;14VERSION 1.0
</oddHeader>
    <oddFooter>&amp;L（備考）用紙は日本工業規格Ａ４とし、縦位置とする。</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79CC7-7B70-45A9-8534-BB9151D61827}">
  <dimension ref="A1:DB68"/>
  <sheetViews>
    <sheetView showGridLines="0" showZeros="0" view="pageBreakPreview" zoomScale="55" zoomScaleNormal="75" zoomScaleSheetLayoutView="55" workbookViewId="0">
      <selection activeCell="A3" sqref="A3:BC3"/>
    </sheetView>
  </sheetViews>
  <sheetFormatPr defaultRowHeight="13.5"/>
  <cols>
    <col min="1" max="7" width="3.125" style="7" customWidth="1"/>
    <col min="8" max="55" width="3.625" style="7" customWidth="1"/>
    <col min="56" max="85" width="3.5" style="22" customWidth="1"/>
    <col min="86" max="16384" width="9" style="22"/>
  </cols>
  <sheetData>
    <row r="1" spans="1:106" s="7" customFormat="1" ht="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60"/>
      <c r="AN1" s="60"/>
      <c r="AO1" s="4"/>
      <c r="AP1" s="4"/>
      <c r="AQ1" s="4"/>
      <c r="AR1" s="4"/>
      <c r="AS1" s="4"/>
      <c r="AT1" s="4"/>
      <c r="AU1" s="4"/>
      <c r="AV1" s="4"/>
      <c r="AW1" s="4"/>
      <c r="AX1" s="4"/>
      <c r="AY1" s="4"/>
      <c r="AZ1" s="4"/>
      <c r="BA1" s="4"/>
      <c r="BB1" s="4"/>
      <c r="BC1" s="28" t="s">
        <v>338</v>
      </c>
    </row>
    <row r="2" spans="1:106" s="1" customFormat="1" ht="18" customHeight="1">
      <c r="A2" s="2"/>
      <c r="B2" s="2"/>
      <c r="C2" s="2"/>
      <c r="D2" s="2"/>
      <c r="E2" s="2"/>
      <c r="F2" s="2"/>
      <c r="G2" s="2"/>
      <c r="BC2" s="141" t="str">
        <f>IF(OR('様式第１｜交付申請書'!$BD$15&lt;&gt;"",'様式第１｜交付申請書'!$AJ$54&lt;&gt;""),'様式第１｜交付申請書'!$BD$15&amp;"邸"&amp;RIGHT(TRIM('様式第１｜交付申請書'!$N$54&amp;'様式第１｜交付申請書'!$Y$54&amp;'様式第１｜交付申請書'!$AJ$54),4),"")</f>
        <v/>
      </c>
    </row>
    <row r="3" spans="1:106" ht="30" customHeight="1">
      <c r="A3" s="817" t="s">
        <v>116</v>
      </c>
      <c r="B3" s="817"/>
      <c r="C3" s="817"/>
      <c r="D3" s="817"/>
      <c r="E3" s="817"/>
      <c r="F3" s="817"/>
      <c r="G3" s="817"/>
      <c r="H3" s="817"/>
      <c r="I3" s="817"/>
      <c r="J3" s="817"/>
      <c r="K3" s="817"/>
      <c r="L3" s="817"/>
      <c r="M3" s="817"/>
      <c r="N3" s="817"/>
      <c r="O3" s="817"/>
      <c r="P3" s="817"/>
      <c r="Q3" s="817"/>
      <c r="R3" s="817"/>
      <c r="S3" s="817"/>
      <c r="T3" s="817"/>
      <c r="U3" s="817"/>
      <c r="V3" s="817"/>
      <c r="W3" s="817"/>
      <c r="X3" s="817"/>
      <c r="Y3" s="817"/>
      <c r="Z3" s="817"/>
      <c r="AA3" s="817"/>
      <c r="AB3" s="817"/>
      <c r="AC3" s="817"/>
      <c r="AD3" s="817"/>
      <c r="AE3" s="817"/>
      <c r="AF3" s="817"/>
      <c r="AG3" s="817"/>
      <c r="AH3" s="817"/>
      <c r="AI3" s="817"/>
      <c r="AJ3" s="817"/>
      <c r="AK3" s="817"/>
      <c r="AL3" s="817"/>
      <c r="AM3" s="817"/>
      <c r="AN3" s="817"/>
      <c r="AO3" s="817"/>
      <c r="AP3" s="817"/>
      <c r="AQ3" s="817"/>
      <c r="AR3" s="817"/>
      <c r="AS3" s="817"/>
      <c r="AT3" s="817"/>
      <c r="AU3" s="817"/>
      <c r="AV3" s="817"/>
      <c r="AW3" s="817"/>
      <c r="AX3" s="817"/>
      <c r="AY3" s="817"/>
      <c r="AZ3" s="817"/>
      <c r="BA3" s="817"/>
      <c r="BB3" s="817"/>
      <c r="BC3" s="817"/>
    </row>
    <row r="4" spans="1:106" ht="6" customHeight="1">
      <c r="A4" s="17"/>
      <c r="B4" s="17"/>
      <c r="C4" s="17"/>
      <c r="D4" s="17"/>
      <c r="E4" s="17"/>
      <c r="F4" s="17"/>
      <c r="G4" s="17"/>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row>
    <row r="5" spans="1:106" ht="18.75" customHeight="1">
      <c r="A5" s="50" t="s">
        <v>140</v>
      </c>
      <c r="B5" s="49"/>
      <c r="C5" s="49"/>
      <c r="D5" s="49"/>
      <c r="E5" s="49"/>
      <c r="F5" s="49"/>
      <c r="G5" s="49"/>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21"/>
      <c r="AR5" s="21"/>
      <c r="AS5" s="21"/>
      <c r="AT5" s="21"/>
      <c r="AU5" s="21"/>
      <c r="AV5" s="21"/>
      <c r="AW5" s="21"/>
      <c r="AX5" s="4"/>
      <c r="AY5" s="4"/>
      <c r="AZ5" s="4"/>
      <c r="BA5" s="12"/>
      <c r="BB5" s="12"/>
      <c r="BC5" s="44" t="s">
        <v>4</v>
      </c>
    </row>
    <row r="6" spans="1:106" ht="14.25" customHeight="1">
      <c r="A6" s="21"/>
      <c r="B6" s="21"/>
      <c r="C6" s="21"/>
      <c r="D6" s="21"/>
      <c r="E6" s="21"/>
      <c r="F6" s="21"/>
      <c r="G6" s="21"/>
      <c r="H6" s="21"/>
      <c r="I6" s="4"/>
      <c r="J6" s="4"/>
      <c r="K6" s="4"/>
      <c r="L6" s="4"/>
      <c r="M6" s="4"/>
      <c r="N6" s="4"/>
      <c r="O6" s="4"/>
      <c r="P6" s="4"/>
      <c r="Q6" s="4"/>
      <c r="R6" s="4"/>
      <c r="S6" s="4"/>
      <c r="T6" s="4"/>
      <c r="U6" s="4"/>
      <c r="V6" s="4"/>
      <c r="W6" s="4"/>
      <c r="X6" s="4"/>
      <c r="Y6" s="4"/>
      <c r="Z6" s="4"/>
      <c r="AA6" s="4"/>
      <c r="AB6" s="4"/>
      <c r="AC6" s="4"/>
      <c r="AD6" s="21"/>
      <c r="AE6" s="21"/>
      <c r="AF6" s="21"/>
      <c r="AG6" s="21"/>
      <c r="AH6" s="21"/>
      <c r="AI6" s="21"/>
      <c r="AJ6" s="21"/>
      <c r="AK6" s="21"/>
      <c r="AL6" s="21"/>
      <c r="AM6" s="4"/>
      <c r="AN6" s="4"/>
      <c r="AO6" s="4"/>
      <c r="AP6" s="4"/>
      <c r="AQ6" s="21"/>
      <c r="AR6" s="21"/>
      <c r="AS6" s="21"/>
      <c r="AT6" s="21"/>
      <c r="AU6" s="21"/>
      <c r="AV6" s="21"/>
      <c r="AW6" s="21"/>
      <c r="AX6" s="33" t="s">
        <v>72</v>
      </c>
      <c r="AY6" s="371"/>
      <c r="AZ6" s="176" t="s">
        <v>143</v>
      </c>
      <c r="BA6" s="371"/>
      <c r="BB6" s="835" t="s">
        <v>144</v>
      </c>
      <c r="BC6" s="835"/>
    </row>
    <row r="7" spans="1:106" ht="23.25" customHeight="1">
      <c r="A7" s="391"/>
      <c r="B7" s="392"/>
      <c r="C7" s="393" t="s">
        <v>324</v>
      </c>
      <c r="D7" s="34"/>
      <c r="E7" s="34"/>
      <c r="F7" s="34"/>
      <c r="G7" s="394"/>
      <c r="H7" s="395"/>
      <c r="I7" s="393" t="s">
        <v>325</v>
      </c>
      <c r="J7" s="34"/>
      <c r="K7" s="12"/>
      <c r="L7" s="12"/>
      <c r="M7" s="12"/>
      <c r="N7" s="12"/>
      <c r="O7" s="12"/>
      <c r="P7" s="12"/>
      <c r="Q7" s="12"/>
      <c r="R7" s="12"/>
      <c r="S7" s="12"/>
      <c r="T7" s="12"/>
      <c r="U7" s="12"/>
      <c r="V7" s="12"/>
      <c r="W7" s="12"/>
      <c r="X7" s="12"/>
      <c r="Y7" s="12"/>
      <c r="Z7" s="12"/>
      <c r="AA7" s="12"/>
      <c r="AB7" s="12"/>
      <c r="AC7" s="12"/>
      <c r="AD7" s="12"/>
      <c r="AE7" s="12"/>
      <c r="AF7" s="12"/>
      <c r="AG7" s="12"/>
      <c r="AH7" s="4"/>
      <c r="AI7" s="4"/>
      <c r="AJ7" s="4"/>
      <c r="AK7" s="4"/>
      <c r="AL7" s="4"/>
      <c r="AM7" s="4"/>
      <c r="AN7" s="4"/>
      <c r="AO7" s="4"/>
      <c r="AP7" s="4"/>
      <c r="AQ7" s="4"/>
      <c r="AR7" s="4"/>
      <c r="AS7" s="1218" t="s">
        <v>329</v>
      </c>
      <c r="AT7" s="1218"/>
      <c r="AU7" s="1218"/>
      <c r="AV7" s="1218"/>
      <c r="AW7" s="1218"/>
      <c r="AX7" s="1218"/>
      <c r="AY7" s="1218" t="s">
        <v>330</v>
      </c>
      <c r="AZ7" s="1218"/>
      <c r="BA7" s="1219"/>
      <c r="BB7" s="1219"/>
      <c r="BC7" s="1219"/>
    </row>
    <row r="8" spans="1:106" ht="19.5" customHeight="1">
      <c r="A8" s="48"/>
      <c r="B8" s="48"/>
      <c r="C8" s="398"/>
      <c r="D8" s="399"/>
      <c r="E8" s="399"/>
      <c r="F8" s="399"/>
      <c r="G8" s="48"/>
      <c r="H8" s="48"/>
      <c r="I8" s="398"/>
      <c r="J8" s="399"/>
      <c r="K8" s="24"/>
      <c r="L8" s="24"/>
      <c r="M8" s="24"/>
      <c r="N8" s="24"/>
      <c r="O8" s="24"/>
      <c r="P8" s="24"/>
      <c r="Q8" s="24"/>
      <c r="R8" s="24"/>
      <c r="S8" s="24"/>
      <c r="T8" s="24"/>
      <c r="U8" s="24"/>
      <c r="V8" s="24"/>
      <c r="W8" s="24"/>
      <c r="X8" s="24"/>
      <c r="Y8" s="24"/>
      <c r="Z8" s="24"/>
      <c r="AA8" s="24"/>
      <c r="AB8" s="24"/>
      <c r="AC8" s="24"/>
      <c r="AD8" s="24"/>
      <c r="AE8" s="24"/>
      <c r="AF8" s="24"/>
      <c r="AG8" s="24"/>
      <c r="AH8" s="22"/>
      <c r="AI8" s="22"/>
      <c r="AJ8" s="22"/>
      <c r="AK8" s="22"/>
      <c r="AL8" s="22"/>
      <c r="AM8" s="22"/>
      <c r="AN8" s="22"/>
      <c r="AO8" s="22"/>
      <c r="AP8" s="22"/>
      <c r="AQ8" s="22"/>
      <c r="AR8" s="22"/>
      <c r="AS8" s="1218"/>
      <c r="AT8" s="1218"/>
      <c r="AU8" s="1218"/>
      <c r="AV8" s="1218"/>
      <c r="AW8" s="1218"/>
      <c r="AX8" s="1218"/>
      <c r="AY8" s="1218"/>
      <c r="AZ8" s="1218"/>
      <c r="BA8" s="1219"/>
      <c r="BB8" s="1219"/>
      <c r="BC8" s="1219"/>
    </row>
    <row r="9" spans="1:106" s="23" customFormat="1" ht="18" customHeight="1" thickBot="1">
      <c r="A9" s="173"/>
      <c r="B9" s="173"/>
      <c r="C9" s="173"/>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231"/>
      <c r="AT9" s="1231"/>
      <c r="AU9" s="1231"/>
      <c r="AV9" s="1231"/>
      <c r="AW9" s="1231"/>
      <c r="AX9" s="1231"/>
      <c r="AY9" s="1220"/>
      <c r="AZ9" s="1220"/>
      <c r="BA9" s="1220"/>
      <c r="BB9" s="1220"/>
      <c r="BC9" s="1220"/>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row>
    <row r="10" spans="1:106" s="7" customFormat="1" ht="46.5" customHeight="1" thickBot="1">
      <c r="A10" s="775" t="s">
        <v>25</v>
      </c>
      <c r="B10" s="776"/>
      <c r="C10" s="777"/>
      <c r="D10" s="1224" t="s">
        <v>113</v>
      </c>
      <c r="E10" s="820"/>
      <c r="F10" s="820"/>
      <c r="G10" s="820"/>
      <c r="H10" s="1225"/>
      <c r="I10" s="819" t="s">
        <v>231</v>
      </c>
      <c r="J10" s="820"/>
      <c r="K10" s="1225"/>
      <c r="L10" s="986" t="s">
        <v>82</v>
      </c>
      <c r="M10" s="1026"/>
      <c r="N10" s="1026"/>
      <c r="O10" s="1026"/>
      <c r="P10" s="1026"/>
      <c r="Q10" s="1026"/>
      <c r="R10" s="1026"/>
      <c r="S10" s="987"/>
      <c r="T10" s="986" t="s">
        <v>9</v>
      </c>
      <c r="U10" s="1026"/>
      <c r="V10" s="1026"/>
      <c r="W10" s="1026"/>
      <c r="X10" s="1026"/>
      <c r="Y10" s="1026"/>
      <c r="Z10" s="1026"/>
      <c r="AA10" s="1026"/>
      <c r="AB10" s="987"/>
      <c r="AC10" s="986" t="s">
        <v>3</v>
      </c>
      <c r="AD10" s="1026"/>
      <c r="AE10" s="1026"/>
      <c r="AF10" s="1026"/>
      <c r="AG10" s="1026"/>
      <c r="AH10" s="1026"/>
      <c r="AI10" s="1026"/>
      <c r="AJ10" s="1026"/>
      <c r="AK10" s="1026"/>
      <c r="AL10" s="1026"/>
      <c r="AM10" s="987"/>
      <c r="AN10" s="1226" t="s">
        <v>307</v>
      </c>
      <c r="AO10" s="1227"/>
      <c r="AP10" s="1228"/>
      <c r="AQ10" s="1229" t="s">
        <v>308</v>
      </c>
      <c r="AR10" s="1230"/>
      <c r="AS10" s="1221" t="s">
        <v>309</v>
      </c>
      <c r="AT10" s="1222"/>
      <c r="AU10" s="1223"/>
      <c r="AV10" s="1221" t="s">
        <v>328</v>
      </c>
      <c r="AW10" s="1222"/>
      <c r="AX10" s="1223"/>
      <c r="AY10" s="819" t="s">
        <v>101</v>
      </c>
      <c r="AZ10" s="820"/>
      <c r="BA10" s="820"/>
      <c r="BB10" s="820"/>
      <c r="BC10" s="821"/>
    </row>
    <row r="11" spans="1:106" s="7" customFormat="1" ht="29.25" customHeight="1" thickTop="1">
      <c r="A11" s="1211" t="s">
        <v>225</v>
      </c>
      <c r="B11" s="1212"/>
      <c r="C11" s="1213"/>
      <c r="D11" s="1440"/>
      <c r="E11" s="1441"/>
      <c r="F11" s="1441"/>
      <c r="G11" s="1441"/>
      <c r="H11" s="1442"/>
      <c r="I11" s="1145" t="s">
        <v>326</v>
      </c>
      <c r="J11" s="1146"/>
      <c r="K11" s="1147"/>
      <c r="L11" s="1443"/>
      <c r="M11" s="1444"/>
      <c r="N11" s="1444"/>
      <c r="O11" s="1444"/>
      <c r="P11" s="1444"/>
      <c r="Q11" s="1444"/>
      <c r="R11" s="1444"/>
      <c r="S11" s="1445"/>
      <c r="T11" s="1446"/>
      <c r="U11" s="1447"/>
      <c r="V11" s="1447"/>
      <c r="W11" s="1447"/>
      <c r="X11" s="1447"/>
      <c r="Y11" s="1447"/>
      <c r="Z11" s="1447"/>
      <c r="AA11" s="1447"/>
      <c r="AB11" s="1448"/>
      <c r="AC11" s="1446"/>
      <c r="AD11" s="1447"/>
      <c r="AE11" s="1447"/>
      <c r="AF11" s="1447"/>
      <c r="AG11" s="1447"/>
      <c r="AH11" s="1447"/>
      <c r="AI11" s="1447"/>
      <c r="AJ11" s="1447"/>
      <c r="AK11" s="1447"/>
      <c r="AL11" s="1447"/>
      <c r="AM11" s="1448"/>
      <c r="AN11" s="1449"/>
      <c r="AO11" s="1450"/>
      <c r="AP11" s="1451"/>
      <c r="AQ11" s="1452"/>
      <c r="AR11" s="1453"/>
      <c r="AS11" s="1159" t="str">
        <f>IF(AND(AN11&lt;&gt;"",AQ11&lt;&gt;""),ROUNDDOWN(((AQ11/AN11)/1000),1),"")</f>
        <v/>
      </c>
      <c r="AT11" s="1160"/>
      <c r="AU11" s="1161"/>
      <c r="AV11" s="1162" t="str">
        <f>IF(AS11&lt;&gt;"",SUM(AS11:AU12),"")</f>
        <v/>
      </c>
      <c r="AW11" s="1163"/>
      <c r="AX11" s="1164"/>
      <c r="AY11" s="1454"/>
      <c r="AZ11" s="1455"/>
      <c r="BA11" s="1455"/>
      <c r="BB11" s="1455"/>
      <c r="BC11" s="1217" t="s">
        <v>24</v>
      </c>
    </row>
    <row r="12" spans="1:106" s="7" customFormat="1" ht="29.25" customHeight="1">
      <c r="A12" s="1201"/>
      <c r="B12" s="1202"/>
      <c r="C12" s="1203"/>
      <c r="D12" s="1424"/>
      <c r="E12" s="1425"/>
      <c r="F12" s="1425"/>
      <c r="G12" s="1425"/>
      <c r="H12" s="1426"/>
      <c r="I12" s="1125" t="s">
        <v>327</v>
      </c>
      <c r="J12" s="1126"/>
      <c r="K12" s="1127"/>
      <c r="L12" s="1429"/>
      <c r="M12" s="1430"/>
      <c r="N12" s="1430"/>
      <c r="O12" s="1430"/>
      <c r="P12" s="1430"/>
      <c r="Q12" s="1430"/>
      <c r="R12" s="1430"/>
      <c r="S12" s="1431"/>
      <c r="T12" s="1432"/>
      <c r="U12" s="1433"/>
      <c r="V12" s="1433"/>
      <c r="W12" s="1433"/>
      <c r="X12" s="1433"/>
      <c r="Y12" s="1433"/>
      <c r="Z12" s="1433"/>
      <c r="AA12" s="1433"/>
      <c r="AB12" s="1434"/>
      <c r="AC12" s="1432"/>
      <c r="AD12" s="1433"/>
      <c r="AE12" s="1433"/>
      <c r="AF12" s="1433"/>
      <c r="AG12" s="1433"/>
      <c r="AH12" s="1433"/>
      <c r="AI12" s="1433"/>
      <c r="AJ12" s="1433"/>
      <c r="AK12" s="1433"/>
      <c r="AL12" s="1433"/>
      <c r="AM12" s="1434"/>
      <c r="AN12" s="1435"/>
      <c r="AO12" s="1436"/>
      <c r="AP12" s="1437"/>
      <c r="AQ12" s="1438"/>
      <c r="AR12" s="1439"/>
      <c r="AS12" s="1070" t="str">
        <f t="shared" ref="AS12:AS50" si="0">IF(AND(AK12&lt;&gt;"",AN12&lt;&gt;""),ROUNDDOWN(((AN12/AK12)/1000),1),"")</f>
        <v/>
      </c>
      <c r="AT12" s="1071"/>
      <c r="AU12" s="1072"/>
      <c r="AV12" s="1116"/>
      <c r="AW12" s="1117"/>
      <c r="AX12" s="1118"/>
      <c r="AY12" s="1427"/>
      <c r="AZ12" s="1428"/>
      <c r="BA12" s="1428"/>
      <c r="BB12" s="1428"/>
      <c r="BC12" s="1124"/>
    </row>
    <row r="13" spans="1:106" s="7" customFormat="1" ht="29.25" customHeight="1">
      <c r="A13" s="1201"/>
      <c r="B13" s="1202"/>
      <c r="C13" s="1203"/>
      <c r="D13" s="1407"/>
      <c r="E13" s="1408"/>
      <c r="F13" s="1408"/>
      <c r="G13" s="1408"/>
      <c r="H13" s="1409"/>
      <c r="I13" s="1079" t="s">
        <v>326</v>
      </c>
      <c r="J13" s="1080"/>
      <c r="K13" s="1081"/>
      <c r="L13" s="1413"/>
      <c r="M13" s="1414"/>
      <c r="N13" s="1414"/>
      <c r="O13" s="1414"/>
      <c r="P13" s="1414"/>
      <c r="Q13" s="1414"/>
      <c r="R13" s="1414"/>
      <c r="S13" s="1415"/>
      <c r="T13" s="1416"/>
      <c r="U13" s="1417"/>
      <c r="V13" s="1417"/>
      <c r="W13" s="1417"/>
      <c r="X13" s="1417"/>
      <c r="Y13" s="1417"/>
      <c r="Z13" s="1417"/>
      <c r="AA13" s="1417"/>
      <c r="AB13" s="1418"/>
      <c r="AC13" s="1416"/>
      <c r="AD13" s="1417"/>
      <c r="AE13" s="1417"/>
      <c r="AF13" s="1417"/>
      <c r="AG13" s="1417"/>
      <c r="AH13" s="1417"/>
      <c r="AI13" s="1417"/>
      <c r="AJ13" s="1417"/>
      <c r="AK13" s="1417"/>
      <c r="AL13" s="1417"/>
      <c r="AM13" s="1418"/>
      <c r="AN13" s="1419"/>
      <c r="AO13" s="1420"/>
      <c r="AP13" s="1421"/>
      <c r="AQ13" s="1422"/>
      <c r="AR13" s="1423"/>
      <c r="AS13" s="1093" t="str">
        <f t="shared" si="0"/>
        <v/>
      </c>
      <c r="AT13" s="1094"/>
      <c r="AU13" s="1095"/>
      <c r="AV13" s="1113" t="str">
        <f t="shared" ref="AV13" si="1">IF(AND(AN13&lt;&gt;"",AQ13&lt;&gt;""),ROUNDDOWN(((AQ13/AN13)/1000),1),"")</f>
        <v/>
      </c>
      <c r="AW13" s="1114"/>
      <c r="AX13" s="1115"/>
      <c r="AY13" s="1392"/>
      <c r="AZ13" s="1393"/>
      <c r="BA13" s="1393"/>
      <c r="BB13" s="1393"/>
      <c r="BC13" s="1123" t="s">
        <v>24</v>
      </c>
    </row>
    <row r="14" spans="1:106" s="7" customFormat="1" ht="29.25" customHeight="1">
      <c r="A14" s="1201"/>
      <c r="B14" s="1202"/>
      <c r="C14" s="1203"/>
      <c r="D14" s="1424"/>
      <c r="E14" s="1425"/>
      <c r="F14" s="1425"/>
      <c r="G14" s="1425"/>
      <c r="H14" s="1426"/>
      <c r="I14" s="1125" t="s">
        <v>327</v>
      </c>
      <c r="J14" s="1126"/>
      <c r="K14" s="1127"/>
      <c r="L14" s="1429"/>
      <c r="M14" s="1430"/>
      <c r="N14" s="1430"/>
      <c r="O14" s="1430"/>
      <c r="P14" s="1430"/>
      <c r="Q14" s="1430"/>
      <c r="R14" s="1430"/>
      <c r="S14" s="1431"/>
      <c r="T14" s="1432"/>
      <c r="U14" s="1433"/>
      <c r="V14" s="1433"/>
      <c r="W14" s="1433"/>
      <c r="X14" s="1433"/>
      <c r="Y14" s="1433"/>
      <c r="Z14" s="1433"/>
      <c r="AA14" s="1433"/>
      <c r="AB14" s="1434"/>
      <c r="AC14" s="1432"/>
      <c r="AD14" s="1433"/>
      <c r="AE14" s="1433"/>
      <c r="AF14" s="1433"/>
      <c r="AG14" s="1433"/>
      <c r="AH14" s="1433"/>
      <c r="AI14" s="1433"/>
      <c r="AJ14" s="1433"/>
      <c r="AK14" s="1433"/>
      <c r="AL14" s="1433"/>
      <c r="AM14" s="1434"/>
      <c r="AN14" s="1435"/>
      <c r="AO14" s="1436"/>
      <c r="AP14" s="1437"/>
      <c r="AQ14" s="1438"/>
      <c r="AR14" s="1439"/>
      <c r="AS14" s="1070" t="str">
        <f t="shared" si="0"/>
        <v/>
      </c>
      <c r="AT14" s="1071"/>
      <c r="AU14" s="1072"/>
      <c r="AV14" s="1116"/>
      <c r="AW14" s="1117"/>
      <c r="AX14" s="1118"/>
      <c r="AY14" s="1427"/>
      <c r="AZ14" s="1428"/>
      <c r="BA14" s="1428"/>
      <c r="BB14" s="1428"/>
      <c r="BC14" s="1124"/>
    </row>
    <row r="15" spans="1:106" s="7" customFormat="1" ht="29.25" customHeight="1">
      <c r="A15" s="1201"/>
      <c r="B15" s="1202"/>
      <c r="C15" s="1203"/>
      <c r="D15" s="1407"/>
      <c r="E15" s="1408"/>
      <c r="F15" s="1408"/>
      <c r="G15" s="1408"/>
      <c r="H15" s="1409"/>
      <c r="I15" s="1079" t="s">
        <v>326</v>
      </c>
      <c r="J15" s="1080"/>
      <c r="K15" s="1081"/>
      <c r="L15" s="1413"/>
      <c r="M15" s="1414"/>
      <c r="N15" s="1414"/>
      <c r="O15" s="1414"/>
      <c r="P15" s="1414"/>
      <c r="Q15" s="1414"/>
      <c r="R15" s="1414"/>
      <c r="S15" s="1415"/>
      <c r="T15" s="1416"/>
      <c r="U15" s="1417"/>
      <c r="V15" s="1417"/>
      <c r="W15" s="1417"/>
      <c r="X15" s="1417"/>
      <c r="Y15" s="1417"/>
      <c r="Z15" s="1417"/>
      <c r="AA15" s="1417"/>
      <c r="AB15" s="1418"/>
      <c r="AC15" s="1416"/>
      <c r="AD15" s="1417"/>
      <c r="AE15" s="1417"/>
      <c r="AF15" s="1417"/>
      <c r="AG15" s="1417"/>
      <c r="AH15" s="1417"/>
      <c r="AI15" s="1417"/>
      <c r="AJ15" s="1417"/>
      <c r="AK15" s="1417"/>
      <c r="AL15" s="1417"/>
      <c r="AM15" s="1418"/>
      <c r="AN15" s="1419"/>
      <c r="AO15" s="1420"/>
      <c r="AP15" s="1421"/>
      <c r="AQ15" s="1422"/>
      <c r="AR15" s="1423"/>
      <c r="AS15" s="1093" t="str">
        <f t="shared" si="0"/>
        <v/>
      </c>
      <c r="AT15" s="1094"/>
      <c r="AU15" s="1095"/>
      <c r="AV15" s="1113" t="str">
        <f t="shared" ref="AV15" si="2">IF(AND(AN15&lt;&gt;"",AQ15&lt;&gt;""),ROUNDDOWN(((AQ15/AN15)/1000),1),"")</f>
        <v/>
      </c>
      <c r="AW15" s="1114"/>
      <c r="AX15" s="1115"/>
      <c r="AY15" s="1392"/>
      <c r="AZ15" s="1393"/>
      <c r="BA15" s="1393"/>
      <c r="BB15" s="1393"/>
      <c r="BC15" s="1123" t="s">
        <v>24</v>
      </c>
    </row>
    <row r="16" spans="1:106" s="7" customFormat="1" ht="29.25" customHeight="1">
      <c r="A16" s="1201"/>
      <c r="B16" s="1202"/>
      <c r="C16" s="1203"/>
      <c r="D16" s="1424"/>
      <c r="E16" s="1425"/>
      <c r="F16" s="1425"/>
      <c r="G16" s="1425"/>
      <c r="H16" s="1426"/>
      <c r="I16" s="1125" t="s">
        <v>327</v>
      </c>
      <c r="J16" s="1126"/>
      <c r="K16" s="1127"/>
      <c r="L16" s="1429"/>
      <c r="M16" s="1430"/>
      <c r="N16" s="1430"/>
      <c r="O16" s="1430"/>
      <c r="P16" s="1430"/>
      <c r="Q16" s="1430"/>
      <c r="R16" s="1430"/>
      <c r="S16" s="1431"/>
      <c r="T16" s="1432"/>
      <c r="U16" s="1433"/>
      <c r="V16" s="1433"/>
      <c r="W16" s="1433"/>
      <c r="X16" s="1433"/>
      <c r="Y16" s="1433"/>
      <c r="Z16" s="1433"/>
      <c r="AA16" s="1433"/>
      <c r="AB16" s="1434"/>
      <c r="AC16" s="1432"/>
      <c r="AD16" s="1433"/>
      <c r="AE16" s="1433"/>
      <c r="AF16" s="1433"/>
      <c r="AG16" s="1433"/>
      <c r="AH16" s="1433"/>
      <c r="AI16" s="1433"/>
      <c r="AJ16" s="1433"/>
      <c r="AK16" s="1433"/>
      <c r="AL16" s="1433"/>
      <c r="AM16" s="1434"/>
      <c r="AN16" s="1435"/>
      <c r="AO16" s="1436"/>
      <c r="AP16" s="1437"/>
      <c r="AQ16" s="1438"/>
      <c r="AR16" s="1439"/>
      <c r="AS16" s="1070" t="str">
        <f t="shared" si="0"/>
        <v/>
      </c>
      <c r="AT16" s="1071"/>
      <c r="AU16" s="1072"/>
      <c r="AV16" s="1116"/>
      <c r="AW16" s="1117"/>
      <c r="AX16" s="1118"/>
      <c r="AY16" s="1427"/>
      <c r="AZ16" s="1428"/>
      <c r="BA16" s="1428"/>
      <c r="BB16" s="1428"/>
      <c r="BC16" s="1124"/>
    </row>
    <row r="17" spans="1:106" s="7" customFormat="1" ht="29.25" customHeight="1">
      <c r="A17" s="1201"/>
      <c r="B17" s="1202"/>
      <c r="C17" s="1203"/>
      <c r="D17" s="1407"/>
      <c r="E17" s="1408"/>
      <c r="F17" s="1408"/>
      <c r="G17" s="1408"/>
      <c r="H17" s="1409"/>
      <c r="I17" s="1079" t="s">
        <v>326</v>
      </c>
      <c r="J17" s="1080"/>
      <c r="K17" s="1081"/>
      <c r="L17" s="1413"/>
      <c r="M17" s="1414"/>
      <c r="N17" s="1414"/>
      <c r="O17" s="1414"/>
      <c r="P17" s="1414"/>
      <c r="Q17" s="1414"/>
      <c r="R17" s="1414"/>
      <c r="S17" s="1415"/>
      <c r="T17" s="1416"/>
      <c r="U17" s="1417"/>
      <c r="V17" s="1417"/>
      <c r="W17" s="1417"/>
      <c r="X17" s="1417"/>
      <c r="Y17" s="1417"/>
      <c r="Z17" s="1417"/>
      <c r="AA17" s="1417"/>
      <c r="AB17" s="1418"/>
      <c r="AC17" s="1416"/>
      <c r="AD17" s="1417"/>
      <c r="AE17" s="1417"/>
      <c r="AF17" s="1417"/>
      <c r="AG17" s="1417"/>
      <c r="AH17" s="1417"/>
      <c r="AI17" s="1417"/>
      <c r="AJ17" s="1417"/>
      <c r="AK17" s="1417"/>
      <c r="AL17" s="1417"/>
      <c r="AM17" s="1418"/>
      <c r="AN17" s="1419"/>
      <c r="AO17" s="1420"/>
      <c r="AP17" s="1421"/>
      <c r="AQ17" s="1422"/>
      <c r="AR17" s="1423"/>
      <c r="AS17" s="1093" t="str">
        <f t="shared" si="0"/>
        <v/>
      </c>
      <c r="AT17" s="1094"/>
      <c r="AU17" s="1095"/>
      <c r="AV17" s="1113" t="str">
        <f t="shared" ref="AV17" si="3">IF(AND(AN17&lt;&gt;"",AQ17&lt;&gt;""),ROUNDDOWN(((AQ17/AN17)/1000),1),"")</f>
        <v/>
      </c>
      <c r="AW17" s="1114"/>
      <c r="AX17" s="1115"/>
      <c r="AY17" s="1392"/>
      <c r="AZ17" s="1393"/>
      <c r="BA17" s="1393"/>
      <c r="BB17" s="1393"/>
      <c r="BC17" s="1123" t="s">
        <v>24</v>
      </c>
    </row>
    <row r="18" spans="1:106" s="7" customFormat="1" ht="29.25" customHeight="1">
      <c r="A18" s="1201"/>
      <c r="B18" s="1202"/>
      <c r="C18" s="1203"/>
      <c r="D18" s="1424"/>
      <c r="E18" s="1425"/>
      <c r="F18" s="1425"/>
      <c r="G18" s="1425"/>
      <c r="H18" s="1426"/>
      <c r="I18" s="1125" t="s">
        <v>327</v>
      </c>
      <c r="J18" s="1126"/>
      <c r="K18" s="1127"/>
      <c r="L18" s="1429"/>
      <c r="M18" s="1430"/>
      <c r="N18" s="1430"/>
      <c r="O18" s="1430"/>
      <c r="P18" s="1430"/>
      <c r="Q18" s="1430"/>
      <c r="R18" s="1430"/>
      <c r="S18" s="1431"/>
      <c r="T18" s="1432"/>
      <c r="U18" s="1433"/>
      <c r="V18" s="1433"/>
      <c r="W18" s="1433"/>
      <c r="X18" s="1433"/>
      <c r="Y18" s="1433"/>
      <c r="Z18" s="1433"/>
      <c r="AA18" s="1433"/>
      <c r="AB18" s="1434"/>
      <c r="AC18" s="1432"/>
      <c r="AD18" s="1433"/>
      <c r="AE18" s="1433"/>
      <c r="AF18" s="1433"/>
      <c r="AG18" s="1433"/>
      <c r="AH18" s="1433"/>
      <c r="AI18" s="1433"/>
      <c r="AJ18" s="1433"/>
      <c r="AK18" s="1433"/>
      <c r="AL18" s="1433"/>
      <c r="AM18" s="1434"/>
      <c r="AN18" s="1435"/>
      <c r="AO18" s="1436"/>
      <c r="AP18" s="1437"/>
      <c r="AQ18" s="1438"/>
      <c r="AR18" s="1439"/>
      <c r="AS18" s="1070" t="str">
        <f t="shared" si="0"/>
        <v/>
      </c>
      <c r="AT18" s="1071"/>
      <c r="AU18" s="1072"/>
      <c r="AV18" s="1116"/>
      <c r="AW18" s="1117"/>
      <c r="AX18" s="1118"/>
      <c r="AY18" s="1427"/>
      <c r="AZ18" s="1428"/>
      <c r="BA18" s="1428"/>
      <c r="BB18" s="1428"/>
      <c r="BC18" s="1124"/>
    </row>
    <row r="19" spans="1:106" s="7" customFormat="1" ht="29.25" customHeight="1">
      <c r="A19" s="1201"/>
      <c r="B19" s="1202"/>
      <c r="C19" s="1203"/>
      <c r="D19" s="1407"/>
      <c r="E19" s="1408"/>
      <c r="F19" s="1408"/>
      <c r="G19" s="1408"/>
      <c r="H19" s="1409"/>
      <c r="I19" s="1079" t="s">
        <v>326</v>
      </c>
      <c r="J19" s="1080"/>
      <c r="K19" s="1081"/>
      <c r="L19" s="1413"/>
      <c r="M19" s="1414"/>
      <c r="N19" s="1414"/>
      <c r="O19" s="1414"/>
      <c r="P19" s="1414"/>
      <c r="Q19" s="1414"/>
      <c r="R19" s="1414"/>
      <c r="S19" s="1415"/>
      <c r="T19" s="1416"/>
      <c r="U19" s="1417"/>
      <c r="V19" s="1417"/>
      <c r="W19" s="1417"/>
      <c r="X19" s="1417"/>
      <c r="Y19" s="1417"/>
      <c r="Z19" s="1417"/>
      <c r="AA19" s="1417"/>
      <c r="AB19" s="1418"/>
      <c r="AC19" s="1416"/>
      <c r="AD19" s="1417"/>
      <c r="AE19" s="1417"/>
      <c r="AF19" s="1417"/>
      <c r="AG19" s="1417"/>
      <c r="AH19" s="1417"/>
      <c r="AI19" s="1417"/>
      <c r="AJ19" s="1417"/>
      <c r="AK19" s="1417"/>
      <c r="AL19" s="1417"/>
      <c r="AM19" s="1418"/>
      <c r="AN19" s="1419"/>
      <c r="AO19" s="1420"/>
      <c r="AP19" s="1421"/>
      <c r="AQ19" s="1422"/>
      <c r="AR19" s="1423"/>
      <c r="AS19" s="1093" t="str">
        <f t="shared" si="0"/>
        <v/>
      </c>
      <c r="AT19" s="1094"/>
      <c r="AU19" s="1095"/>
      <c r="AV19" s="1113" t="str">
        <f t="shared" ref="AV19" si="4">IF(AND(AN19&lt;&gt;"",AQ19&lt;&gt;""),ROUNDDOWN(((AQ19/AN19)/1000),1),"")</f>
        <v/>
      </c>
      <c r="AW19" s="1114"/>
      <c r="AX19" s="1115"/>
      <c r="AY19" s="1392"/>
      <c r="AZ19" s="1393"/>
      <c r="BA19" s="1393"/>
      <c r="BB19" s="1393"/>
      <c r="BC19" s="1123" t="s">
        <v>24</v>
      </c>
    </row>
    <row r="20" spans="1:106" s="7" customFormat="1" ht="29.25" customHeight="1">
      <c r="A20" s="1201"/>
      <c r="B20" s="1202"/>
      <c r="C20" s="1203"/>
      <c r="D20" s="1424"/>
      <c r="E20" s="1425"/>
      <c r="F20" s="1425"/>
      <c r="G20" s="1425"/>
      <c r="H20" s="1426"/>
      <c r="I20" s="1125" t="s">
        <v>327</v>
      </c>
      <c r="J20" s="1126"/>
      <c r="K20" s="1127"/>
      <c r="L20" s="1429"/>
      <c r="M20" s="1430"/>
      <c r="N20" s="1430"/>
      <c r="O20" s="1430"/>
      <c r="P20" s="1430"/>
      <c r="Q20" s="1430"/>
      <c r="R20" s="1430"/>
      <c r="S20" s="1431"/>
      <c r="T20" s="1432"/>
      <c r="U20" s="1433"/>
      <c r="V20" s="1433"/>
      <c r="W20" s="1433"/>
      <c r="X20" s="1433"/>
      <c r="Y20" s="1433"/>
      <c r="Z20" s="1433"/>
      <c r="AA20" s="1433"/>
      <c r="AB20" s="1434"/>
      <c r="AC20" s="1432"/>
      <c r="AD20" s="1433"/>
      <c r="AE20" s="1433"/>
      <c r="AF20" s="1433"/>
      <c r="AG20" s="1433"/>
      <c r="AH20" s="1433"/>
      <c r="AI20" s="1433"/>
      <c r="AJ20" s="1433"/>
      <c r="AK20" s="1433"/>
      <c r="AL20" s="1433"/>
      <c r="AM20" s="1434"/>
      <c r="AN20" s="1435"/>
      <c r="AO20" s="1436"/>
      <c r="AP20" s="1437"/>
      <c r="AQ20" s="1438"/>
      <c r="AR20" s="1439"/>
      <c r="AS20" s="1070" t="str">
        <f t="shared" si="0"/>
        <v/>
      </c>
      <c r="AT20" s="1071"/>
      <c r="AU20" s="1072"/>
      <c r="AV20" s="1116"/>
      <c r="AW20" s="1117"/>
      <c r="AX20" s="1118"/>
      <c r="AY20" s="1427"/>
      <c r="AZ20" s="1428"/>
      <c r="BA20" s="1428"/>
      <c r="BB20" s="1428"/>
      <c r="BC20" s="1124"/>
    </row>
    <row r="21" spans="1:106" s="7" customFormat="1" ht="29.25" customHeight="1">
      <c r="A21" s="1201"/>
      <c r="B21" s="1202"/>
      <c r="C21" s="1203"/>
      <c r="D21" s="1407"/>
      <c r="E21" s="1408"/>
      <c r="F21" s="1408"/>
      <c r="G21" s="1408"/>
      <c r="H21" s="1409"/>
      <c r="I21" s="1079" t="s">
        <v>326</v>
      </c>
      <c r="J21" s="1080"/>
      <c r="K21" s="1081"/>
      <c r="L21" s="1413"/>
      <c r="M21" s="1414"/>
      <c r="N21" s="1414"/>
      <c r="O21" s="1414"/>
      <c r="P21" s="1414"/>
      <c r="Q21" s="1414"/>
      <c r="R21" s="1414"/>
      <c r="S21" s="1415"/>
      <c r="T21" s="1416"/>
      <c r="U21" s="1417"/>
      <c r="V21" s="1417"/>
      <c r="W21" s="1417"/>
      <c r="X21" s="1417"/>
      <c r="Y21" s="1417"/>
      <c r="Z21" s="1417"/>
      <c r="AA21" s="1417"/>
      <c r="AB21" s="1418"/>
      <c r="AC21" s="1416"/>
      <c r="AD21" s="1417"/>
      <c r="AE21" s="1417"/>
      <c r="AF21" s="1417"/>
      <c r="AG21" s="1417"/>
      <c r="AH21" s="1417"/>
      <c r="AI21" s="1417"/>
      <c r="AJ21" s="1417"/>
      <c r="AK21" s="1417"/>
      <c r="AL21" s="1417"/>
      <c r="AM21" s="1418"/>
      <c r="AN21" s="1419"/>
      <c r="AO21" s="1420"/>
      <c r="AP21" s="1421"/>
      <c r="AQ21" s="1422"/>
      <c r="AR21" s="1423"/>
      <c r="AS21" s="1093" t="str">
        <f t="shared" si="0"/>
        <v/>
      </c>
      <c r="AT21" s="1094"/>
      <c r="AU21" s="1095"/>
      <c r="AV21" s="1113" t="str">
        <f t="shared" ref="AV21" si="5">IF(AND(AN21&lt;&gt;"",AQ21&lt;&gt;""),ROUNDDOWN(((AQ21/AN21)/1000),1),"")</f>
        <v/>
      </c>
      <c r="AW21" s="1114"/>
      <c r="AX21" s="1115"/>
      <c r="AY21" s="1392"/>
      <c r="AZ21" s="1393"/>
      <c r="BA21" s="1393"/>
      <c r="BB21" s="1393"/>
      <c r="BC21" s="1123" t="s">
        <v>24</v>
      </c>
    </row>
    <row r="22" spans="1:106" s="38" customFormat="1" ht="28.5" customHeight="1">
      <c r="A22" s="1201"/>
      <c r="B22" s="1202"/>
      <c r="C22" s="1203"/>
      <c r="D22" s="1424"/>
      <c r="E22" s="1425"/>
      <c r="F22" s="1425"/>
      <c r="G22" s="1425"/>
      <c r="H22" s="1426"/>
      <c r="I22" s="1125" t="s">
        <v>327</v>
      </c>
      <c r="J22" s="1126"/>
      <c r="K22" s="1127"/>
      <c r="L22" s="1429"/>
      <c r="M22" s="1430"/>
      <c r="N22" s="1430"/>
      <c r="O22" s="1430"/>
      <c r="P22" s="1430"/>
      <c r="Q22" s="1430"/>
      <c r="R22" s="1430"/>
      <c r="S22" s="1431"/>
      <c r="T22" s="1432"/>
      <c r="U22" s="1433"/>
      <c r="V22" s="1433"/>
      <c r="W22" s="1433"/>
      <c r="X22" s="1433"/>
      <c r="Y22" s="1433"/>
      <c r="Z22" s="1433"/>
      <c r="AA22" s="1433"/>
      <c r="AB22" s="1434"/>
      <c r="AC22" s="1432"/>
      <c r="AD22" s="1433"/>
      <c r="AE22" s="1433"/>
      <c r="AF22" s="1433"/>
      <c r="AG22" s="1433"/>
      <c r="AH22" s="1433"/>
      <c r="AI22" s="1433"/>
      <c r="AJ22" s="1433"/>
      <c r="AK22" s="1433"/>
      <c r="AL22" s="1433"/>
      <c r="AM22" s="1434"/>
      <c r="AN22" s="1435"/>
      <c r="AO22" s="1436"/>
      <c r="AP22" s="1437"/>
      <c r="AQ22" s="1438"/>
      <c r="AR22" s="1439"/>
      <c r="AS22" s="1070" t="str">
        <f t="shared" si="0"/>
        <v/>
      </c>
      <c r="AT22" s="1071"/>
      <c r="AU22" s="1072"/>
      <c r="AV22" s="1116"/>
      <c r="AW22" s="1117"/>
      <c r="AX22" s="1118"/>
      <c r="AY22" s="1427"/>
      <c r="AZ22" s="1428"/>
      <c r="BA22" s="1428"/>
      <c r="BB22" s="1428"/>
      <c r="BC22" s="112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row>
    <row r="23" spans="1:106" s="38" customFormat="1" ht="28.5" customHeight="1">
      <c r="A23" s="1201"/>
      <c r="B23" s="1202"/>
      <c r="C23" s="1203"/>
      <c r="D23" s="1407"/>
      <c r="E23" s="1408"/>
      <c r="F23" s="1408"/>
      <c r="G23" s="1408"/>
      <c r="H23" s="1409"/>
      <c r="I23" s="1079" t="s">
        <v>326</v>
      </c>
      <c r="J23" s="1080"/>
      <c r="K23" s="1081"/>
      <c r="L23" s="1413"/>
      <c r="M23" s="1414"/>
      <c r="N23" s="1414"/>
      <c r="O23" s="1414"/>
      <c r="P23" s="1414"/>
      <c r="Q23" s="1414"/>
      <c r="R23" s="1414"/>
      <c r="S23" s="1415"/>
      <c r="T23" s="1416"/>
      <c r="U23" s="1417"/>
      <c r="V23" s="1417"/>
      <c r="W23" s="1417"/>
      <c r="X23" s="1417"/>
      <c r="Y23" s="1417"/>
      <c r="Z23" s="1417"/>
      <c r="AA23" s="1417"/>
      <c r="AB23" s="1418"/>
      <c r="AC23" s="1416"/>
      <c r="AD23" s="1417"/>
      <c r="AE23" s="1417"/>
      <c r="AF23" s="1417"/>
      <c r="AG23" s="1417"/>
      <c r="AH23" s="1417"/>
      <c r="AI23" s="1417"/>
      <c r="AJ23" s="1417"/>
      <c r="AK23" s="1417"/>
      <c r="AL23" s="1417"/>
      <c r="AM23" s="1418"/>
      <c r="AN23" s="1419"/>
      <c r="AO23" s="1420"/>
      <c r="AP23" s="1421"/>
      <c r="AQ23" s="1422"/>
      <c r="AR23" s="1423"/>
      <c r="AS23" s="1093" t="str">
        <f t="shared" si="0"/>
        <v/>
      </c>
      <c r="AT23" s="1094"/>
      <c r="AU23" s="1095"/>
      <c r="AV23" s="1113" t="str">
        <f t="shared" ref="AV23" si="6">IF(AND(AN23&lt;&gt;"",AQ23&lt;&gt;""),ROUNDDOWN(((AQ23/AN23)/1000),1),"")</f>
        <v/>
      </c>
      <c r="AW23" s="1114"/>
      <c r="AX23" s="1115"/>
      <c r="AY23" s="1392"/>
      <c r="AZ23" s="1393"/>
      <c r="BA23" s="1393"/>
      <c r="BB23" s="1393"/>
      <c r="BC23" s="1123" t="s">
        <v>24</v>
      </c>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row>
    <row r="24" spans="1:106" s="38" customFormat="1" ht="28.5" customHeight="1">
      <c r="A24" s="1201"/>
      <c r="B24" s="1202"/>
      <c r="C24" s="1203"/>
      <c r="D24" s="1424"/>
      <c r="E24" s="1425"/>
      <c r="F24" s="1425"/>
      <c r="G24" s="1425"/>
      <c r="H24" s="1426"/>
      <c r="I24" s="1125" t="s">
        <v>327</v>
      </c>
      <c r="J24" s="1126"/>
      <c r="K24" s="1127"/>
      <c r="L24" s="1429"/>
      <c r="M24" s="1430"/>
      <c r="N24" s="1430"/>
      <c r="O24" s="1430"/>
      <c r="P24" s="1430"/>
      <c r="Q24" s="1430"/>
      <c r="R24" s="1430"/>
      <c r="S24" s="1431"/>
      <c r="T24" s="1432"/>
      <c r="U24" s="1433"/>
      <c r="V24" s="1433"/>
      <c r="W24" s="1433"/>
      <c r="X24" s="1433"/>
      <c r="Y24" s="1433"/>
      <c r="Z24" s="1433"/>
      <c r="AA24" s="1433"/>
      <c r="AB24" s="1434"/>
      <c r="AC24" s="1432"/>
      <c r="AD24" s="1433"/>
      <c r="AE24" s="1433"/>
      <c r="AF24" s="1433"/>
      <c r="AG24" s="1433"/>
      <c r="AH24" s="1433"/>
      <c r="AI24" s="1433"/>
      <c r="AJ24" s="1433"/>
      <c r="AK24" s="1433"/>
      <c r="AL24" s="1433"/>
      <c r="AM24" s="1434"/>
      <c r="AN24" s="1435"/>
      <c r="AO24" s="1436"/>
      <c r="AP24" s="1437"/>
      <c r="AQ24" s="1438"/>
      <c r="AR24" s="1439"/>
      <c r="AS24" s="1070" t="str">
        <f t="shared" si="0"/>
        <v/>
      </c>
      <c r="AT24" s="1071"/>
      <c r="AU24" s="1072"/>
      <c r="AV24" s="1116"/>
      <c r="AW24" s="1117"/>
      <c r="AX24" s="1118"/>
      <c r="AY24" s="1427"/>
      <c r="AZ24" s="1428"/>
      <c r="BA24" s="1428"/>
      <c r="BB24" s="1428"/>
      <c r="BC24" s="112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row>
    <row r="25" spans="1:106" s="38" customFormat="1" ht="28.5" customHeight="1">
      <c r="A25" s="1201"/>
      <c r="B25" s="1202"/>
      <c r="C25" s="1203"/>
      <c r="D25" s="1407"/>
      <c r="E25" s="1408"/>
      <c r="F25" s="1408"/>
      <c r="G25" s="1408"/>
      <c r="H25" s="1409"/>
      <c r="I25" s="1079" t="s">
        <v>326</v>
      </c>
      <c r="J25" s="1080"/>
      <c r="K25" s="1081"/>
      <c r="L25" s="1413"/>
      <c r="M25" s="1414"/>
      <c r="N25" s="1414"/>
      <c r="O25" s="1414"/>
      <c r="P25" s="1414"/>
      <c r="Q25" s="1414"/>
      <c r="R25" s="1414"/>
      <c r="S25" s="1415"/>
      <c r="T25" s="1416"/>
      <c r="U25" s="1417"/>
      <c r="V25" s="1417"/>
      <c r="W25" s="1417"/>
      <c r="X25" s="1417"/>
      <c r="Y25" s="1417"/>
      <c r="Z25" s="1417"/>
      <c r="AA25" s="1417"/>
      <c r="AB25" s="1418"/>
      <c r="AC25" s="1416"/>
      <c r="AD25" s="1417"/>
      <c r="AE25" s="1417"/>
      <c r="AF25" s="1417"/>
      <c r="AG25" s="1417"/>
      <c r="AH25" s="1417"/>
      <c r="AI25" s="1417"/>
      <c r="AJ25" s="1417"/>
      <c r="AK25" s="1417"/>
      <c r="AL25" s="1417"/>
      <c r="AM25" s="1418"/>
      <c r="AN25" s="1419"/>
      <c r="AO25" s="1420"/>
      <c r="AP25" s="1421"/>
      <c r="AQ25" s="1422"/>
      <c r="AR25" s="1423"/>
      <c r="AS25" s="1093" t="str">
        <f t="shared" si="0"/>
        <v/>
      </c>
      <c r="AT25" s="1094"/>
      <c r="AU25" s="1095"/>
      <c r="AV25" s="1113" t="str">
        <f t="shared" ref="AV25" si="7">IF(AND(AN25&lt;&gt;"",AQ25&lt;&gt;""),ROUNDDOWN(((AQ25/AN25)/1000),1),"")</f>
        <v/>
      </c>
      <c r="AW25" s="1114"/>
      <c r="AX25" s="1115"/>
      <c r="AY25" s="1392"/>
      <c r="AZ25" s="1393"/>
      <c r="BA25" s="1393"/>
      <c r="BB25" s="1393"/>
      <c r="BC25" s="1123" t="s">
        <v>24</v>
      </c>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row>
    <row r="26" spans="1:106" s="38" customFormat="1" ht="28.5" customHeight="1">
      <c r="A26" s="1201"/>
      <c r="B26" s="1202"/>
      <c r="C26" s="1203"/>
      <c r="D26" s="1424"/>
      <c r="E26" s="1425"/>
      <c r="F26" s="1425"/>
      <c r="G26" s="1425"/>
      <c r="H26" s="1426"/>
      <c r="I26" s="1125" t="s">
        <v>327</v>
      </c>
      <c r="J26" s="1126"/>
      <c r="K26" s="1127"/>
      <c r="L26" s="1429"/>
      <c r="M26" s="1430"/>
      <c r="N26" s="1430"/>
      <c r="O26" s="1430"/>
      <c r="P26" s="1430"/>
      <c r="Q26" s="1430"/>
      <c r="R26" s="1430"/>
      <c r="S26" s="1431"/>
      <c r="T26" s="1432"/>
      <c r="U26" s="1433"/>
      <c r="V26" s="1433"/>
      <c r="W26" s="1433"/>
      <c r="X26" s="1433"/>
      <c r="Y26" s="1433"/>
      <c r="Z26" s="1433"/>
      <c r="AA26" s="1433"/>
      <c r="AB26" s="1434"/>
      <c r="AC26" s="1432"/>
      <c r="AD26" s="1433"/>
      <c r="AE26" s="1433"/>
      <c r="AF26" s="1433"/>
      <c r="AG26" s="1433"/>
      <c r="AH26" s="1433"/>
      <c r="AI26" s="1433"/>
      <c r="AJ26" s="1433"/>
      <c r="AK26" s="1433"/>
      <c r="AL26" s="1433"/>
      <c r="AM26" s="1434"/>
      <c r="AN26" s="1435"/>
      <c r="AO26" s="1436"/>
      <c r="AP26" s="1437"/>
      <c r="AQ26" s="1438"/>
      <c r="AR26" s="1439"/>
      <c r="AS26" s="1070" t="str">
        <f t="shared" si="0"/>
        <v/>
      </c>
      <c r="AT26" s="1071"/>
      <c r="AU26" s="1072"/>
      <c r="AV26" s="1116"/>
      <c r="AW26" s="1117"/>
      <c r="AX26" s="1118"/>
      <c r="AY26" s="1427"/>
      <c r="AZ26" s="1428"/>
      <c r="BA26" s="1428"/>
      <c r="BB26" s="1428"/>
      <c r="BC26" s="112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row>
    <row r="27" spans="1:106" s="38" customFormat="1" ht="28.5" customHeight="1">
      <c r="A27" s="1201"/>
      <c r="B27" s="1202"/>
      <c r="C27" s="1203"/>
      <c r="D27" s="1407"/>
      <c r="E27" s="1408"/>
      <c r="F27" s="1408"/>
      <c r="G27" s="1408"/>
      <c r="H27" s="1409"/>
      <c r="I27" s="1079" t="s">
        <v>326</v>
      </c>
      <c r="J27" s="1080"/>
      <c r="K27" s="1081"/>
      <c r="L27" s="1413"/>
      <c r="M27" s="1414"/>
      <c r="N27" s="1414"/>
      <c r="O27" s="1414"/>
      <c r="P27" s="1414"/>
      <c r="Q27" s="1414"/>
      <c r="R27" s="1414"/>
      <c r="S27" s="1415"/>
      <c r="T27" s="1416"/>
      <c r="U27" s="1417"/>
      <c r="V27" s="1417"/>
      <c r="W27" s="1417"/>
      <c r="X27" s="1417"/>
      <c r="Y27" s="1417"/>
      <c r="Z27" s="1417"/>
      <c r="AA27" s="1417"/>
      <c r="AB27" s="1418"/>
      <c r="AC27" s="1416"/>
      <c r="AD27" s="1417"/>
      <c r="AE27" s="1417"/>
      <c r="AF27" s="1417"/>
      <c r="AG27" s="1417"/>
      <c r="AH27" s="1417"/>
      <c r="AI27" s="1417"/>
      <c r="AJ27" s="1417"/>
      <c r="AK27" s="1417"/>
      <c r="AL27" s="1417"/>
      <c r="AM27" s="1418"/>
      <c r="AN27" s="1419"/>
      <c r="AO27" s="1420"/>
      <c r="AP27" s="1421"/>
      <c r="AQ27" s="1422"/>
      <c r="AR27" s="1423"/>
      <c r="AS27" s="1093" t="str">
        <f t="shared" si="0"/>
        <v/>
      </c>
      <c r="AT27" s="1094"/>
      <c r="AU27" s="1095"/>
      <c r="AV27" s="1113" t="str">
        <f t="shared" ref="AV27" si="8">IF(AND(AN27&lt;&gt;"",AQ27&lt;&gt;""),ROUNDDOWN(((AQ27/AN27)/1000),1),"")</f>
        <v/>
      </c>
      <c r="AW27" s="1114"/>
      <c r="AX27" s="1115"/>
      <c r="AY27" s="1392"/>
      <c r="AZ27" s="1393"/>
      <c r="BA27" s="1393"/>
      <c r="BB27" s="1393"/>
      <c r="BC27" s="1123" t="s">
        <v>24</v>
      </c>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row>
    <row r="28" spans="1:106" s="38" customFormat="1" ht="28.5" customHeight="1">
      <c r="A28" s="1201"/>
      <c r="B28" s="1202"/>
      <c r="C28" s="1203"/>
      <c r="D28" s="1424"/>
      <c r="E28" s="1425"/>
      <c r="F28" s="1425"/>
      <c r="G28" s="1425"/>
      <c r="H28" s="1426"/>
      <c r="I28" s="1125" t="s">
        <v>327</v>
      </c>
      <c r="J28" s="1126"/>
      <c r="K28" s="1127"/>
      <c r="L28" s="1429"/>
      <c r="M28" s="1430"/>
      <c r="N28" s="1430"/>
      <c r="O28" s="1430"/>
      <c r="P28" s="1430"/>
      <c r="Q28" s="1430"/>
      <c r="R28" s="1430"/>
      <c r="S28" s="1431"/>
      <c r="T28" s="1432"/>
      <c r="U28" s="1433"/>
      <c r="V28" s="1433"/>
      <c r="W28" s="1433"/>
      <c r="X28" s="1433"/>
      <c r="Y28" s="1433"/>
      <c r="Z28" s="1433"/>
      <c r="AA28" s="1433"/>
      <c r="AB28" s="1434"/>
      <c r="AC28" s="1432"/>
      <c r="AD28" s="1433"/>
      <c r="AE28" s="1433"/>
      <c r="AF28" s="1433"/>
      <c r="AG28" s="1433"/>
      <c r="AH28" s="1433"/>
      <c r="AI28" s="1433"/>
      <c r="AJ28" s="1433"/>
      <c r="AK28" s="1433"/>
      <c r="AL28" s="1433"/>
      <c r="AM28" s="1434"/>
      <c r="AN28" s="1435"/>
      <c r="AO28" s="1436"/>
      <c r="AP28" s="1437"/>
      <c r="AQ28" s="1438"/>
      <c r="AR28" s="1439"/>
      <c r="AS28" s="1070" t="str">
        <f t="shared" si="0"/>
        <v/>
      </c>
      <c r="AT28" s="1071"/>
      <c r="AU28" s="1072"/>
      <c r="AV28" s="1116"/>
      <c r="AW28" s="1117"/>
      <c r="AX28" s="1118"/>
      <c r="AY28" s="1427"/>
      <c r="AZ28" s="1428"/>
      <c r="BA28" s="1428"/>
      <c r="BB28" s="1428"/>
      <c r="BC28" s="112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row>
    <row r="29" spans="1:106" s="38" customFormat="1" ht="28.5" customHeight="1">
      <c r="A29" s="1201"/>
      <c r="B29" s="1202"/>
      <c r="C29" s="1203"/>
      <c r="D29" s="1407"/>
      <c r="E29" s="1408"/>
      <c r="F29" s="1408"/>
      <c r="G29" s="1408"/>
      <c r="H29" s="1409"/>
      <c r="I29" s="1079" t="s">
        <v>326</v>
      </c>
      <c r="J29" s="1080"/>
      <c r="K29" s="1081"/>
      <c r="L29" s="1413"/>
      <c r="M29" s="1414"/>
      <c r="N29" s="1414"/>
      <c r="O29" s="1414"/>
      <c r="P29" s="1414"/>
      <c r="Q29" s="1414"/>
      <c r="R29" s="1414"/>
      <c r="S29" s="1415"/>
      <c r="T29" s="1416"/>
      <c r="U29" s="1417"/>
      <c r="V29" s="1417"/>
      <c r="W29" s="1417"/>
      <c r="X29" s="1417"/>
      <c r="Y29" s="1417"/>
      <c r="Z29" s="1417"/>
      <c r="AA29" s="1417"/>
      <c r="AB29" s="1418"/>
      <c r="AC29" s="1416"/>
      <c r="AD29" s="1417"/>
      <c r="AE29" s="1417"/>
      <c r="AF29" s="1417"/>
      <c r="AG29" s="1417"/>
      <c r="AH29" s="1417"/>
      <c r="AI29" s="1417"/>
      <c r="AJ29" s="1417"/>
      <c r="AK29" s="1417"/>
      <c r="AL29" s="1417"/>
      <c r="AM29" s="1418"/>
      <c r="AN29" s="1419"/>
      <c r="AO29" s="1420"/>
      <c r="AP29" s="1421"/>
      <c r="AQ29" s="1422"/>
      <c r="AR29" s="1423"/>
      <c r="AS29" s="1093" t="str">
        <f t="shared" si="0"/>
        <v/>
      </c>
      <c r="AT29" s="1094"/>
      <c r="AU29" s="1095"/>
      <c r="AV29" s="1113" t="str">
        <f t="shared" ref="AV29" si="9">IF(AND(AN29&lt;&gt;"",AQ29&lt;&gt;""),ROUNDDOWN(((AQ29/AN29)/1000),1),"")</f>
        <v/>
      </c>
      <c r="AW29" s="1114"/>
      <c r="AX29" s="1115"/>
      <c r="AY29" s="1392"/>
      <c r="AZ29" s="1393"/>
      <c r="BA29" s="1393"/>
      <c r="BB29" s="1393"/>
      <c r="BC29" s="1123" t="s">
        <v>24</v>
      </c>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row>
    <row r="30" spans="1:106" s="38" customFormat="1" ht="28.5" customHeight="1">
      <c r="A30" s="1214"/>
      <c r="B30" s="1215"/>
      <c r="C30" s="1216"/>
      <c r="D30" s="1424"/>
      <c r="E30" s="1425"/>
      <c r="F30" s="1425"/>
      <c r="G30" s="1425"/>
      <c r="H30" s="1426"/>
      <c r="I30" s="1125" t="s">
        <v>327</v>
      </c>
      <c r="J30" s="1126"/>
      <c r="K30" s="1127"/>
      <c r="L30" s="1429"/>
      <c r="M30" s="1430"/>
      <c r="N30" s="1430"/>
      <c r="O30" s="1430"/>
      <c r="P30" s="1430"/>
      <c r="Q30" s="1430"/>
      <c r="R30" s="1430"/>
      <c r="S30" s="1431"/>
      <c r="T30" s="1432"/>
      <c r="U30" s="1433"/>
      <c r="V30" s="1433"/>
      <c r="W30" s="1433"/>
      <c r="X30" s="1433"/>
      <c r="Y30" s="1433"/>
      <c r="Z30" s="1433"/>
      <c r="AA30" s="1433"/>
      <c r="AB30" s="1434"/>
      <c r="AC30" s="1432"/>
      <c r="AD30" s="1433"/>
      <c r="AE30" s="1433"/>
      <c r="AF30" s="1433"/>
      <c r="AG30" s="1433"/>
      <c r="AH30" s="1433"/>
      <c r="AI30" s="1433"/>
      <c r="AJ30" s="1433"/>
      <c r="AK30" s="1433"/>
      <c r="AL30" s="1433"/>
      <c r="AM30" s="1434"/>
      <c r="AN30" s="1435"/>
      <c r="AO30" s="1436"/>
      <c r="AP30" s="1437"/>
      <c r="AQ30" s="1438"/>
      <c r="AR30" s="1439"/>
      <c r="AS30" s="1070" t="str">
        <f t="shared" si="0"/>
        <v/>
      </c>
      <c r="AT30" s="1071"/>
      <c r="AU30" s="1072"/>
      <c r="AV30" s="1116"/>
      <c r="AW30" s="1117"/>
      <c r="AX30" s="1118"/>
      <c r="AY30" s="1427"/>
      <c r="AZ30" s="1428"/>
      <c r="BA30" s="1428"/>
      <c r="BB30" s="1428"/>
      <c r="BC30" s="112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row>
    <row r="31" spans="1:106" s="7" customFormat="1" ht="29.25" customHeight="1">
      <c r="A31" s="1198" t="s">
        <v>224</v>
      </c>
      <c r="B31" s="1199"/>
      <c r="C31" s="1200"/>
      <c r="D31" s="1407"/>
      <c r="E31" s="1408"/>
      <c r="F31" s="1408"/>
      <c r="G31" s="1408"/>
      <c r="H31" s="1409"/>
      <c r="I31" s="1079" t="s">
        <v>326</v>
      </c>
      <c r="J31" s="1080"/>
      <c r="K31" s="1081"/>
      <c r="L31" s="1413"/>
      <c r="M31" s="1414"/>
      <c r="N31" s="1414"/>
      <c r="O31" s="1414"/>
      <c r="P31" s="1414"/>
      <c r="Q31" s="1414"/>
      <c r="R31" s="1414"/>
      <c r="S31" s="1415"/>
      <c r="T31" s="1416"/>
      <c r="U31" s="1417"/>
      <c r="V31" s="1417"/>
      <c r="W31" s="1417"/>
      <c r="X31" s="1417"/>
      <c r="Y31" s="1417"/>
      <c r="Z31" s="1417"/>
      <c r="AA31" s="1417"/>
      <c r="AB31" s="1418"/>
      <c r="AC31" s="1416"/>
      <c r="AD31" s="1417"/>
      <c r="AE31" s="1417"/>
      <c r="AF31" s="1417"/>
      <c r="AG31" s="1417"/>
      <c r="AH31" s="1417"/>
      <c r="AI31" s="1417"/>
      <c r="AJ31" s="1417"/>
      <c r="AK31" s="1417"/>
      <c r="AL31" s="1417"/>
      <c r="AM31" s="1418"/>
      <c r="AN31" s="1419"/>
      <c r="AO31" s="1420"/>
      <c r="AP31" s="1421"/>
      <c r="AQ31" s="1422"/>
      <c r="AR31" s="1423"/>
      <c r="AS31" s="1093" t="str">
        <f t="shared" si="0"/>
        <v/>
      </c>
      <c r="AT31" s="1094"/>
      <c r="AU31" s="1095"/>
      <c r="AV31" s="1113" t="str">
        <f t="shared" ref="AV31" si="10">IF(AND(AN31&lt;&gt;"",AQ31&lt;&gt;""),ROUNDDOWN(((AQ31/AN31)/1000),1),"")</f>
        <v/>
      </c>
      <c r="AW31" s="1114"/>
      <c r="AX31" s="1115"/>
      <c r="AY31" s="1392"/>
      <c r="AZ31" s="1393"/>
      <c r="BA31" s="1393"/>
      <c r="BB31" s="1393"/>
      <c r="BC31" s="1123" t="s">
        <v>24</v>
      </c>
    </row>
    <row r="32" spans="1:106" s="38" customFormat="1" ht="28.5" customHeight="1">
      <c r="A32" s="1201"/>
      <c r="B32" s="1202"/>
      <c r="C32" s="1203"/>
      <c r="D32" s="1424"/>
      <c r="E32" s="1425"/>
      <c r="F32" s="1425"/>
      <c r="G32" s="1425"/>
      <c r="H32" s="1426"/>
      <c r="I32" s="1125" t="s">
        <v>327</v>
      </c>
      <c r="J32" s="1126"/>
      <c r="K32" s="1127"/>
      <c r="L32" s="1429"/>
      <c r="M32" s="1430"/>
      <c r="N32" s="1430"/>
      <c r="O32" s="1430"/>
      <c r="P32" s="1430"/>
      <c r="Q32" s="1430"/>
      <c r="R32" s="1430"/>
      <c r="S32" s="1431"/>
      <c r="T32" s="1432"/>
      <c r="U32" s="1433"/>
      <c r="V32" s="1433"/>
      <c r="W32" s="1433"/>
      <c r="X32" s="1433"/>
      <c r="Y32" s="1433"/>
      <c r="Z32" s="1433"/>
      <c r="AA32" s="1433"/>
      <c r="AB32" s="1434"/>
      <c r="AC32" s="1432"/>
      <c r="AD32" s="1433"/>
      <c r="AE32" s="1433"/>
      <c r="AF32" s="1433"/>
      <c r="AG32" s="1433"/>
      <c r="AH32" s="1433"/>
      <c r="AI32" s="1433"/>
      <c r="AJ32" s="1433"/>
      <c r="AK32" s="1433"/>
      <c r="AL32" s="1433"/>
      <c r="AM32" s="1434"/>
      <c r="AN32" s="1435"/>
      <c r="AO32" s="1436"/>
      <c r="AP32" s="1437"/>
      <c r="AQ32" s="1438"/>
      <c r="AR32" s="1439"/>
      <c r="AS32" s="1070" t="str">
        <f t="shared" si="0"/>
        <v/>
      </c>
      <c r="AT32" s="1071"/>
      <c r="AU32" s="1072"/>
      <c r="AV32" s="1116"/>
      <c r="AW32" s="1117"/>
      <c r="AX32" s="1118"/>
      <c r="AY32" s="1427"/>
      <c r="AZ32" s="1428"/>
      <c r="BA32" s="1428"/>
      <c r="BB32" s="1428"/>
      <c r="BC32" s="112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row>
    <row r="33" spans="1:106" s="38" customFormat="1" ht="28.5" customHeight="1">
      <c r="A33" s="1201"/>
      <c r="B33" s="1202"/>
      <c r="C33" s="1203"/>
      <c r="D33" s="1407"/>
      <c r="E33" s="1408"/>
      <c r="F33" s="1408"/>
      <c r="G33" s="1408"/>
      <c r="H33" s="1409"/>
      <c r="I33" s="1079" t="s">
        <v>326</v>
      </c>
      <c r="J33" s="1080"/>
      <c r="K33" s="1081"/>
      <c r="L33" s="1413"/>
      <c r="M33" s="1414"/>
      <c r="N33" s="1414"/>
      <c r="O33" s="1414"/>
      <c r="P33" s="1414"/>
      <c r="Q33" s="1414"/>
      <c r="R33" s="1414"/>
      <c r="S33" s="1415"/>
      <c r="T33" s="1416"/>
      <c r="U33" s="1417"/>
      <c r="V33" s="1417"/>
      <c r="W33" s="1417"/>
      <c r="X33" s="1417"/>
      <c r="Y33" s="1417"/>
      <c r="Z33" s="1417"/>
      <c r="AA33" s="1417"/>
      <c r="AB33" s="1418"/>
      <c r="AC33" s="1416"/>
      <c r="AD33" s="1417"/>
      <c r="AE33" s="1417"/>
      <c r="AF33" s="1417"/>
      <c r="AG33" s="1417"/>
      <c r="AH33" s="1417"/>
      <c r="AI33" s="1417"/>
      <c r="AJ33" s="1417"/>
      <c r="AK33" s="1417"/>
      <c r="AL33" s="1417"/>
      <c r="AM33" s="1418"/>
      <c r="AN33" s="1419"/>
      <c r="AO33" s="1420"/>
      <c r="AP33" s="1421"/>
      <c r="AQ33" s="1422"/>
      <c r="AR33" s="1423"/>
      <c r="AS33" s="1093" t="str">
        <f t="shared" si="0"/>
        <v/>
      </c>
      <c r="AT33" s="1094"/>
      <c r="AU33" s="1095"/>
      <c r="AV33" s="1113" t="str">
        <f t="shared" ref="AV33" si="11">IF(AND(AN33&lt;&gt;"",AQ33&lt;&gt;""),ROUNDDOWN(((AQ33/AN33)/1000),1),"")</f>
        <v/>
      </c>
      <c r="AW33" s="1114"/>
      <c r="AX33" s="1115"/>
      <c r="AY33" s="1392"/>
      <c r="AZ33" s="1393"/>
      <c r="BA33" s="1393"/>
      <c r="BB33" s="1393"/>
      <c r="BC33" s="1123" t="s">
        <v>24</v>
      </c>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row>
    <row r="34" spans="1:106" s="38" customFormat="1" ht="28.5" customHeight="1">
      <c r="A34" s="1201"/>
      <c r="B34" s="1202"/>
      <c r="C34" s="1203"/>
      <c r="D34" s="1424"/>
      <c r="E34" s="1425"/>
      <c r="F34" s="1425"/>
      <c r="G34" s="1425"/>
      <c r="H34" s="1426"/>
      <c r="I34" s="1125" t="s">
        <v>327</v>
      </c>
      <c r="J34" s="1126"/>
      <c r="K34" s="1127"/>
      <c r="L34" s="1429"/>
      <c r="M34" s="1430"/>
      <c r="N34" s="1430"/>
      <c r="O34" s="1430"/>
      <c r="P34" s="1430"/>
      <c r="Q34" s="1430"/>
      <c r="R34" s="1430"/>
      <c r="S34" s="1431"/>
      <c r="T34" s="1432"/>
      <c r="U34" s="1433"/>
      <c r="V34" s="1433"/>
      <c r="W34" s="1433"/>
      <c r="X34" s="1433"/>
      <c r="Y34" s="1433"/>
      <c r="Z34" s="1433"/>
      <c r="AA34" s="1433"/>
      <c r="AB34" s="1434"/>
      <c r="AC34" s="1432"/>
      <c r="AD34" s="1433"/>
      <c r="AE34" s="1433"/>
      <c r="AF34" s="1433"/>
      <c r="AG34" s="1433"/>
      <c r="AH34" s="1433"/>
      <c r="AI34" s="1433"/>
      <c r="AJ34" s="1433"/>
      <c r="AK34" s="1433"/>
      <c r="AL34" s="1433"/>
      <c r="AM34" s="1434"/>
      <c r="AN34" s="1435"/>
      <c r="AO34" s="1436"/>
      <c r="AP34" s="1437"/>
      <c r="AQ34" s="1438"/>
      <c r="AR34" s="1439"/>
      <c r="AS34" s="1070" t="str">
        <f t="shared" si="0"/>
        <v/>
      </c>
      <c r="AT34" s="1071"/>
      <c r="AU34" s="1072"/>
      <c r="AV34" s="1116"/>
      <c r="AW34" s="1117"/>
      <c r="AX34" s="1118"/>
      <c r="AY34" s="1427"/>
      <c r="AZ34" s="1428"/>
      <c r="BA34" s="1428"/>
      <c r="BB34" s="1428"/>
      <c r="BC34" s="112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row>
    <row r="35" spans="1:106" s="38" customFormat="1" ht="28.5" customHeight="1">
      <c r="A35" s="1201"/>
      <c r="B35" s="1202"/>
      <c r="C35" s="1203"/>
      <c r="D35" s="1407"/>
      <c r="E35" s="1408"/>
      <c r="F35" s="1408"/>
      <c r="G35" s="1408"/>
      <c r="H35" s="1409"/>
      <c r="I35" s="1079" t="s">
        <v>326</v>
      </c>
      <c r="J35" s="1080"/>
      <c r="K35" s="1081"/>
      <c r="L35" s="1413"/>
      <c r="M35" s="1414"/>
      <c r="N35" s="1414"/>
      <c r="O35" s="1414"/>
      <c r="P35" s="1414"/>
      <c r="Q35" s="1414"/>
      <c r="R35" s="1414"/>
      <c r="S35" s="1415"/>
      <c r="T35" s="1416"/>
      <c r="U35" s="1417"/>
      <c r="V35" s="1417"/>
      <c r="W35" s="1417"/>
      <c r="X35" s="1417"/>
      <c r="Y35" s="1417"/>
      <c r="Z35" s="1417"/>
      <c r="AA35" s="1417"/>
      <c r="AB35" s="1418"/>
      <c r="AC35" s="1416"/>
      <c r="AD35" s="1417"/>
      <c r="AE35" s="1417"/>
      <c r="AF35" s="1417"/>
      <c r="AG35" s="1417"/>
      <c r="AH35" s="1417"/>
      <c r="AI35" s="1417"/>
      <c r="AJ35" s="1417"/>
      <c r="AK35" s="1417"/>
      <c r="AL35" s="1417"/>
      <c r="AM35" s="1418"/>
      <c r="AN35" s="1419"/>
      <c r="AO35" s="1420"/>
      <c r="AP35" s="1421"/>
      <c r="AQ35" s="1422"/>
      <c r="AR35" s="1423"/>
      <c r="AS35" s="1093" t="str">
        <f t="shared" si="0"/>
        <v/>
      </c>
      <c r="AT35" s="1094"/>
      <c r="AU35" s="1095"/>
      <c r="AV35" s="1113" t="str">
        <f t="shared" ref="AV35" si="12">IF(AND(AN35&lt;&gt;"",AQ35&lt;&gt;""),ROUNDDOWN(((AQ35/AN35)/1000),1),"")</f>
        <v/>
      </c>
      <c r="AW35" s="1114"/>
      <c r="AX35" s="1115"/>
      <c r="AY35" s="1392"/>
      <c r="AZ35" s="1393"/>
      <c r="BA35" s="1393"/>
      <c r="BB35" s="1393"/>
      <c r="BC35" s="1123" t="s">
        <v>24</v>
      </c>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row>
    <row r="36" spans="1:106" s="38" customFormat="1" ht="28.5" customHeight="1">
      <c r="A36" s="1201"/>
      <c r="B36" s="1202"/>
      <c r="C36" s="1203"/>
      <c r="D36" s="1424"/>
      <c r="E36" s="1425"/>
      <c r="F36" s="1425"/>
      <c r="G36" s="1425"/>
      <c r="H36" s="1426"/>
      <c r="I36" s="1125" t="s">
        <v>327</v>
      </c>
      <c r="J36" s="1126"/>
      <c r="K36" s="1127"/>
      <c r="L36" s="1429"/>
      <c r="M36" s="1430"/>
      <c r="N36" s="1430"/>
      <c r="O36" s="1430"/>
      <c r="P36" s="1430"/>
      <c r="Q36" s="1430"/>
      <c r="R36" s="1430"/>
      <c r="S36" s="1431"/>
      <c r="T36" s="1432"/>
      <c r="U36" s="1433"/>
      <c r="V36" s="1433"/>
      <c r="W36" s="1433"/>
      <c r="X36" s="1433"/>
      <c r="Y36" s="1433"/>
      <c r="Z36" s="1433"/>
      <c r="AA36" s="1433"/>
      <c r="AB36" s="1434"/>
      <c r="AC36" s="1432"/>
      <c r="AD36" s="1433"/>
      <c r="AE36" s="1433"/>
      <c r="AF36" s="1433"/>
      <c r="AG36" s="1433"/>
      <c r="AH36" s="1433"/>
      <c r="AI36" s="1433"/>
      <c r="AJ36" s="1433"/>
      <c r="AK36" s="1433"/>
      <c r="AL36" s="1433"/>
      <c r="AM36" s="1434"/>
      <c r="AN36" s="1435"/>
      <c r="AO36" s="1436"/>
      <c r="AP36" s="1437"/>
      <c r="AQ36" s="1438"/>
      <c r="AR36" s="1439"/>
      <c r="AS36" s="1070" t="str">
        <f t="shared" si="0"/>
        <v/>
      </c>
      <c r="AT36" s="1071"/>
      <c r="AU36" s="1072"/>
      <c r="AV36" s="1116"/>
      <c r="AW36" s="1117"/>
      <c r="AX36" s="1118"/>
      <c r="AY36" s="1427"/>
      <c r="AZ36" s="1428"/>
      <c r="BA36" s="1428"/>
      <c r="BB36" s="1428"/>
      <c r="BC36" s="112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row>
    <row r="37" spans="1:106" s="38" customFormat="1" ht="28.5" customHeight="1">
      <c r="A37" s="1201"/>
      <c r="B37" s="1202"/>
      <c r="C37" s="1203"/>
      <c r="D37" s="1407"/>
      <c r="E37" s="1408"/>
      <c r="F37" s="1408"/>
      <c r="G37" s="1408"/>
      <c r="H37" s="1409"/>
      <c r="I37" s="1079" t="s">
        <v>326</v>
      </c>
      <c r="J37" s="1080"/>
      <c r="K37" s="1081"/>
      <c r="L37" s="1413"/>
      <c r="M37" s="1414"/>
      <c r="N37" s="1414"/>
      <c r="O37" s="1414"/>
      <c r="P37" s="1414"/>
      <c r="Q37" s="1414"/>
      <c r="R37" s="1414"/>
      <c r="S37" s="1415"/>
      <c r="T37" s="1416"/>
      <c r="U37" s="1417"/>
      <c r="V37" s="1417"/>
      <c r="W37" s="1417"/>
      <c r="X37" s="1417"/>
      <c r="Y37" s="1417"/>
      <c r="Z37" s="1417"/>
      <c r="AA37" s="1417"/>
      <c r="AB37" s="1418"/>
      <c r="AC37" s="1416"/>
      <c r="AD37" s="1417"/>
      <c r="AE37" s="1417"/>
      <c r="AF37" s="1417"/>
      <c r="AG37" s="1417"/>
      <c r="AH37" s="1417"/>
      <c r="AI37" s="1417"/>
      <c r="AJ37" s="1417"/>
      <c r="AK37" s="1417"/>
      <c r="AL37" s="1417"/>
      <c r="AM37" s="1418"/>
      <c r="AN37" s="1419"/>
      <c r="AO37" s="1420"/>
      <c r="AP37" s="1421"/>
      <c r="AQ37" s="1422"/>
      <c r="AR37" s="1423"/>
      <c r="AS37" s="1093" t="str">
        <f t="shared" si="0"/>
        <v/>
      </c>
      <c r="AT37" s="1094"/>
      <c r="AU37" s="1095"/>
      <c r="AV37" s="1113" t="str">
        <f t="shared" ref="AV37" si="13">IF(AND(AN37&lt;&gt;"",AQ37&lt;&gt;""),ROUNDDOWN(((AQ37/AN37)/1000),1),"")</f>
        <v/>
      </c>
      <c r="AW37" s="1114"/>
      <c r="AX37" s="1115"/>
      <c r="AY37" s="1392"/>
      <c r="AZ37" s="1393"/>
      <c r="BA37" s="1393"/>
      <c r="BB37" s="1393"/>
      <c r="BC37" s="1123" t="s">
        <v>24</v>
      </c>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row>
    <row r="38" spans="1:106" s="38" customFormat="1" ht="28.5" customHeight="1">
      <c r="A38" s="1201"/>
      <c r="B38" s="1202"/>
      <c r="C38" s="1203"/>
      <c r="D38" s="1424"/>
      <c r="E38" s="1425"/>
      <c r="F38" s="1425"/>
      <c r="G38" s="1425"/>
      <c r="H38" s="1426"/>
      <c r="I38" s="1125" t="s">
        <v>327</v>
      </c>
      <c r="J38" s="1126"/>
      <c r="K38" s="1127"/>
      <c r="L38" s="1429"/>
      <c r="M38" s="1430"/>
      <c r="N38" s="1430"/>
      <c r="O38" s="1430"/>
      <c r="P38" s="1430"/>
      <c r="Q38" s="1430"/>
      <c r="R38" s="1430"/>
      <c r="S38" s="1431"/>
      <c r="T38" s="1432"/>
      <c r="U38" s="1433"/>
      <c r="V38" s="1433"/>
      <c r="W38" s="1433"/>
      <c r="X38" s="1433"/>
      <c r="Y38" s="1433"/>
      <c r="Z38" s="1433"/>
      <c r="AA38" s="1433"/>
      <c r="AB38" s="1434"/>
      <c r="AC38" s="1432"/>
      <c r="AD38" s="1433"/>
      <c r="AE38" s="1433"/>
      <c r="AF38" s="1433"/>
      <c r="AG38" s="1433"/>
      <c r="AH38" s="1433"/>
      <c r="AI38" s="1433"/>
      <c r="AJ38" s="1433"/>
      <c r="AK38" s="1433"/>
      <c r="AL38" s="1433"/>
      <c r="AM38" s="1434"/>
      <c r="AN38" s="1435"/>
      <c r="AO38" s="1436"/>
      <c r="AP38" s="1437"/>
      <c r="AQ38" s="1438"/>
      <c r="AR38" s="1439"/>
      <c r="AS38" s="1070" t="str">
        <f t="shared" si="0"/>
        <v/>
      </c>
      <c r="AT38" s="1071"/>
      <c r="AU38" s="1072"/>
      <c r="AV38" s="1116"/>
      <c r="AW38" s="1117"/>
      <c r="AX38" s="1118"/>
      <c r="AY38" s="1427"/>
      <c r="AZ38" s="1428"/>
      <c r="BA38" s="1428"/>
      <c r="BB38" s="1428"/>
      <c r="BC38" s="112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row>
    <row r="39" spans="1:106" s="38" customFormat="1" ht="28.5" customHeight="1">
      <c r="A39" s="1201"/>
      <c r="B39" s="1202"/>
      <c r="C39" s="1203"/>
      <c r="D39" s="1407"/>
      <c r="E39" s="1408"/>
      <c r="F39" s="1408"/>
      <c r="G39" s="1408"/>
      <c r="H39" s="1409"/>
      <c r="I39" s="1079" t="s">
        <v>326</v>
      </c>
      <c r="J39" s="1080"/>
      <c r="K39" s="1081"/>
      <c r="L39" s="1413"/>
      <c r="M39" s="1414"/>
      <c r="N39" s="1414"/>
      <c r="O39" s="1414"/>
      <c r="P39" s="1414"/>
      <c r="Q39" s="1414"/>
      <c r="R39" s="1414"/>
      <c r="S39" s="1415"/>
      <c r="T39" s="1416"/>
      <c r="U39" s="1417"/>
      <c r="V39" s="1417"/>
      <c r="W39" s="1417"/>
      <c r="X39" s="1417"/>
      <c r="Y39" s="1417"/>
      <c r="Z39" s="1417"/>
      <c r="AA39" s="1417"/>
      <c r="AB39" s="1418"/>
      <c r="AC39" s="1416"/>
      <c r="AD39" s="1417"/>
      <c r="AE39" s="1417"/>
      <c r="AF39" s="1417"/>
      <c r="AG39" s="1417"/>
      <c r="AH39" s="1417"/>
      <c r="AI39" s="1417"/>
      <c r="AJ39" s="1417"/>
      <c r="AK39" s="1417"/>
      <c r="AL39" s="1417"/>
      <c r="AM39" s="1418"/>
      <c r="AN39" s="1419"/>
      <c r="AO39" s="1420"/>
      <c r="AP39" s="1421"/>
      <c r="AQ39" s="1422"/>
      <c r="AR39" s="1423"/>
      <c r="AS39" s="1093" t="str">
        <f t="shared" si="0"/>
        <v/>
      </c>
      <c r="AT39" s="1094"/>
      <c r="AU39" s="1095"/>
      <c r="AV39" s="1113" t="str">
        <f t="shared" ref="AV39" si="14">IF(AND(AN39&lt;&gt;"",AQ39&lt;&gt;""),ROUNDDOWN(((AQ39/AN39)/1000),1),"")</f>
        <v/>
      </c>
      <c r="AW39" s="1114"/>
      <c r="AX39" s="1115"/>
      <c r="AY39" s="1392"/>
      <c r="AZ39" s="1393"/>
      <c r="BA39" s="1393"/>
      <c r="BB39" s="1393"/>
      <c r="BC39" s="1123" t="s">
        <v>24</v>
      </c>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row>
    <row r="40" spans="1:106" s="38" customFormat="1" ht="28.5" customHeight="1">
      <c r="A40" s="1201"/>
      <c r="B40" s="1202"/>
      <c r="C40" s="1203"/>
      <c r="D40" s="1424"/>
      <c r="E40" s="1425"/>
      <c r="F40" s="1425"/>
      <c r="G40" s="1425"/>
      <c r="H40" s="1426"/>
      <c r="I40" s="1125" t="s">
        <v>327</v>
      </c>
      <c r="J40" s="1126"/>
      <c r="K40" s="1127"/>
      <c r="L40" s="1429"/>
      <c r="M40" s="1430"/>
      <c r="N40" s="1430"/>
      <c r="O40" s="1430"/>
      <c r="P40" s="1430"/>
      <c r="Q40" s="1430"/>
      <c r="R40" s="1430"/>
      <c r="S40" s="1431"/>
      <c r="T40" s="1432"/>
      <c r="U40" s="1433"/>
      <c r="V40" s="1433"/>
      <c r="W40" s="1433"/>
      <c r="X40" s="1433"/>
      <c r="Y40" s="1433"/>
      <c r="Z40" s="1433"/>
      <c r="AA40" s="1433"/>
      <c r="AB40" s="1434"/>
      <c r="AC40" s="1432"/>
      <c r="AD40" s="1433"/>
      <c r="AE40" s="1433"/>
      <c r="AF40" s="1433"/>
      <c r="AG40" s="1433"/>
      <c r="AH40" s="1433"/>
      <c r="AI40" s="1433"/>
      <c r="AJ40" s="1433"/>
      <c r="AK40" s="1433"/>
      <c r="AL40" s="1433"/>
      <c r="AM40" s="1434"/>
      <c r="AN40" s="1435"/>
      <c r="AO40" s="1436"/>
      <c r="AP40" s="1437"/>
      <c r="AQ40" s="1438"/>
      <c r="AR40" s="1439"/>
      <c r="AS40" s="1070" t="str">
        <f t="shared" si="0"/>
        <v/>
      </c>
      <c r="AT40" s="1071"/>
      <c r="AU40" s="1072"/>
      <c r="AV40" s="1116"/>
      <c r="AW40" s="1117"/>
      <c r="AX40" s="1118"/>
      <c r="AY40" s="1427"/>
      <c r="AZ40" s="1428"/>
      <c r="BA40" s="1428"/>
      <c r="BB40" s="1428"/>
      <c r="BC40" s="112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row>
    <row r="41" spans="1:106" s="38" customFormat="1" ht="28.5" customHeight="1">
      <c r="A41" s="1201"/>
      <c r="B41" s="1202"/>
      <c r="C41" s="1203"/>
      <c r="D41" s="1407"/>
      <c r="E41" s="1408"/>
      <c r="F41" s="1408"/>
      <c r="G41" s="1408"/>
      <c r="H41" s="1409"/>
      <c r="I41" s="1079" t="s">
        <v>326</v>
      </c>
      <c r="J41" s="1080"/>
      <c r="K41" s="1081"/>
      <c r="L41" s="1413"/>
      <c r="M41" s="1414"/>
      <c r="N41" s="1414"/>
      <c r="O41" s="1414"/>
      <c r="P41" s="1414"/>
      <c r="Q41" s="1414"/>
      <c r="R41" s="1414"/>
      <c r="S41" s="1415"/>
      <c r="T41" s="1416"/>
      <c r="U41" s="1417"/>
      <c r="V41" s="1417"/>
      <c r="W41" s="1417"/>
      <c r="X41" s="1417"/>
      <c r="Y41" s="1417"/>
      <c r="Z41" s="1417"/>
      <c r="AA41" s="1417"/>
      <c r="AB41" s="1418"/>
      <c r="AC41" s="1416"/>
      <c r="AD41" s="1417"/>
      <c r="AE41" s="1417"/>
      <c r="AF41" s="1417"/>
      <c r="AG41" s="1417"/>
      <c r="AH41" s="1417"/>
      <c r="AI41" s="1417"/>
      <c r="AJ41" s="1417"/>
      <c r="AK41" s="1417"/>
      <c r="AL41" s="1417"/>
      <c r="AM41" s="1418"/>
      <c r="AN41" s="1419"/>
      <c r="AO41" s="1420"/>
      <c r="AP41" s="1421"/>
      <c r="AQ41" s="1422"/>
      <c r="AR41" s="1423"/>
      <c r="AS41" s="1093" t="str">
        <f t="shared" si="0"/>
        <v/>
      </c>
      <c r="AT41" s="1094"/>
      <c r="AU41" s="1095"/>
      <c r="AV41" s="1113" t="str">
        <f t="shared" ref="AV41" si="15">IF(AND(AN41&lt;&gt;"",AQ41&lt;&gt;""),ROUNDDOWN(((AQ41/AN41)/1000),1),"")</f>
        <v/>
      </c>
      <c r="AW41" s="1114"/>
      <c r="AX41" s="1115"/>
      <c r="AY41" s="1392"/>
      <c r="AZ41" s="1393"/>
      <c r="BA41" s="1393"/>
      <c r="BB41" s="1393"/>
      <c r="BC41" s="1123" t="s">
        <v>24</v>
      </c>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row>
    <row r="42" spans="1:106" s="38" customFormat="1" ht="28.5" customHeight="1">
      <c r="A42" s="1201"/>
      <c r="B42" s="1202"/>
      <c r="C42" s="1203"/>
      <c r="D42" s="1424"/>
      <c r="E42" s="1425"/>
      <c r="F42" s="1425"/>
      <c r="G42" s="1425"/>
      <c r="H42" s="1426"/>
      <c r="I42" s="1125" t="s">
        <v>327</v>
      </c>
      <c r="J42" s="1126"/>
      <c r="K42" s="1127"/>
      <c r="L42" s="1429"/>
      <c r="M42" s="1430"/>
      <c r="N42" s="1430"/>
      <c r="O42" s="1430"/>
      <c r="P42" s="1430"/>
      <c r="Q42" s="1430"/>
      <c r="R42" s="1430"/>
      <c r="S42" s="1431"/>
      <c r="T42" s="1432"/>
      <c r="U42" s="1433"/>
      <c r="V42" s="1433"/>
      <c r="W42" s="1433"/>
      <c r="X42" s="1433"/>
      <c r="Y42" s="1433"/>
      <c r="Z42" s="1433"/>
      <c r="AA42" s="1433"/>
      <c r="AB42" s="1434"/>
      <c r="AC42" s="1432"/>
      <c r="AD42" s="1433"/>
      <c r="AE42" s="1433"/>
      <c r="AF42" s="1433"/>
      <c r="AG42" s="1433"/>
      <c r="AH42" s="1433"/>
      <c r="AI42" s="1433"/>
      <c r="AJ42" s="1433"/>
      <c r="AK42" s="1433"/>
      <c r="AL42" s="1433"/>
      <c r="AM42" s="1434"/>
      <c r="AN42" s="1435"/>
      <c r="AO42" s="1436"/>
      <c r="AP42" s="1437"/>
      <c r="AQ42" s="1438"/>
      <c r="AR42" s="1439"/>
      <c r="AS42" s="1070" t="str">
        <f t="shared" si="0"/>
        <v/>
      </c>
      <c r="AT42" s="1071"/>
      <c r="AU42" s="1072"/>
      <c r="AV42" s="1116"/>
      <c r="AW42" s="1117"/>
      <c r="AX42" s="1118"/>
      <c r="AY42" s="1427"/>
      <c r="AZ42" s="1428"/>
      <c r="BA42" s="1428"/>
      <c r="BB42" s="1428"/>
      <c r="BC42" s="112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row>
    <row r="43" spans="1:106" s="38" customFormat="1" ht="28.5" customHeight="1">
      <c r="A43" s="1201"/>
      <c r="B43" s="1202"/>
      <c r="C43" s="1203"/>
      <c r="D43" s="1407"/>
      <c r="E43" s="1408"/>
      <c r="F43" s="1408"/>
      <c r="G43" s="1408"/>
      <c r="H43" s="1409"/>
      <c r="I43" s="1079" t="s">
        <v>326</v>
      </c>
      <c r="J43" s="1080"/>
      <c r="K43" s="1081"/>
      <c r="L43" s="1413"/>
      <c r="M43" s="1414"/>
      <c r="N43" s="1414"/>
      <c r="O43" s="1414"/>
      <c r="P43" s="1414"/>
      <c r="Q43" s="1414"/>
      <c r="R43" s="1414"/>
      <c r="S43" s="1415"/>
      <c r="T43" s="1416"/>
      <c r="U43" s="1417"/>
      <c r="V43" s="1417"/>
      <c r="W43" s="1417"/>
      <c r="X43" s="1417"/>
      <c r="Y43" s="1417"/>
      <c r="Z43" s="1417"/>
      <c r="AA43" s="1417"/>
      <c r="AB43" s="1418"/>
      <c r="AC43" s="1416"/>
      <c r="AD43" s="1417"/>
      <c r="AE43" s="1417"/>
      <c r="AF43" s="1417"/>
      <c r="AG43" s="1417"/>
      <c r="AH43" s="1417"/>
      <c r="AI43" s="1417"/>
      <c r="AJ43" s="1417"/>
      <c r="AK43" s="1417"/>
      <c r="AL43" s="1417"/>
      <c r="AM43" s="1418"/>
      <c r="AN43" s="1419"/>
      <c r="AO43" s="1420"/>
      <c r="AP43" s="1421"/>
      <c r="AQ43" s="1422"/>
      <c r="AR43" s="1423"/>
      <c r="AS43" s="1093" t="str">
        <f t="shared" si="0"/>
        <v/>
      </c>
      <c r="AT43" s="1094"/>
      <c r="AU43" s="1095"/>
      <c r="AV43" s="1113" t="str">
        <f t="shared" ref="AV43" si="16">IF(AND(AN43&lt;&gt;"",AQ43&lt;&gt;""),ROUNDDOWN(((AQ43/AN43)/1000),1),"")</f>
        <v/>
      </c>
      <c r="AW43" s="1114"/>
      <c r="AX43" s="1115"/>
      <c r="AY43" s="1392"/>
      <c r="AZ43" s="1393"/>
      <c r="BA43" s="1393"/>
      <c r="BB43" s="1393"/>
      <c r="BC43" s="1123" t="s">
        <v>24</v>
      </c>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row>
    <row r="44" spans="1:106" s="38" customFormat="1" ht="28.5" customHeight="1">
      <c r="A44" s="1201"/>
      <c r="B44" s="1202"/>
      <c r="C44" s="1203"/>
      <c r="D44" s="1424"/>
      <c r="E44" s="1425"/>
      <c r="F44" s="1425"/>
      <c r="G44" s="1425"/>
      <c r="H44" s="1426"/>
      <c r="I44" s="1125" t="s">
        <v>327</v>
      </c>
      <c r="J44" s="1126"/>
      <c r="K44" s="1127"/>
      <c r="L44" s="1429"/>
      <c r="M44" s="1430"/>
      <c r="N44" s="1430"/>
      <c r="O44" s="1430"/>
      <c r="P44" s="1430"/>
      <c r="Q44" s="1430"/>
      <c r="R44" s="1430"/>
      <c r="S44" s="1431"/>
      <c r="T44" s="1432"/>
      <c r="U44" s="1433"/>
      <c r="V44" s="1433"/>
      <c r="W44" s="1433"/>
      <c r="X44" s="1433"/>
      <c r="Y44" s="1433"/>
      <c r="Z44" s="1433"/>
      <c r="AA44" s="1433"/>
      <c r="AB44" s="1434"/>
      <c r="AC44" s="1432"/>
      <c r="AD44" s="1433"/>
      <c r="AE44" s="1433"/>
      <c r="AF44" s="1433"/>
      <c r="AG44" s="1433"/>
      <c r="AH44" s="1433"/>
      <c r="AI44" s="1433"/>
      <c r="AJ44" s="1433"/>
      <c r="AK44" s="1433"/>
      <c r="AL44" s="1433"/>
      <c r="AM44" s="1434"/>
      <c r="AN44" s="1435"/>
      <c r="AO44" s="1436"/>
      <c r="AP44" s="1437"/>
      <c r="AQ44" s="1438"/>
      <c r="AR44" s="1439"/>
      <c r="AS44" s="1070" t="str">
        <f t="shared" si="0"/>
        <v/>
      </c>
      <c r="AT44" s="1071"/>
      <c r="AU44" s="1072"/>
      <c r="AV44" s="1116"/>
      <c r="AW44" s="1117"/>
      <c r="AX44" s="1118"/>
      <c r="AY44" s="1427"/>
      <c r="AZ44" s="1428"/>
      <c r="BA44" s="1428"/>
      <c r="BB44" s="1428"/>
      <c r="BC44" s="112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row>
    <row r="45" spans="1:106" s="38" customFormat="1" ht="28.5" customHeight="1">
      <c r="A45" s="1201"/>
      <c r="B45" s="1202"/>
      <c r="C45" s="1203"/>
      <c r="D45" s="1407"/>
      <c r="E45" s="1408"/>
      <c r="F45" s="1408"/>
      <c r="G45" s="1408"/>
      <c r="H45" s="1409"/>
      <c r="I45" s="1079" t="s">
        <v>326</v>
      </c>
      <c r="J45" s="1080"/>
      <c r="K45" s="1081"/>
      <c r="L45" s="1413"/>
      <c r="M45" s="1414"/>
      <c r="N45" s="1414"/>
      <c r="O45" s="1414"/>
      <c r="P45" s="1414"/>
      <c r="Q45" s="1414"/>
      <c r="R45" s="1414"/>
      <c r="S45" s="1415"/>
      <c r="T45" s="1416"/>
      <c r="U45" s="1417"/>
      <c r="V45" s="1417"/>
      <c r="W45" s="1417"/>
      <c r="X45" s="1417"/>
      <c r="Y45" s="1417"/>
      <c r="Z45" s="1417"/>
      <c r="AA45" s="1417"/>
      <c r="AB45" s="1418"/>
      <c r="AC45" s="1416"/>
      <c r="AD45" s="1417"/>
      <c r="AE45" s="1417"/>
      <c r="AF45" s="1417"/>
      <c r="AG45" s="1417"/>
      <c r="AH45" s="1417"/>
      <c r="AI45" s="1417"/>
      <c r="AJ45" s="1417"/>
      <c r="AK45" s="1417"/>
      <c r="AL45" s="1417"/>
      <c r="AM45" s="1418"/>
      <c r="AN45" s="1419"/>
      <c r="AO45" s="1420"/>
      <c r="AP45" s="1421"/>
      <c r="AQ45" s="1422"/>
      <c r="AR45" s="1423"/>
      <c r="AS45" s="1093" t="str">
        <f t="shared" si="0"/>
        <v/>
      </c>
      <c r="AT45" s="1094"/>
      <c r="AU45" s="1095"/>
      <c r="AV45" s="1113" t="str">
        <f t="shared" ref="AV45" si="17">IF(AND(AN45&lt;&gt;"",AQ45&lt;&gt;""),ROUNDDOWN(((AQ45/AN45)/1000),1),"")</f>
        <v/>
      </c>
      <c r="AW45" s="1114"/>
      <c r="AX45" s="1115"/>
      <c r="AY45" s="1392"/>
      <c r="AZ45" s="1393"/>
      <c r="BA45" s="1393"/>
      <c r="BB45" s="1393"/>
      <c r="BC45" s="1123" t="s">
        <v>24</v>
      </c>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row>
    <row r="46" spans="1:106" s="38" customFormat="1" ht="28.5" customHeight="1">
      <c r="A46" s="1201"/>
      <c r="B46" s="1202"/>
      <c r="C46" s="1203"/>
      <c r="D46" s="1424"/>
      <c r="E46" s="1425"/>
      <c r="F46" s="1425"/>
      <c r="G46" s="1425"/>
      <c r="H46" s="1426"/>
      <c r="I46" s="1125" t="s">
        <v>327</v>
      </c>
      <c r="J46" s="1126"/>
      <c r="K46" s="1127"/>
      <c r="L46" s="1429"/>
      <c r="M46" s="1430"/>
      <c r="N46" s="1430"/>
      <c r="O46" s="1430"/>
      <c r="P46" s="1430"/>
      <c r="Q46" s="1430"/>
      <c r="R46" s="1430"/>
      <c r="S46" s="1431"/>
      <c r="T46" s="1432"/>
      <c r="U46" s="1433"/>
      <c r="V46" s="1433"/>
      <c r="W46" s="1433"/>
      <c r="X46" s="1433"/>
      <c r="Y46" s="1433"/>
      <c r="Z46" s="1433"/>
      <c r="AA46" s="1433"/>
      <c r="AB46" s="1434"/>
      <c r="AC46" s="1432"/>
      <c r="AD46" s="1433"/>
      <c r="AE46" s="1433"/>
      <c r="AF46" s="1433"/>
      <c r="AG46" s="1433"/>
      <c r="AH46" s="1433"/>
      <c r="AI46" s="1433"/>
      <c r="AJ46" s="1433"/>
      <c r="AK46" s="1433"/>
      <c r="AL46" s="1433"/>
      <c r="AM46" s="1434"/>
      <c r="AN46" s="1435"/>
      <c r="AO46" s="1436"/>
      <c r="AP46" s="1437"/>
      <c r="AQ46" s="1438"/>
      <c r="AR46" s="1439"/>
      <c r="AS46" s="1070" t="str">
        <f t="shared" si="0"/>
        <v/>
      </c>
      <c r="AT46" s="1071"/>
      <c r="AU46" s="1072"/>
      <c r="AV46" s="1116"/>
      <c r="AW46" s="1117"/>
      <c r="AX46" s="1118"/>
      <c r="AY46" s="1427"/>
      <c r="AZ46" s="1428"/>
      <c r="BA46" s="1428"/>
      <c r="BB46" s="1428"/>
      <c r="BC46" s="112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row>
    <row r="47" spans="1:106" s="38" customFormat="1" ht="28.5" customHeight="1">
      <c r="A47" s="1201"/>
      <c r="B47" s="1202"/>
      <c r="C47" s="1203"/>
      <c r="D47" s="1407"/>
      <c r="E47" s="1408"/>
      <c r="F47" s="1408"/>
      <c r="G47" s="1408"/>
      <c r="H47" s="1409"/>
      <c r="I47" s="1079" t="s">
        <v>326</v>
      </c>
      <c r="J47" s="1080"/>
      <c r="K47" s="1081"/>
      <c r="L47" s="1413"/>
      <c r="M47" s="1414"/>
      <c r="N47" s="1414"/>
      <c r="O47" s="1414"/>
      <c r="P47" s="1414"/>
      <c r="Q47" s="1414"/>
      <c r="R47" s="1414"/>
      <c r="S47" s="1415"/>
      <c r="T47" s="1416"/>
      <c r="U47" s="1417"/>
      <c r="V47" s="1417"/>
      <c r="W47" s="1417"/>
      <c r="X47" s="1417"/>
      <c r="Y47" s="1417"/>
      <c r="Z47" s="1417"/>
      <c r="AA47" s="1417"/>
      <c r="AB47" s="1418"/>
      <c r="AC47" s="1416"/>
      <c r="AD47" s="1417"/>
      <c r="AE47" s="1417"/>
      <c r="AF47" s="1417"/>
      <c r="AG47" s="1417"/>
      <c r="AH47" s="1417"/>
      <c r="AI47" s="1417"/>
      <c r="AJ47" s="1417"/>
      <c r="AK47" s="1417"/>
      <c r="AL47" s="1417"/>
      <c r="AM47" s="1418"/>
      <c r="AN47" s="1419"/>
      <c r="AO47" s="1420"/>
      <c r="AP47" s="1421"/>
      <c r="AQ47" s="1422"/>
      <c r="AR47" s="1423"/>
      <c r="AS47" s="1093" t="str">
        <f t="shared" si="0"/>
        <v/>
      </c>
      <c r="AT47" s="1094"/>
      <c r="AU47" s="1095"/>
      <c r="AV47" s="1113" t="str">
        <f t="shared" ref="AV47" si="18">IF(AND(AN47&lt;&gt;"",AQ47&lt;&gt;""),ROUNDDOWN(((AQ47/AN47)/1000),1),"")</f>
        <v/>
      </c>
      <c r="AW47" s="1114"/>
      <c r="AX47" s="1115"/>
      <c r="AY47" s="1392"/>
      <c r="AZ47" s="1393"/>
      <c r="BA47" s="1393"/>
      <c r="BB47" s="1393"/>
      <c r="BC47" s="1123" t="s">
        <v>24</v>
      </c>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row>
    <row r="48" spans="1:106" s="38" customFormat="1" ht="28.5" customHeight="1">
      <c r="A48" s="1201"/>
      <c r="B48" s="1202"/>
      <c r="C48" s="1203"/>
      <c r="D48" s="1424"/>
      <c r="E48" s="1425"/>
      <c r="F48" s="1425"/>
      <c r="G48" s="1425"/>
      <c r="H48" s="1426"/>
      <c r="I48" s="1125" t="s">
        <v>327</v>
      </c>
      <c r="J48" s="1126"/>
      <c r="K48" s="1127"/>
      <c r="L48" s="1429"/>
      <c r="M48" s="1430"/>
      <c r="N48" s="1430"/>
      <c r="O48" s="1430"/>
      <c r="P48" s="1430"/>
      <c r="Q48" s="1430"/>
      <c r="R48" s="1430"/>
      <c r="S48" s="1431"/>
      <c r="T48" s="1432"/>
      <c r="U48" s="1433"/>
      <c r="V48" s="1433"/>
      <c r="W48" s="1433"/>
      <c r="X48" s="1433"/>
      <c r="Y48" s="1433"/>
      <c r="Z48" s="1433"/>
      <c r="AA48" s="1433"/>
      <c r="AB48" s="1434"/>
      <c r="AC48" s="1432"/>
      <c r="AD48" s="1433"/>
      <c r="AE48" s="1433"/>
      <c r="AF48" s="1433"/>
      <c r="AG48" s="1433"/>
      <c r="AH48" s="1433"/>
      <c r="AI48" s="1433"/>
      <c r="AJ48" s="1433"/>
      <c r="AK48" s="1433"/>
      <c r="AL48" s="1433"/>
      <c r="AM48" s="1434"/>
      <c r="AN48" s="1435"/>
      <c r="AO48" s="1436"/>
      <c r="AP48" s="1437"/>
      <c r="AQ48" s="1438"/>
      <c r="AR48" s="1439"/>
      <c r="AS48" s="1070" t="str">
        <f t="shared" si="0"/>
        <v/>
      </c>
      <c r="AT48" s="1071"/>
      <c r="AU48" s="1072"/>
      <c r="AV48" s="1116"/>
      <c r="AW48" s="1117"/>
      <c r="AX48" s="1118"/>
      <c r="AY48" s="1427"/>
      <c r="AZ48" s="1428"/>
      <c r="BA48" s="1428"/>
      <c r="BB48" s="1428"/>
      <c r="BC48" s="112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row>
    <row r="49" spans="1:106" s="38" customFormat="1" ht="28.5" customHeight="1">
      <c r="A49" s="1201"/>
      <c r="B49" s="1202"/>
      <c r="C49" s="1203"/>
      <c r="D49" s="1407"/>
      <c r="E49" s="1408"/>
      <c r="F49" s="1408"/>
      <c r="G49" s="1408"/>
      <c r="H49" s="1409"/>
      <c r="I49" s="1079" t="s">
        <v>326</v>
      </c>
      <c r="J49" s="1080"/>
      <c r="K49" s="1081"/>
      <c r="L49" s="1413"/>
      <c r="M49" s="1414"/>
      <c r="N49" s="1414"/>
      <c r="O49" s="1414"/>
      <c r="P49" s="1414"/>
      <c r="Q49" s="1414"/>
      <c r="R49" s="1414"/>
      <c r="S49" s="1415"/>
      <c r="T49" s="1416"/>
      <c r="U49" s="1417"/>
      <c r="V49" s="1417"/>
      <c r="W49" s="1417"/>
      <c r="X49" s="1417"/>
      <c r="Y49" s="1417"/>
      <c r="Z49" s="1417"/>
      <c r="AA49" s="1417"/>
      <c r="AB49" s="1418"/>
      <c r="AC49" s="1416"/>
      <c r="AD49" s="1417"/>
      <c r="AE49" s="1417"/>
      <c r="AF49" s="1417"/>
      <c r="AG49" s="1417"/>
      <c r="AH49" s="1417"/>
      <c r="AI49" s="1417"/>
      <c r="AJ49" s="1417"/>
      <c r="AK49" s="1417"/>
      <c r="AL49" s="1417"/>
      <c r="AM49" s="1418"/>
      <c r="AN49" s="1419"/>
      <c r="AO49" s="1420"/>
      <c r="AP49" s="1421"/>
      <c r="AQ49" s="1422"/>
      <c r="AR49" s="1423"/>
      <c r="AS49" s="1093" t="str">
        <f t="shared" si="0"/>
        <v/>
      </c>
      <c r="AT49" s="1094"/>
      <c r="AU49" s="1095"/>
      <c r="AV49" s="1113" t="str">
        <f t="shared" ref="AV49" si="19">IF(AND(AN49&lt;&gt;"",AQ49&lt;&gt;""),ROUNDDOWN(((AQ49/AN49)/1000),1),"")</f>
        <v/>
      </c>
      <c r="AW49" s="1114"/>
      <c r="AX49" s="1115"/>
      <c r="AY49" s="1392"/>
      <c r="AZ49" s="1393"/>
      <c r="BA49" s="1393"/>
      <c r="BB49" s="1393"/>
      <c r="BC49" s="1123" t="s">
        <v>24</v>
      </c>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row>
    <row r="50" spans="1:106" s="38" customFormat="1" ht="28.5" customHeight="1" thickBot="1">
      <c r="A50" s="1204"/>
      <c r="B50" s="1205"/>
      <c r="C50" s="1206"/>
      <c r="D50" s="1410"/>
      <c r="E50" s="1411"/>
      <c r="F50" s="1411"/>
      <c r="G50" s="1411"/>
      <c r="H50" s="1412"/>
      <c r="I50" s="1096" t="s">
        <v>327</v>
      </c>
      <c r="J50" s="1097"/>
      <c r="K50" s="1098"/>
      <c r="L50" s="1396"/>
      <c r="M50" s="1397"/>
      <c r="N50" s="1397"/>
      <c r="O50" s="1397"/>
      <c r="P50" s="1397"/>
      <c r="Q50" s="1397"/>
      <c r="R50" s="1397"/>
      <c r="S50" s="1398"/>
      <c r="T50" s="1399"/>
      <c r="U50" s="1400"/>
      <c r="V50" s="1400"/>
      <c r="W50" s="1400"/>
      <c r="X50" s="1400"/>
      <c r="Y50" s="1400"/>
      <c r="Z50" s="1400"/>
      <c r="AA50" s="1400"/>
      <c r="AB50" s="1401"/>
      <c r="AC50" s="1399"/>
      <c r="AD50" s="1400"/>
      <c r="AE50" s="1400"/>
      <c r="AF50" s="1400"/>
      <c r="AG50" s="1400"/>
      <c r="AH50" s="1400"/>
      <c r="AI50" s="1400"/>
      <c r="AJ50" s="1400"/>
      <c r="AK50" s="1400"/>
      <c r="AL50" s="1400"/>
      <c r="AM50" s="1401"/>
      <c r="AN50" s="1402"/>
      <c r="AO50" s="1403"/>
      <c r="AP50" s="1404"/>
      <c r="AQ50" s="1405"/>
      <c r="AR50" s="1406"/>
      <c r="AS50" s="1110" t="str">
        <f t="shared" si="0"/>
        <v/>
      </c>
      <c r="AT50" s="1111"/>
      <c r="AU50" s="1112"/>
      <c r="AV50" s="1176"/>
      <c r="AW50" s="1177"/>
      <c r="AX50" s="1178"/>
      <c r="AY50" s="1394"/>
      <c r="AZ50" s="1395"/>
      <c r="BA50" s="1395"/>
      <c r="BB50" s="1395"/>
      <c r="BC50" s="1181"/>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row>
    <row r="51" spans="1:106" ht="10.5" customHeight="1"/>
    <row r="52" spans="1:106" ht="10.5" customHeight="1"/>
    <row r="53" spans="1:106" ht="10.5" customHeight="1"/>
    <row r="54" spans="1:106" ht="10.5" customHeight="1"/>
    <row r="55" spans="1:106" ht="10.5" customHeight="1"/>
    <row r="56" spans="1:106" ht="10.5" customHeight="1"/>
    <row r="57" spans="1:106" ht="10.5" customHeight="1"/>
    <row r="58" spans="1:106" ht="10.5" customHeight="1"/>
    <row r="59" spans="1:106" ht="10.5" customHeight="1"/>
    <row r="60" spans="1:106" ht="10.5" customHeight="1"/>
    <row r="61" spans="1:106" ht="10.5" customHeight="1"/>
    <row r="62" spans="1:106" s="7" customFormat="1" ht="31.5" customHeight="1" thickBot="1">
      <c r="A62" s="54" t="s">
        <v>218</v>
      </c>
      <c r="B62" s="375"/>
      <c r="C62" s="375"/>
      <c r="D62" s="375"/>
      <c r="E62" s="375"/>
      <c r="F62" s="375"/>
      <c r="G62" s="375"/>
      <c r="H62" s="375"/>
      <c r="I62" s="375"/>
      <c r="J62" s="375"/>
      <c r="K62" s="375"/>
      <c r="L62" s="375"/>
      <c r="M62" s="375"/>
      <c r="N62" s="301" t="s">
        <v>323</v>
      </c>
      <c r="O62" s="301"/>
      <c r="P62" s="301"/>
      <c r="Q62" s="301"/>
      <c r="R62" s="301"/>
      <c r="S62" s="301"/>
      <c r="T62" s="301"/>
      <c r="U62" s="301"/>
      <c r="V62" s="301"/>
      <c r="W62" s="301"/>
      <c r="X62" s="301"/>
      <c r="Y62" s="301"/>
      <c r="Z62" s="301"/>
      <c r="AA62" s="301"/>
      <c r="AB62" s="301"/>
      <c r="AC62" s="301"/>
      <c r="AD62" s="301"/>
      <c r="AE62" s="301"/>
      <c r="AF62" s="301"/>
      <c r="AG62" s="301"/>
      <c r="AH62" s="301"/>
      <c r="AI62" s="301"/>
      <c r="AJ62" s="301"/>
      <c r="AK62" s="301"/>
      <c r="AL62" s="301"/>
      <c r="AM62" s="301"/>
      <c r="AN62" s="301"/>
      <c r="AO62" s="301"/>
      <c r="AP62" s="301"/>
      <c r="AQ62" s="301"/>
      <c r="AR62" s="301"/>
      <c r="AS62" s="301"/>
      <c r="AT62" s="301"/>
      <c r="AU62" s="301"/>
      <c r="AV62" s="301"/>
      <c r="AW62" s="301"/>
      <c r="AX62" s="301"/>
      <c r="AY62" s="375"/>
      <c r="AZ62" s="375"/>
      <c r="BA62" s="375"/>
      <c r="BB62" s="375"/>
      <c r="BC62" s="375"/>
    </row>
    <row r="63" spans="1:106" s="7" customFormat="1" ht="57.75" customHeight="1" thickBot="1">
      <c r="A63" s="775" t="s">
        <v>25</v>
      </c>
      <c r="B63" s="776"/>
      <c r="C63" s="777"/>
      <c r="D63" s="762" t="s">
        <v>233</v>
      </c>
      <c r="E63" s="763"/>
      <c r="F63" s="763"/>
      <c r="G63" s="763"/>
      <c r="H63" s="763"/>
      <c r="I63" s="763"/>
      <c r="J63" s="763"/>
      <c r="K63" s="874" t="s">
        <v>101</v>
      </c>
      <c r="L63" s="875"/>
      <c r="M63" s="875"/>
      <c r="N63" s="875"/>
      <c r="O63" s="875"/>
      <c r="P63" s="875"/>
      <c r="Q63" s="875"/>
      <c r="R63" s="875"/>
      <c r="S63" s="875"/>
      <c r="T63" s="876"/>
      <c r="U63" s="877" t="s">
        <v>220</v>
      </c>
      <c r="V63" s="878"/>
      <c r="W63" s="763" t="s">
        <v>221</v>
      </c>
      <c r="X63" s="763"/>
      <c r="Y63" s="763"/>
      <c r="Z63" s="763"/>
      <c r="AA63" s="763"/>
      <c r="AB63" s="763"/>
      <c r="AC63" s="763"/>
      <c r="AD63" s="763"/>
      <c r="AE63" s="790"/>
      <c r="AF63" s="762" t="s">
        <v>222</v>
      </c>
      <c r="AG63" s="763"/>
      <c r="AH63" s="763"/>
      <c r="AI63" s="763"/>
      <c r="AJ63" s="763"/>
      <c r="AK63" s="763"/>
      <c r="AL63" s="763"/>
      <c r="AM63" s="763"/>
      <c r="AN63" s="763"/>
      <c r="AO63" s="763"/>
      <c r="AP63" s="790"/>
      <c r="AQ63" s="762" t="s">
        <v>310</v>
      </c>
      <c r="AR63" s="763"/>
      <c r="AS63" s="763"/>
      <c r="AT63" s="763"/>
      <c r="AU63" s="763"/>
      <c r="AV63" s="763"/>
      <c r="AW63" s="763"/>
      <c r="AX63" s="763"/>
      <c r="AY63" s="763"/>
      <c r="AZ63" s="763"/>
      <c r="BA63" s="763"/>
      <c r="BB63" s="763"/>
      <c r="BC63" s="764"/>
    </row>
    <row r="64" spans="1:106" s="7" customFormat="1" ht="33.75" customHeight="1" thickTop="1">
      <c r="A64" s="1186" t="s">
        <v>232</v>
      </c>
      <c r="B64" s="1187"/>
      <c r="C64" s="1188"/>
      <c r="D64" s="1193" t="s">
        <v>234</v>
      </c>
      <c r="E64" s="1194"/>
      <c r="F64" s="1194"/>
      <c r="G64" s="1194"/>
      <c r="H64" s="1194"/>
      <c r="I64" s="1194"/>
      <c r="J64" s="1195"/>
      <c r="K64" s="1209" t="str">
        <f>IF(AV11&lt;&gt;"",ROUNDDOWN(SUM(AY11:BB30),0),"")</f>
        <v/>
      </c>
      <c r="L64" s="1210"/>
      <c r="M64" s="1210"/>
      <c r="N64" s="1210"/>
      <c r="O64" s="1210"/>
      <c r="P64" s="1210"/>
      <c r="Q64" s="1210"/>
      <c r="R64" s="1210"/>
      <c r="S64" s="1210"/>
      <c r="T64" s="319" t="s">
        <v>24</v>
      </c>
      <c r="U64" s="1182" t="s">
        <v>220</v>
      </c>
      <c r="V64" s="1183"/>
      <c r="W64" s="1184">
        <v>7500</v>
      </c>
      <c r="X64" s="1184"/>
      <c r="Y64" s="1184"/>
      <c r="Z64" s="1184"/>
      <c r="AA64" s="1184"/>
      <c r="AB64" s="1184"/>
      <c r="AC64" s="1184"/>
      <c r="AD64" s="1184"/>
      <c r="AE64" s="303" t="s">
        <v>0</v>
      </c>
      <c r="AF64" s="1185" t="str">
        <f>IF(K64="","",(K64*W64))</f>
        <v/>
      </c>
      <c r="AG64" s="1185"/>
      <c r="AH64" s="1185"/>
      <c r="AI64" s="1185"/>
      <c r="AJ64" s="1185"/>
      <c r="AK64" s="1185"/>
      <c r="AL64" s="1185"/>
      <c r="AM64" s="1185"/>
      <c r="AN64" s="1185"/>
      <c r="AO64" s="1185"/>
      <c r="AP64" s="303" t="s">
        <v>0</v>
      </c>
      <c r="AQ64" s="1173" t="str">
        <f>IF(AF64&lt;&gt;"",AF64,"")</f>
        <v/>
      </c>
      <c r="AR64" s="1174"/>
      <c r="AS64" s="1174"/>
      <c r="AT64" s="1174"/>
      <c r="AU64" s="1174"/>
      <c r="AV64" s="1174"/>
      <c r="AW64" s="1174"/>
      <c r="AX64" s="1174"/>
      <c r="AY64" s="1174"/>
      <c r="AZ64" s="1174"/>
      <c r="BA64" s="1174"/>
      <c r="BB64" s="1174"/>
      <c r="BC64" s="373" t="s">
        <v>0</v>
      </c>
    </row>
    <row r="65" spans="1:55" s="7" customFormat="1" ht="33.75" customHeight="1">
      <c r="A65" s="784" t="s">
        <v>224</v>
      </c>
      <c r="B65" s="785"/>
      <c r="C65" s="786"/>
      <c r="D65" s="800" t="s">
        <v>331</v>
      </c>
      <c r="E65" s="801"/>
      <c r="F65" s="801"/>
      <c r="G65" s="801"/>
      <c r="H65" s="801"/>
      <c r="I65" s="801"/>
      <c r="J65" s="802"/>
      <c r="K65" s="1196" t="str">
        <f>IF($AV$31&lt;&gt;"",ROUNDDOWN(SUMIF($AV$31:$AX$50,"&gt;=5.4",$AY$31:$BB$50),0),"")</f>
        <v/>
      </c>
      <c r="L65" s="1197"/>
      <c r="M65" s="1197"/>
      <c r="N65" s="1197"/>
      <c r="O65" s="1197"/>
      <c r="P65" s="1197"/>
      <c r="Q65" s="1197"/>
      <c r="R65" s="1197"/>
      <c r="S65" s="1197"/>
      <c r="T65" s="310" t="s">
        <v>24</v>
      </c>
      <c r="U65" s="883" t="s">
        <v>220</v>
      </c>
      <c r="V65" s="884"/>
      <c r="W65" s="1191">
        <v>6000</v>
      </c>
      <c r="X65" s="1191"/>
      <c r="Y65" s="1191"/>
      <c r="Z65" s="1191"/>
      <c r="AA65" s="1191"/>
      <c r="AB65" s="1191"/>
      <c r="AC65" s="1191"/>
      <c r="AD65" s="1191"/>
      <c r="AE65" s="304" t="s">
        <v>0</v>
      </c>
      <c r="AF65" s="1192" t="str">
        <f t="shared" ref="AF65:AF66" si="20">IF(K65="","",(K65*W65))</f>
        <v/>
      </c>
      <c r="AG65" s="1192"/>
      <c r="AH65" s="1192"/>
      <c r="AI65" s="1192"/>
      <c r="AJ65" s="1192"/>
      <c r="AK65" s="1192"/>
      <c r="AL65" s="1192"/>
      <c r="AM65" s="1192"/>
      <c r="AN65" s="1192"/>
      <c r="AO65" s="1192"/>
      <c r="AP65" s="304" t="s">
        <v>0</v>
      </c>
      <c r="AQ65" s="1169">
        <f>SUM(AF65:AO66)</f>
        <v>0</v>
      </c>
      <c r="AR65" s="1170"/>
      <c r="AS65" s="1170"/>
      <c r="AT65" s="1170"/>
      <c r="AU65" s="1170"/>
      <c r="AV65" s="1170"/>
      <c r="AW65" s="1170"/>
      <c r="AX65" s="1170"/>
      <c r="AY65" s="1170"/>
      <c r="AZ65" s="1170"/>
      <c r="BA65" s="1170"/>
      <c r="BB65" s="1170"/>
      <c r="BC65" s="795" t="s">
        <v>0</v>
      </c>
    </row>
    <row r="66" spans="1:55" s="7" customFormat="1" ht="33.75" customHeight="1" thickBot="1">
      <c r="A66" s="787"/>
      <c r="B66" s="788"/>
      <c r="C66" s="789"/>
      <c r="D66" s="871" t="s">
        <v>332</v>
      </c>
      <c r="E66" s="872"/>
      <c r="F66" s="872"/>
      <c r="G66" s="872"/>
      <c r="H66" s="872"/>
      <c r="I66" s="872"/>
      <c r="J66" s="873"/>
      <c r="K66" s="1207" t="str">
        <f>IF($AV$31&lt;&gt;"",ROUNDDOWN(SUMIF($AV$31:$AX$50,"&gt;=2.7",$AY$31:$BB$50),0)-K65,"")</f>
        <v/>
      </c>
      <c r="L66" s="1208"/>
      <c r="M66" s="1208"/>
      <c r="N66" s="1208"/>
      <c r="O66" s="1208"/>
      <c r="P66" s="1208"/>
      <c r="Q66" s="1208"/>
      <c r="R66" s="1208"/>
      <c r="S66" s="1208"/>
      <c r="T66" s="311" t="s">
        <v>24</v>
      </c>
      <c r="U66" s="885" t="s">
        <v>220</v>
      </c>
      <c r="V66" s="886"/>
      <c r="W66" s="1189">
        <v>5000</v>
      </c>
      <c r="X66" s="1189"/>
      <c r="Y66" s="1189"/>
      <c r="Z66" s="1189"/>
      <c r="AA66" s="1189"/>
      <c r="AB66" s="1189"/>
      <c r="AC66" s="1189"/>
      <c r="AD66" s="1189"/>
      <c r="AE66" s="312" t="s">
        <v>0</v>
      </c>
      <c r="AF66" s="1190" t="str">
        <f t="shared" si="20"/>
        <v/>
      </c>
      <c r="AG66" s="1190"/>
      <c r="AH66" s="1190"/>
      <c r="AI66" s="1190"/>
      <c r="AJ66" s="1190"/>
      <c r="AK66" s="1190"/>
      <c r="AL66" s="1190"/>
      <c r="AM66" s="1190"/>
      <c r="AN66" s="1190"/>
      <c r="AO66" s="1190"/>
      <c r="AP66" s="312" t="s">
        <v>0</v>
      </c>
      <c r="AQ66" s="1171"/>
      <c r="AR66" s="1172"/>
      <c r="AS66" s="1172"/>
      <c r="AT66" s="1172"/>
      <c r="AU66" s="1172"/>
      <c r="AV66" s="1172"/>
      <c r="AW66" s="1172"/>
      <c r="AX66" s="1172"/>
      <c r="AY66" s="1172"/>
      <c r="AZ66" s="1172"/>
      <c r="BA66" s="1172"/>
      <c r="BB66" s="1172"/>
      <c r="BC66" s="1175"/>
    </row>
    <row r="67" spans="1:55" s="7" customFormat="1" ht="37.5" customHeight="1" thickTop="1" thickBot="1">
      <c r="A67" s="758" t="s">
        <v>333</v>
      </c>
      <c r="B67" s="759"/>
      <c r="C67" s="759"/>
      <c r="D67" s="759"/>
      <c r="E67" s="759"/>
      <c r="F67" s="759"/>
      <c r="G67" s="759"/>
      <c r="H67" s="759"/>
      <c r="I67" s="759"/>
      <c r="J67" s="759"/>
      <c r="K67" s="759"/>
      <c r="L67" s="759"/>
      <c r="M67" s="759"/>
      <c r="N67" s="759"/>
      <c r="O67" s="759"/>
      <c r="P67" s="759"/>
      <c r="Q67" s="759"/>
      <c r="R67" s="759"/>
      <c r="S67" s="759"/>
      <c r="T67" s="759"/>
      <c r="U67" s="759"/>
      <c r="V67" s="759"/>
      <c r="W67" s="759"/>
      <c r="X67" s="759"/>
      <c r="Y67" s="759"/>
      <c r="Z67" s="759"/>
      <c r="AA67" s="759"/>
      <c r="AB67" s="759"/>
      <c r="AC67" s="759"/>
      <c r="AD67" s="759"/>
      <c r="AE67" s="759"/>
      <c r="AF67" s="759"/>
      <c r="AG67" s="759"/>
      <c r="AH67" s="759"/>
      <c r="AI67" s="759"/>
      <c r="AJ67" s="759"/>
      <c r="AK67" s="759"/>
      <c r="AL67" s="759"/>
      <c r="AM67" s="759"/>
      <c r="AN67" s="759"/>
      <c r="AO67" s="759"/>
      <c r="AP67" s="760"/>
      <c r="AQ67" s="1167">
        <f>SUM(AQ64:BB66)</f>
        <v>0</v>
      </c>
      <c r="AR67" s="1168"/>
      <c r="AS67" s="1168"/>
      <c r="AT67" s="1168"/>
      <c r="AU67" s="1168"/>
      <c r="AV67" s="1168"/>
      <c r="AW67" s="1168"/>
      <c r="AX67" s="1168"/>
      <c r="AY67" s="1168"/>
      <c r="AZ67" s="1168"/>
      <c r="BA67" s="1168"/>
      <c r="BB67" s="1168"/>
      <c r="BC67" s="307" t="s">
        <v>0</v>
      </c>
    </row>
    <row r="68" spans="1:55" ht="28.5" customHeight="1"/>
  </sheetData>
  <sheetProtection algorithmName="SHA-512" hashValue="o2t8t/aAd1PufE8KJbnMpbGi+LRoQCAdP15MpNtDgvHm2zD8UvSYbK4MnUniOlfrMx6GmsxOg1sYsYzSngP8vQ==" saltValue="zI2Q5LtwonrlvVIRfEtbYw==" spinCount="100000" sheet="1" objects="1" scenarios="1"/>
  <mergeCells count="406">
    <mergeCell ref="A3:BC3"/>
    <mergeCell ref="BB6:BC6"/>
    <mergeCell ref="AS7:AX9"/>
    <mergeCell ref="AY7:BC9"/>
    <mergeCell ref="A10:C10"/>
    <mergeCell ref="D10:H10"/>
    <mergeCell ref="I10:K10"/>
    <mergeCell ref="L10:S10"/>
    <mergeCell ref="T10:AB10"/>
    <mergeCell ref="AC10:AM10"/>
    <mergeCell ref="AN10:AP10"/>
    <mergeCell ref="AQ10:AR10"/>
    <mergeCell ref="AS10:AU10"/>
    <mergeCell ref="AV10:AX10"/>
    <mergeCell ref="AY10:BC10"/>
    <mergeCell ref="A11:C30"/>
    <mergeCell ref="D11:H12"/>
    <mergeCell ref="I11:K11"/>
    <mergeCell ref="L11:S11"/>
    <mergeCell ref="T11:AB11"/>
    <mergeCell ref="BC11:BC12"/>
    <mergeCell ref="I12:K12"/>
    <mergeCell ref="L12:S12"/>
    <mergeCell ref="T12:AB12"/>
    <mergeCell ref="AC12:AM12"/>
    <mergeCell ref="AN12:AP12"/>
    <mergeCell ref="AQ12:AR12"/>
    <mergeCell ref="AS12:AU12"/>
    <mergeCell ref="AC11:AM11"/>
    <mergeCell ref="AN11:AP11"/>
    <mergeCell ref="AQ11:AR11"/>
    <mergeCell ref="AS11:AU11"/>
    <mergeCell ref="AV11:AX12"/>
    <mergeCell ref="AY11:BB12"/>
    <mergeCell ref="AQ13:AR13"/>
    <mergeCell ref="AS13:AU13"/>
    <mergeCell ref="AV13:AX14"/>
    <mergeCell ref="AY13:BB14"/>
    <mergeCell ref="BC13:BC14"/>
    <mergeCell ref="AQ14:AR14"/>
    <mergeCell ref="AS14:AU14"/>
    <mergeCell ref="D15:H16"/>
    <mergeCell ref="I15:K15"/>
    <mergeCell ref="L15:S15"/>
    <mergeCell ref="T15:AB15"/>
    <mergeCell ref="AC15:AM15"/>
    <mergeCell ref="AN15:AP15"/>
    <mergeCell ref="AQ15:AR15"/>
    <mergeCell ref="AS15:AU15"/>
    <mergeCell ref="D13:H14"/>
    <mergeCell ref="I14:K14"/>
    <mergeCell ref="L14:S14"/>
    <mergeCell ref="T14:AB14"/>
    <mergeCell ref="AC14:AM14"/>
    <mergeCell ref="AN14:AP14"/>
    <mergeCell ref="I13:K13"/>
    <mergeCell ref="L13:S13"/>
    <mergeCell ref="T13:AB13"/>
    <mergeCell ref="AC13:AM13"/>
    <mergeCell ref="AN13:AP13"/>
    <mergeCell ref="AV15:AX16"/>
    <mergeCell ref="AY15:BB16"/>
    <mergeCell ref="BC15:BC16"/>
    <mergeCell ref="I16:K16"/>
    <mergeCell ref="L16:S16"/>
    <mergeCell ref="T16:AB16"/>
    <mergeCell ref="AC16:AM16"/>
    <mergeCell ref="AN16:AP16"/>
    <mergeCell ref="AQ16:AR16"/>
    <mergeCell ref="AS16:AU16"/>
    <mergeCell ref="AV17:AX18"/>
    <mergeCell ref="AY17:BB18"/>
    <mergeCell ref="BC17:BC18"/>
    <mergeCell ref="I18:K18"/>
    <mergeCell ref="L18:S18"/>
    <mergeCell ref="T18:AB18"/>
    <mergeCell ref="AC18:AM18"/>
    <mergeCell ref="AN18:AP18"/>
    <mergeCell ref="I17:K17"/>
    <mergeCell ref="L17:S17"/>
    <mergeCell ref="T17:AB17"/>
    <mergeCell ref="AC17:AM17"/>
    <mergeCell ref="AN17:AP17"/>
    <mergeCell ref="AQ18:AR18"/>
    <mergeCell ref="AS18:AU18"/>
    <mergeCell ref="D19:H20"/>
    <mergeCell ref="I19:K19"/>
    <mergeCell ref="L19:S19"/>
    <mergeCell ref="T19:AB19"/>
    <mergeCell ref="AC19:AM19"/>
    <mergeCell ref="AN19:AP19"/>
    <mergeCell ref="AQ19:AR19"/>
    <mergeCell ref="AS19:AU19"/>
    <mergeCell ref="D17:H18"/>
    <mergeCell ref="AQ17:AR17"/>
    <mergeCell ref="AS17:AU17"/>
    <mergeCell ref="AV19:AX20"/>
    <mergeCell ref="AY19:BB20"/>
    <mergeCell ref="BC19:BC20"/>
    <mergeCell ref="I20:K20"/>
    <mergeCell ref="L20:S20"/>
    <mergeCell ref="T20:AB20"/>
    <mergeCell ref="AC20:AM20"/>
    <mergeCell ref="AN20:AP20"/>
    <mergeCell ref="AQ20:AR20"/>
    <mergeCell ref="AS20:AU20"/>
    <mergeCell ref="AV21:AX22"/>
    <mergeCell ref="AY21:BB22"/>
    <mergeCell ref="BC21:BC22"/>
    <mergeCell ref="I22:K22"/>
    <mergeCell ref="L22:S22"/>
    <mergeCell ref="T22:AB22"/>
    <mergeCell ref="AC22:AM22"/>
    <mergeCell ref="AN22:AP22"/>
    <mergeCell ref="I21:K21"/>
    <mergeCell ref="L21:S21"/>
    <mergeCell ref="T21:AB21"/>
    <mergeCell ref="AC21:AM21"/>
    <mergeCell ref="AN21:AP21"/>
    <mergeCell ref="AQ22:AR22"/>
    <mergeCell ref="AS22:AU22"/>
    <mergeCell ref="D23:H24"/>
    <mergeCell ref="I23:K23"/>
    <mergeCell ref="L23:S23"/>
    <mergeCell ref="T23:AB23"/>
    <mergeCell ref="AC23:AM23"/>
    <mergeCell ref="AN23:AP23"/>
    <mergeCell ref="AQ23:AR23"/>
    <mergeCell ref="AS23:AU23"/>
    <mergeCell ref="D21:H22"/>
    <mergeCell ref="AQ21:AR21"/>
    <mergeCell ref="AS21:AU21"/>
    <mergeCell ref="AV23:AX24"/>
    <mergeCell ref="AY23:BB24"/>
    <mergeCell ref="BC23:BC24"/>
    <mergeCell ref="I24:K24"/>
    <mergeCell ref="L24:S24"/>
    <mergeCell ref="T24:AB24"/>
    <mergeCell ref="AC24:AM24"/>
    <mergeCell ref="AN24:AP24"/>
    <mergeCell ref="AQ24:AR24"/>
    <mergeCell ref="AS24:AU24"/>
    <mergeCell ref="AV25:AX26"/>
    <mergeCell ref="AY25:BB26"/>
    <mergeCell ref="BC25:BC26"/>
    <mergeCell ref="I26:K26"/>
    <mergeCell ref="L26:S26"/>
    <mergeCell ref="T26:AB26"/>
    <mergeCell ref="AC26:AM26"/>
    <mergeCell ref="AN26:AP26"/>
    <mergeCell ref="I25:K25"/>
    <mergeCell ref="L25:S25"/>
    <mergeCell ref="T25:AB25"/>
    <mergeCell ref="AC25:AM25"/>
    <mergeCell ref="AN25:AP25"/>
    <mergeCell ref="AQ26:AR26"/>
    <mergeCell ref="AS26:AU26"/>
    <mergeCell ref="D27:H28"/>
    <mergeCell ref="I27:K27"/>
    <mergeCell ref="L27:S27"/>
    <mergeCell ref="T27:AB27"/>
    <mergeCell ref="AC27:AM27"/>
    <mergeCell ref="AN27:AP27"/>
    <mergeCell ref="AQ27:AR27"/>
    <mergeCell ref="AS27:AU27"/>
    <mergeCell ref="D25:H26"/>
    <mergeCell ref="AQ25:AR25"/>
    <mergeCell ref="AS25:AU25"/>
    <mergeCell ref="AV27:AX28"/>
    <mergeCell ref="AY27:BB28"/>
    <mergeCell ref="BC27:BC28"/>
    <mergeCell ref="I28:K28"/>
    <mergeCell ref="L28:S28"/>
    <mergeCell ref="T28:AB28"/>
    <mergeCell ref="AC28:AM28"/>
    <mergeCell ref="AN28:AP28"/>
    <mergeCell ref="AQ28:AR28"/>
    <mergeCell ref="AS28:AU28"/>
    <mergeCell ref="AQ29:AR29"/>
    <mergeCell ref="AS29:AU29"/>
    <mergeCell ref="AV29:AX30"/>
    <mergeCell ref="AY29:BB30"/>
    <mergeCell ref="BC29:BC30"/>
    <mergeCell ref="I30:K30"/>
    <mergeCell ref="L30:S30"/>
    <mergeCell ref="T30:AB30"/>
    <mergeCell ref="AC30:AM30"/>
    <mergeCell ref="AN30:AP30"/>
    <mergeCell ref="I29:K29"/>
    <mergeCell ref="L29:S29"/>
    <mergeCell ref="T29:AB29"/>
    <mergeCell ref="AC29:AM29"/>
    <mergeCell ref="AN29:AP29"/>
    <mergeCell ref="AQ30:AR30"/>
    <mergeCell ref="AS30:AU30"/>
    <mergeCell ref="A31:C50"/>
    <mergeCell ref="D31:H32"/>
    <mergeCell ref="I31:K31"/>
    <mergeCell ref="L31:S31"/>
    <mergeCell ref="T31:AB31"/>
    <mergeCell ref="AC31:AM31"/>
    <mergeCell ref="AN31:AP31"/>
    <mergeCell ref="AQ31:AR31"/>
    <mergeCell ref="D29:H30"/>
    <mergeCell ref="D33:H34"/>
    <mergeCell ref="I33:K33"/>
    <mergeCell ref="L33:S33"/>
    <mergeCell ref="T33:AB33"/>
    <mergeCell ref="AC33:AM33"/>
    <mergeCell ref="AN33:AP33"/>
    <mergeCell ref="AQ33:AR33"/>
    <mergeCell ref="AQ35:AR35"/>
    <mergeCell ref="D37:H38"/>
    <mergeCell ref="I37:K37"/>
    <mergeCell ref="L37:S37"/>
    <mergeCell ref="T37:AB37"/>
    <mergeCell ref="AC37:AM37"/>
    <mergeCell ref="AN37:AP37"/>
    <mergeCell ref="AQ37:AR37"/>
    <mergeCell ref="AS31:AU31"/>
    <mergeCell ref="AV31:AX32"/>
    <mergeCell ref="AY31:BB32"/>
    <mergeCell ref="BC31:BC32"/>
    <mergeCell ref="I32:K32"/>
    <mergeCell ref="L32:S32"/>
    <mergeCell ref="T32:AB32"/>
    <mergeCell ref="AC32:AM32"/>
    <mergeCell ref="AN32:AP32"/>
    <mergeCell ref="AQ32:AR32"/>
    <mergeCell ref="AS32:AU32"/>
    <mergeCell ref="AC35:AM35"/>
    <mergeCell ref="AN35:AP35"/>
    <mergeCell ref="AQ36:AR36"/>
    <mergeCell ref="AS36:AU36"/>
    <mergeCell ref="AS33:AU33"/>
    <mergeCell ref="AV33:AX34"/>
    <mergeCell ref="AY33:BB34"/>
    <mergeCell ref="BC33:BC34"/>
    <mergeCell ref="I34:K34"/>
    <mergeCell ref="L34:S34"/>
    <mergeCell ref="T34:AB34"/>
    <mergeCell ref="AC34:AM34"/>
    <mergeCell ref="AN34:AP34"/>
    <mergeCell ref="AQ34:AR34"/>
    <mergeCell ref="AS34:AU34"/>
    <mergeCell ref="AS37:AU37"/>
    <mergeCell ref="D35:H36"/>
    <mergeCell ref="AV37:AX38"/>
    <mergeCell ref="AY37:BB38"/>
    <mergeCell ref="BC37:BC38"/>
    <mergeCell ref="I38:K38"/>
    <mergeCell ref="L38:S38"/>
    <mergeCell ref="T38:AB38"/>
    <mergeCell ref="AC38:AM38"/>
    <mergeCell ref="AN38:AP38"/>
    <mergeCell ref="AQ38:AR38"/>
    <mergeCell ref="AS38:AU38"/>
    <mergeCell ref="AS35:AU35"/>
    <mergeCell ref="AV35:AX36"/>
    <mergeCell ref="AY35:BB36"/>
    <mergeCell ref="BC35:BC36"/>
    <mergeCell ref="I36:K36"/>
    <mergeCell ref="L36:S36"/>
    <mergeCell ref="T36:AB36"/>
    <mergeCell ref="AC36:AM36"/>
    <mergeCell ref="AN36:AP36"/>
    <mergeCell ref="I35:K35"/>
    <mergeCell ref="L35:S35"/>
    <mergeCell ref="T35:AB35"/>
    <mergeCell ref="AV39:AX40"/>
    <mergeCell ref="AY39:BB40"/>
    <mergeCell ref="BC39:BC40"/>
    <mergeCell ref="I40:K40"/>
    <mergeCell ref="L40:S40"/>
    <mergeCell ref="T40:AB40"/>
    <mergeCell ref="AC40:AM40"/>
    <mergeCell ref="AN40:AP40"/>
    <mergeCell ref="I39:K39"/>
    <mergeCell ref="L39:S39"/>
    <mergeCell ref="T39:AB39"/>
    <mergeCell ref="AC39:AM39"/>
    <mergeCell ref="AN39:AP39"/>
    <mergeCell ref="AQ40:AR40"/>
    <mergeCell ref="AS40:AU40"/>
    <mergeCell ref="D41:H42"/>
    <mergeCell ref="I41:K41"/>
    <mergeCell ref="L41:S41"/>
    <mergeCell ref="T41:AB41"/>
    <mergeCell ref="AC41:AM41"/>
    <mergeCell ref="AN41:AP41"/>
    <mergeCell ref="AQ41:AR41"/>
    <mergeCell ref="AS41:AU41"/>
    <mergeCell ref="D39:H40"/>
    <mergeCell ref="AQ39:AR39"/>
    <mergeCell ref="AS39:AU39"/>
    <mergeCell ref="AV41:AX42"/>
    <mergeCell ref="AY41:BB42"/>
    <mergeCell ref="BC41:BC42"/>
    <mergeCell ref="I42:K42"/>
    <mergeCell ref="L42:S42"/>
    <mergeCell ref="T42:AB42"/>
    <mergeCell ref="AC42:AM42"/>
    <mergeCell ref="AN42:AP42"/>
    <mergeCell ref="AQ42:AR42"/>
    <mergeCell ref="AS42:AU42"/>
    <mergeCell ref="AV43:AX44"/>
    <mergeCell ref="AY43:BB44"/>
    <mergeCell ref="BC43:BC44"/>
    <mergeCell ref="I44:K44"/>
    <mergeCell ref="L44:S44"/>
    <mergeCell ref="T44:AB44"/>
    <mergeCell ref="AC44:AM44"/>
    <mergeCell ref="AN44:AP44"/>
    <mergeCell ref="I43:K43"/>
    <mergeCell ref="L43:S43"/>
    <mergeCell ref="T43:AB43"/>
    <mergeCell ref="AC43:AM43"/>
    <mergeCell ref="AN43:AP43"/>
    <mergeCell ref="AQ44:AR44"/>
    <mergeCell ref="AS44:AU44"/>
    <mergeCell ref="D45:H46"/>
    <mergeCell ref="I45:K45"/>
    <mergeCell ref="L45:S45"/>
    <mergeCell ref="T45:AB45"/>
    <mergeCell ref="AC45:AM45"/>
    <mergeCell ref="AN45:AP45"/>
    <mergeCell ref="AQ45:AR45"/>
    <mergeCell ref="AS45:AU45"/>
    <mergeCell ref="D43:H44"/>
    <mergeCell ref="AQ43:AR43"/>
    <mergeCell ref="AS43:AU43"/>
    <mergeCell ref="AV45:AX46"/>
    <mergeCell ref="AY45:BB46"/>
    <mergeCell ref="BC45:BC46"/>
    <mergeCell ref="I46:K46"/>
    <mergeCell ref="L46:S46"/>
    <mergeCell ref="T46:AB46"/>
    <mergeCell ref="AC46:AM46"/>
    <mergeCell ref="AN46:AP46"/>
    <mergeCell ref="AQ46:AR46"/>
    <mergeCell ref="AS46:AU46"/>
    <mergeCell ref="AV47:AX48"/>
    <mergeCell ref="AY47:BB48"/>
    <mergeCell ref="BC47:BC48"/>
    <mergeCell ref="I48:K48"/>
    <mergeCell ref="L48:S48"/>
    <mergeCell ref="T48:AB48"/>
    <mergeCell ref="AC48:AM48"/>
    <mergeCell ref="AN48:AP48"/>
    <mergeCell ref="I47:K47"/>
    <mergeCell ref="L47:S47"/>
    <mergeCell ref="T47:AB47"/>
    <mergeCell ref="AC47:AM47"/>
    <mergeCell ref="AN47:AP47"/>
    <mergeCell ref="AQ48:AR48"/>
    <mergeCell ref="AS48:AU48"/>
    <mergeCell ref="D49:H50"/>
    <mergeCell ref="I49:K49"/>
    <mergeCell ref="L49:S49"/>
    <mergeCell ref="T49:AB49"/>
    <mergeCell ref="AC49:AM49"/>
    <mergeCell ref="AN49:AP49"/>
    <mergeCell ref="AQ49:AR49"/>
    <mergeCell ref="AS49:AU49"/>
    <mergeCell ref="D47:H48"/>
    <mergeCell ref="AQ47:AR47"/>
    <mergeCell ref="AS47:AU47"/>
    <mergeCell ref="AV49:AX50"/>
    <mergeCell ref="AY49:BB50"/>
    <mergeCell ref="BC49:BC50"/>
    <mergeCell ref="I50:K50"/>
    <mergeCell ref="L50:S50"/>
    <mergeCell ref="T50:AB50"/>
    <mergeCell ref="AC50:AM50"/>
    <mergeCell ref="AN50:AP50"/>
    <mergeCell ref="AQ50:AR50"/>
    <mergeCell ref="AS50:AU50"/>
    <mergeCell ref="AQ63:BC63"/>
    <mergeCell ref="A64:C64"/>
    <mergeCell ref="D64:J64"/>
    <mergeCell ref="K64:S64"/>
    <mergeCell ref="U64:V64"/>
    <mergeCell ref="W64:AD64"/>
    <mergeCell ref="AF64:AO64"/>
    <mergeCell ref="AQ64:BB64"/>
    <mergeCell ref="A63:C63"/>
    <mergeCell ref="D63:J63"/>
    <mergeCell ref="K63:T63"/>
    <mergeCell ref="U63:V63"/>
    <mergeCell ref="W63:AE63"/>
    <mergeCell ref="AF63:AP63"/>
    <mergeCell ref="A67:AP67"/>
    <mergeCell ref="AQ67:BB67"/>
    <mergeCell ref="AQ65:BB66"/>
    <mergeCell ref="BC65:BC66"/>
    <mergeCell ref="D66:J66"/>
    <mergeCell ref="K66:S66"/>
    <mergeCell ref="U66:V66"/>
    <mergeCell ref="W66:AD66"/>
    <mergeCell ref="AF66:AO66"/>
    <mergeCell ref="A65:C66"/>
    <mergeCell ref="D65:J65"/>
    <mergeCell ref="K65:S65"/>
    <mergeCell ref="U65:V65"/>
    <mergeCell ref="W65:AD65"/>
    <mergeCell ref="AF65:AO65"/>
  </mergeCells>
  <phoneticPr fontId="66"/>
  <dataValidations count="6">
    <dataValidation type="custom" imeMode="disabled" allowBlank="1" showInputMessage="1" showErrorMessage="1" sqref="AV11:AX50" xr:uid="{F09A7E86-76F1-4068-9880-CC224CF098F7}">
      <formula1>AV11-ROUNDDOWN(AV11,1)=0</formula1>
    </dataValidation>
    <dataValidation type="textLength" imeMode="disabled" operator="equal" allowBlank="1" showInputMessage="1" showErrorMessage="1" errorTitle="文字数エラー" error="SII登録型番の10文字で登録してください。" sqref="L11:S50" xr:uid="{74C80604-65B8-487E-8FC4-78125A5B1D72}">
      <formula1>10</formula1>
    </dataValidation>
    <dataValidation type="custom" imeMode="disabled" allowBlank="1" showInputMessage="1" showErrorMessage="1" errorTitle="入力エラー" error="小数点は第二位まで、三位以下切り捨てで入力して下さい。" sqref="AY11 AY13 AY29 AY15 AY17 AY19 AY21 AY23 AY25 AY27 AY47 AY33 AY49 AY35 AY37 AY39 AY41 AY43 AY45 AY31" xr:uid="{F4E7E76E-66E5-4A40-AC67-0782593EE563}">
      <formula1>AY11-ROUNDDOWN(AY11,2)=0</formula1>
    </dataValidation>
    <dataValidation type="custom" imeMode="disabled" allowBlank="1" showInputMessage="1" showErrorMessage="1" errorTitle="入力エラー" error="小数点は第三位まで、四位以下四捨五入で入力して下さい。" sqref="AN11:AP50" xr:uid="{23DD47D7-1A9A-4D0F-98D9-5834B23933AE}">
      <formula1>AN11-ROUND(AN11,3)=0</formula1>
    </dataValidation>
    <dataValidation type="custom" imeMode="disabled" allowBlank="1" showInputMessage="1" showErrorMessage="1" errorTitle="入力エラー" error="小数点は第一位まで、二位以下切り捨てで入力して下さい。" sqref="AS11:AU50" xr:uid="{C2A936FA-99F3-4052-9BCF-60575447FADF}">
      <formula1>AS11-ROUNDDOWN(AS11,1)=0</formula1>
    </dataValidation>
    <dataValidation type="custom" imeMode="disabled" allowBlank="1" showInputMessage="1" showErrorMessage="1" errorTitle="入力エラー" error="小数点以下第一位を切り捨てで入力して下さい。" sqref="AQ11:AR50" xr:uid="{65252242-754D-40BE-8DFA-B91835EAE69E}">
      <formula1>AQ11-ROUNDDOWN(AQ11,0)=0</formula1>
    </dataValidation>
  </dataValidations>
  <printOptions horizontalCentered="1"/>
  <pageMargins left="0.27559055118110237" right="0.27559055118110237" top="0.43307086614173229" bottom="0" header="0.31496062992125984" footer="0.31496062992125984"/>
  <pageSetup paperSize="9" scale="48" orientation="portrait" r:id="rId1"/>
  <headerFooter>
    <oddHeader>&amp;RVERSION 1.0</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V87"/>
  <sheetViews>
    <sheetView showGridLines="0" showZeros="0" view="pageBreakPreview" zoomScale="54" zoomScaleNormal="100" zoomScaleSheetLayoutView="54" workbookViewId="0">
      <selection activeCell="A3" sqref="A3:BC3"/>
    </sheetView>
  </sheetViews>
  <sheetFormatPr defaultRowHeight="13.5"/>
  <cols>
    <col min="1" max="14" width="3.625" style="7" customWidth="1"/>
    <col min="15" max="33" width="4.5" style="7" customWidth="1"/>
    <col min="34" max="42" width="3.625" style="7" customWidth="1"/>
    <col min="43" max="43" width="4.125" style="7" customWidth="1"/>
    <col min="44" max="46" width="3.625" style="7" customWidth="1"/>
    <col min="47" max="47" width="3.875" style="7" customWidth="1"/>
    <col min="48" max="55" width="3.625" style="7" customWidth="1"/>
    <col min="56" max="85" width="3.5" style="7" customWidth="1"/>
    <col min="86" max="16384" width="9" style="7"/>
  </cols>
  <sheetData>
    <row r="1" spans="1:100" ht="18.7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57" t="s">
        <v>338</v>
      </c>
    </row>
    <row r="2" spans="1:100" ht="18" customHeight="1">
      <c r="BC2" s="157" t="str">
        <f>IF(OR('様式第１｜交付申請書'!$BD$15&lt;&gt;"",'様式第１｜交付申請書'!$AJ$54&lt;&gt;""),'様式第１｜交付申請書'!$BD$15&amp;"邸"&amp;RIGHT(TRIM('様式第１｜交付申請書'!$N$54&amp;'様式第１｜交付申請書'!$Y$54&amp;'様式第１｜交付申請書'!$AJ$54),4),"")</f>
        <v/>
      </c>
    </row>
    <row r="3" spans="1:100" ht="30" customHeight="1">
      <c r="A3" s="1558" t="s">
        <v>254</v>
      </c>
      <c r="B3" s="1558"/>
      <c r="C3" s="1558"/>
      <c r="D3" s="1558"/>
      <c r="E3" s="1558"/>
      <c r="F3" s="1558"/>
      <c r="G3" s="1558"/>
      <c r="H3" s="1558"/>
      <c r="I3" s="1558"/>
      <c r="J3" s="1558"/>
      <c r="K3" s="1558"/>
      <c r="L3" s="1558"/>
      <c r="M3" s="1558"/>
      <c r="N3" s="1558"/>
      <c r="O3" s="1558"/>
      <c r="P3" s="1558"/>
      <c r="Q3" s="1558"/>
      <c r="R3" s="1558"/>
      <c r="S3" s="1558"/>
      <c r="T3" s="1558"/>
      <c r="U3" s="1558"/>
      <c r="V3" s="1558"/>
      <c r="W3" s="1558"/>
      <c r="X3" s="1558"/>
      <c r="Y3" s="1558"/>
      <c r="Z3" s="1558"/>
      <c r="AA3" s="1558"/>
      <c r="AB3" s="1558"/>
      <c r="AC3" s="1558"/>
      <c r="AD3" s="1558"/>
      <c r="AE3" s="1558"/>
      <c r="AF3" s="1558"/>
      <c r="AG3" s="1558"/>
      <c r="AH3" s="1558"/>
      <c r="AI3" s="1558"/>
      <c r="AJ3" s="1558"/>
      <c r="AK3" s="1558"/>
      <c r="AL3" s="1558"/>
      <c r="AM3" s="1558"/>
      <c r="AN3" s="1558"/>
      <c r="AO3" s="1558"/>
      <c r="AP3" s="1558"/>
      <c r="AQ3" s="1558"/>
      <c r="AR3" s="1558"/>
      <c r="AS3" s="1558"/>
      <c r="AT3" s="1558"/>
      <c r="AU3" s="1558"/>
      <c r="AV3" s="1558"/>
      <c r="AW3" s="1558"/>
      <c r="AX3" s="1558"/>
      <c r="AY3" s="1558"/>
      <c r="AZ3" s="1558"/>
      <c r="BA3" s="1558"/>
      <c r="BB3" s="1558"/>
      <c r="BC3" s="1558"/>
    </row>
    <row r="4" spans="1:100"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100" s="22" customFormat="1" ht="18.75">
      <c r="A5" s="50" t="s">
        <v>21</v>
      </c>
      <c r="B5" s="20"/>
      <c r="C5" s="20"/>
      <c r="D5" s="20"/>
      <c r="E5" s="20"/>
      <c r="F5" s="20"/>
      <c r="G5" s="49"/>
      <c r="H5" s="20"/>
      <c r="I5" s="20"/>
      <c r="J5" s="20"/>
      <c r="K5" s="20"/>
      <c r="L5" s="20"/>
      <c r="M5" s="20"/>
      <c r="N5" s="20"/>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12"/>
      <c r="BA5" s="12"/>
      <c r="BB5" s="44" t="s">
        <v>4</v>
      </c>
      <c r="BC5" s="4"/>
    </row>
    <row r="6" spans="1:100" s="22" customFormat="1" ht="17.25" customHeight="1">
      <c r="A6" s="391"/>
      <c r="B6" s="392"/>
      <c r="C6" s="393" t="s">
        <v>324</v>
      </c>
      <c r="D6" s="34"/>
      <c r="E6" s="34"/>
      <c r="F6" s="34"/>
      <c r="G6" s="394"/>
      <c r="H6" s="395"/>
      <c r="I6" s="393" t="s">
        <v>325</v>
      </c>
      <c r="J6" s="34"/>
      <c r="K6" s="21"/>
      <c r="L6" s="21"/>
      <c r="M6" s="21"/>
      <c r="N6" s="21"/>
      <c r="O6" s="21"/>
      <c r="P6" s="4"/>
      <c r="Q6" s="4"/>
      <c r="R6" s="4"/>
      <c r="S6" s="4"/>
      <c r="T6" s="4"/>
      <c r="U6" s="4"/>
      <c r="V6" s="4"/>
      <c r="W6" s="4"/>
      <c r="X6" s="4"/>
      <c r="Y6" s="4"/>
      <c r="Z6" s="4"/>
      <c r="AA6" s="4"/>
      <c r="AB6" s="4"/>
      <c r="AC6" s="4"/>
      <c r="AD6" s="4"/>
      <c r="AE6" s="4"/>
      <c r="AF6" s="4"/>
      <c r="AG6" s="4"/>
      <c r="AH6" s="4"/>
      <c r="AI6" s="4"/>
      <c r="AJ6" s="4"/>
      <c r="AK6" s="4"/>
      <c r="AL6" s="4"/>
      <c r="AM6" s="4"/>
      <c r="AN6" s="4"/>
      <c r="AO6" s="4"/>
      <c r="AP6" s="4"/>
      <c r="AQ6" s="21"/>
      <c r="AR6" s="21"/>
      <c r="AS6" s="21"/>
      <c r="AT6" s="21"/>
      <c r="AU6" s="21"/>
      <c r="AV6" s="21"/>
      <c r="AW6" s="33" t="s">
        <v>72</v>
      </c>
      <c r="AX6" s="150"/>
      <c r="AY6" s="176" t="s">
        <v>143</v>
      </c>
      <c r="AZ6" s="150"/>
      <c r="BA6" s="835" t="s">
        <v>144</v>
      </c>
      <c r="BB6" s="835"/>
      <c r="BC6" s="176"/>
    </row>
    <row r="7" spans="1:100" s="22" customFormat="1" ht="14.25" customHeight="1" thickBot="1">
      <c r="A7" s="396"/>
      <c r="B7" s="396"/>
      <c r="C7" s="396"/>
      <c r="D7" s="396"/>
      <c r="E7" s="396"/>
      <c r="F7" s="396"/>
      <c r="G7" s="396"/>
      <c r="H7" s="396"/>
      <c r="I7" s="396"/>
      <c r="J7" s="396"/>
      <c r="K7" s="396"/>
      <c r="L7" s="396"/>
      <c r="M7" s="396"/>
      <c r="N7" s="396"/>
      <c r="O7" s="396"/>
      <c r="AQ7" s="396"/>
      <c r="AR7" s="396"/>
      <c r="AS7" s="396"/>
      <c r="AT7" s="396"/>
      <c r="AU7" s="396"/>
      <c r="AV7" s="396"/>
      <c r="AW7" s="33"/>
      <c r="AX7" s="397"/>
      <c r="AY7" s="176"/>
      <c r="AZ7" s="397"/>
      <c r="BA7" s="374"/>
      <c r="BB7" s="374"/>
      <c r="BC7" s="176"/>
    </row>
    <row r="8" spans="1:100" ht="28.5" customHeight="1" thickBot="1">
      <c r="A8" s="1386" t="s">
        <v>236</v>
      </c>
      <c r="B8" s="1386"/>
      <c r="C8" s="1386"/>
      <c r="D8" s="1386"/>
      <c r="E8" s="1386"/>
      <c r="F8" s="1386"/>
      <c r="G8" s="1386"/>
      <c r="H8" s="1386"/>
      <c r="I8" s="1523"/>
      <c r="J8" s="1387" t="s">
        <v>235</v>
      </c>
      <c r="K8" s="1388"/>
      <c r="L8" s="1388"/>
      <c r="M8" s="1388"/>
      <c r="N8" s="1388"/>
      <c r="O8" s="1388"/>
      <c r="P8" s="1388"/>
      <c r="Q8" s="1388"/>
      <c r="R8" s="1389"/>
      <c r="S8" s="146"/>
      <c r="T8" s="146"/>
      <c r="U8" s="146"/>
      <c r="V8" s="146"/>
      <c r="W8" s="146"/>
      <c r="X8" s="146"/>
      <c r="Y8" s="146"/>
      <c r="Z8" s="146"/>
      <c r="AA8" s="146"/>
      <c r="AB8" s="146"/>
      <c r="AC8" s="146"/>
      <c r="AD8" s="144"/>
      <c r="AE8" s="144"/>
      <c r="AF8" s="144"/>
      <c r="AG8" s="144"/>
      <c r="AH8" s="144"/>
      <c r="AI8" s="144"/>
      <c r="AJ8" s="144"/>
      <c r="AK8" s="144"/>
      <c r="AL8" s="144"/>
      <c r="AM8" s="144"/>
      <c r="AN8" s="22"/>
      <c r="AO8" s="22"/>
      <c r="AP8" s="22"/>
      <c r="AQ8" s="22"/>
      <c r="AR8" s="22"/>
      <c r="AS8" s="22"/>
      <c r="AT8" s="22"/>
      <c r="AU8" s="22"/>
      <c r="AV8" s="22"/>
      <c r="AW8" s="22"/>
      <c r="AX8" s="22"/>
      <c r="AY8" s="22"/>
      <c r="AZ8" s="22"/>
      <c r="BA8" s="22"/>
      <c r="BB8" s="22"/>
      <c r="BC8" s="22"/>
    </row>
    <row r="9" spans="1:100" ht="9.75" customHeight="1">
      <c r="A9" s="36"/>
      <c r="B9" s="36"/>
      <c r="C9" s="36"/>
      <c r="D9" s="36"/>
      <c r="E9" s="36"/>
      <c r="F9" s="36"/>
      <c r="G9" s="36"/>
      <c r="H9" s="36"/>
      <c r="I9" s="36"/>
      <c r="J9" s="36"/>
      <c r="K9" s="36"/>
      <c r="L9" s="36"/>
      <c r="M9" s="36"/>
      <c r="N9" s="36"/>
      <c r="O9" s="37"/>
      <c r="P9" s="37"/>
      <c r="Q9" s="37"/>
      <c r="R9" s="37"/>
      <c r="S9" s="37"/>
      <c r="T9" s="37"/>
      <c r="U9" s="37"/>
      <c r="V9" s="37"/>
      <c r="W9" s="37"/>
      <c r="X9" s="37"/>
      <c r="Y9" s="37"/>
      <c r="Z9" s="37"/>
      <c r="AA9" s="37"/>
      <c r="AB9" s="37"/>
      <c r="AC9" s="37"/>
      <c r="AD9" s="37"/>
      <c r="AE9" s="37"/>
      <c r="AF9" s="37"/>
      <c r="AG9" s="37"/>
      <c r="AH9" s="4"/>
      <c r="AI9" s="4"/>
      <c r="AJ9" s="4"/>
      <c r="AK9" s="4"/>
      <c r="AL9" s="4"/>
      <c r="AM9" s="4"/>
      <c r="AN9" s="4"/>
      <c r="AO9" s="4"/>
      <c r="AP9" s="4"/>
      <c r="AQ9" s="4"/>
      <c r="AR9" s="4"/>
      <c r="AS9" s="4"/>
      <c r="AT9" s="4"/>
      <c r="AU9" s="4"/>
      <c r="AV9" s="4"/>
      <c r="AW9" s="4"/>
      <c r="AX9" s="4"/>
      <c r="AY9" s="4"/>
      <c r="AZ9" s="4"/>
      <c r="BA9" s="4"/>
      <c r="BB9" s="4"/>
      <c r="BC9" s="4"/>
    </row>
    <row r="10" spans="1:100" ht="29.25" customHeight="1">
      <c r="A10" s="1524" t="s">
        <v>154</v>
      </c>
      <c r="B10" s="1525"/>
      <c r="C10" s="1525"/>
      <c r="D10" s="1525"/>
      <c r="E10" s="1525"/>
      <c r="F10" s="1525"/>
      <c r="G10" s="1525"/>
      <c r="H10" s="1525"/>
      <c r="I10" s="1525"/>
      <c r="J10" s="1525"/>
      <c r="K10" s="1525"/>
      <c r="L10" s="1525"/>
      <c r="M10" s="1525"/>
      <c r="N10" s="1525"/>
      <c r="O10" s="1525"/>
      <c r="P10" s="1525"/>
      <c r="Q10" s="1525"/>
      <c r="R10" s="1525"/>
      <c r="S10" s="1525"/>
      <c r="T10" s="1525"/>
      <c r="U10" s="1525"/>
      <c r="V10" s="1525"/>
      <c r="W10" s="1525"/>
      <c r="X10" s="1525"/>
      <c r="Y10" s="1525"/>
      <c r="Z10" s="1525"/>
      <c r="AA10" s="1525"/>
      <c r="AB10" s="1525"/>
      <c r="AC10" s="1525"/>
      <c r="AD10" s="1525"/>
      <c r="AE10" s="1525"/>
      <c r="AF10" s="1525"/>
      <c r="AG10" s="1525"/>
      <c r="AH10" s="1525"/>
      <c r="AI10" s="1525"/>
      <c r="AJ10" s="1364" t="s">
        <v>5</v>
      </c>
      <c r="AK10" s="1365"/>
      <c r="AL10" s="1365"/>
      <c r="AM10" s="1365"/>
      <c r="AN10" s="1365"/>
      <c r="AO10" s="1365"/>
      <c r="AP10" s="1366"/>
      <c r="AQ10" s="4"/>
      <c r="AR10" s="4"/>
      <c r="AS10" s="4"/>
      <c r="AT10" s="4"/>
      <c r="AU10" s="4"/>
      <c r="AV10" s="4"/>
      <c r="AW10" s="4"/>
      <c r="AX10" s="4"/>
      <c r="AY10" s="4"/>
      <c r="AZ10" s="4"/>
      <c r="BA10" s="4"/>
      <c r="BB10" s="4"/>
      <c r="BC10" s="4"/>
    </row>
    <row r="11" spans="1:100" ht="9" customHeight="1" thickBot="1">
      <c r="A11" s="37"/>
      <c r="B11" s="37"/>
      <c r="C11" s="37"/>
      <c r="D11" s="37"/>
      <c r="E11" s="37"/>
      <c r="F11" s="37"/>
      <c r="G11" s="37"/>
      <c r="H11" s="37"/>
      <c r="I11" s="37"/>
      <c r="J11" s="37"/>
      <c r="K11" s="37"/>
      <c r="L11" s="37"/>
      <c r="M11" s="37"/>
      <c r="N11" s="37"/>
      <c r="O11" s="37"/>
      <c r="P11" s="37"/>
      <c r="Q11" s="37"/>
      <c r="R11" s="37"/>
      <c r="S11" s="37"/>
      <c r="T11" s="37"/>
      <c r="U11" s="37"/>
      <c r="V11" s="37"/>
      <c r="W11" s="37"/>
      <c r="X11" s="37"/>
      <c r="Y11" s="4"/>
      <c r="Z11" s="4"/>
      <c r="AA11" s="4"/>
      <c r="AB11" s="4"/>
      <c r="AC11" s="4"/>
      <c r="AD11" s="4"/>
      <c r="AE11" s="4"/>
      <c r="AF11" s="4"/>
      <c r="AG11" s="4"/>
      <c r="AH11" s="4"/>
      <c r="AI11" s="4"/>
      <c r="AJ11" s="4"/>
      <c r="AK11" s="4"/>
      <c r="AL11" s="4"/>
      <c r="AM11" s="37"/>
      <c r="AN11" s="37"/>
      <c r="AO11" s="37"/>
      <c r="AP11" s="37"/>
      <c r="AQ11" s="4"/>
      <c r="AR11" s="4"/>
      <c r="AS11" s="4"/>
      <c r="AT11" s="4"/>
      <c r="AU11" s="4"/>
      <c r="AV11" s="4"/>
      <c r="AW11" s="4"/>
      <c r="AX11" s="4"/>
      <c r="AY11" s="4"/>
      <c r="AZ11" s="4"/>
      <c r="BA11" s="4"/>
      <c r="BB11" s="4"/>
      <c r="BC11" s="4"/>
    </row>
    <row r="12" spans="1:100" ht="18.75" customHeight="1">
      <c r="A12" s="1538" t="s">
        <v>155</v>
      </c>
      <c r="B12" s="1376"/>
      <c r="C12" s="1376"/>
      <c r="D12" s="1376"/>
      <c r="E12" s="1376"/>
      <c r="F12" s="1376"/>
      <c r="G12" s="1343" t="s">
        <v>86</v>
      </c>
      <c r="H12" s="1376"/>
      <c r="I12" s="1376"/>
      <c r="J12" s="1379" t="s">
        <v>14</v>
      </c>
      <c r="K12" s="1380"/>
      <c r="L12" s="1380"/>
      <c r="M12" s="1380"/>
      <c r="N12" s="1380"/>
      <c r="O12" s="1380"/>
      <c r="P12" s="1381"/>
      <c r="Q12" s="1341" t="s">
        <v>9</v>
      </c>
      <c r="R12" s="1342"/>
      <c r="S12" s="1342"/>
      <c r="T12" s="1342"/>
      <c r="U12" s="1342"/>
      <c r="V12" s="1342"/>
      <c r="W12" s="1342"/>
      <c r="X12" s="1343"/>
      <c r="Y12" s="1341" t="s">
        <v>109</v>
      </c>
      <c r="Z12" s="1342"/>
      <c r="AA12" s="1342"/>
      <c r="AB12" s="1342"/>
      <c r="AC12" s="1342"/>
      <c r="AD12" s="1342"/>
      <c r="AE12" s="1342"/>
      <c r="AF12" s="1342"/>
      <c r="AG12" s="1342"/>
      <c r="AH12" s="1342"/>
      <c r="AI12" s="1343"/>
      <c r="AJ12" s="1332" t="s">
        <v>31</v>
      </c>
      <c r="AK12" s="1333"/>
      <c r="AL12" s="1333"/>
      <c r="AM12" s="1333"/>
      <c r="AN12" s="1333"/>
      <c r="AO12" s="1333"/>
      <c r="AP12" s="1333"/>
      <c r="AQ12" s="1333"/>
      <c r="AR12" s="1334"/>
      <c r="AS12" s="1344" t="s">
        <v>249</v>
      </c>
      <c r="AT12" s="1345"/>
      <c r="AU12" s="1345"/>
      <c r="AV12" s="1346"/>
      <c r="AW12" s="1344" t="s">
        <v>238</v>
      </c>
      <c r="AX12" s="1345"/>
      <c r="AY12" s="1345"/>
      <c r="AZ12" s="1345"/>
      <c r="BA12" s="1341" t="s">
        <v>250</v>
      </c>
      <c r="BB12" s="1342"/>
      <c r="BC12" s="1556"/>
    </row>
    <row r="13" spans="1:100" ht="28.5" customHeight="1" thickBot="1">
      <c r="A13" s="1539"/>
      <c r="B13" s="1378"/>
      <c r="C13" s="1378"/>
      <c r="D13" s="1378"/>
      <c r="E13" s="1378"/>
      <c r="F13" s="1378"/>
      <c r="G13" s="969"/>
      <c r="H13" s="1378"/>
      <c r="I13" s="1378"/>
      <c r="J13" s="1382"/>
      <c r="K13" s="1383"/>
      <c r="L13" s="1383"/>
      <c r="M13" s="1383"/>
      <c r="N13" s="1383"/>
      <c r="O13" s="1383"/>
      <c r="P13" s="1384"/>
      <c r="Q13" s="967"/>
      <c r="R13" s="968"/>
      <c r="S13" s="968"/>
      <c r="T13" s="968"/>
      <c r="U13" s="968"/>
      <c r="V13" s="968"/>
      <c r="W13" s="968"/>
      <c r="X13" s="969"/>
      <c r="Y13" s="967"/>
      <c r="Z13" s="968"/>
      <c r="AA13" s="968"/>
      <c r="AB13" s="968"/>
      <c r="AC13" s="968"/>
      <c r="AD13" s="968"/>
      <c r="AE13" s="968"/>
      <c r="AF13" s="968"/>
      <c r="AG13" s="968"/>
      <c r="AH13" s="968"/>
      <c r="AI13" s="969"/>
      <c r="AJ13" s="1358" t="s">
        <v>18</v>
      </c>
      <c r="AK13" s="1359"/>
      <c r="AL13" s="1359"/>
      <c r="AM13" s="1359"/>
      <c r="AN13" s="159" t="s">
        <v>19</v>
      </c>
      <c r="AO13" s="1359" t="s">
        <v>20</v>
      </c>
      <c r="AP13" s="1359"/>
      <c r="AQ13" s="1359"/>
      <c r="AR13" s="1360"/>
      <c r="AS13" s="1347"/>
      <c r="AT13" s="1348"/>
      <c r="AU13" s="1348"/>
      <c r="AV13" s="1349"/>
      <c r="AW13" s="1347"/>
      <c r="AX13" s="1348"/>
      <c r="AY13" s="1348"/>
      <c r="AZ13" s="1348"/>
      <c r="BA13" s="967"/>
      <c r="BB13" s="968"/>
      <c r="BC13" s="1557"/>
    </row>
    <row r="14" spans="1:100" s="38" customFormat="1" ht="28.5" customHeight="1" thickTop="1">
      <c r="A14" s="1534"/>
      <c r="B14" s="829"/>
      <c r="C14" s="829"/>
      <c r="D14" s="829"/>
      <c r="E14" s="829"/>
      <c r="F14" s="829"/>
      <c r="G14" s="965"/>
      <c r="H14" s="829"/>
      <c r="I14" s="829"/>
      <c r="J14" s="963"/>
      <c r="K14" s="964"/>
      <c r="L14" s="964"/>
      <c r="M14" s="964"/>
      <c r="N14" s="964"/>
      <c r="O14" s="964"/>
      <c r="P14" s="965"/>
      <c r="Q14" s="1329"/>
      <c r="R14" s="1330"/>
      <c r="S14" s="1330"/>
      <c r="T14" s="1330"/>
      <c r="U14" s="1330"/>
      <c r="V14" s="1330"/>
      <c r="W14" s="1330"/>
      <c r="X14" s="1331"/>
      <c r="Y14" s="1329"/>
      <c r="Z14" s="1330"/>
      <c r="AA14" s="1330"/>
      <c r="AB14" s="1330"/>
      <c r="AC14" s="1330"/>
      <c r="AD14" s="1330"/>
      <c r="AE14" s="1330"/>
      <c r="AF14" s="1330"/>
      <c r="AG14" s="1330"/>
      <c r="AH14" s="1330"/>
      <c r="AI14" s="1331"/>
      <c r="AJ14" s="1306"/>
      <c r="AK14" s="1307"/>
      <c r="AL14" s="1307"/>
      <c r="AM14" s="1307"/>
      <c r="AN14" s="154" t="s">
        <v>19</v>
      </c>
      <c r="AO14" s="1307"/>
      <c r="AP14" s="1307"/>
      <c r="AQ14" s="1307"/>
      <c r="AR14" s="1308"/>
      <c r="AS14" s="1546" t="str">
        <f>IF(AND(AJ14&lt;&gt;"",AO14&lt;&gt;""),ROUNDDOWN(AJ14*AO14/1000000,2),"")</f>
        <v/>
      </c>
      <c r="AT14" s="1547"/>
      <c r="AU14" s="1547"/>
      <c r="AV14" s="1548"/>
      <c r="AW14" s="1521" t="str">
        <f>IF(AS14&lt;&gt;"",IF(AS14&lt;0.2,"XS",IF(AS14&lt;1.6,"S",IF(AS14&lt;2.8,"M",IF(AS14&gt;=2.8,"L")))),"")</f>
        <v/>
      </c>
      <c r="AX14" s="1522"/>
      <c r="AY14" s="1522"/>
      <c r="AZ14" s="1522"/>
      <c r="BA14" s="1549"/>
      <c r="BB14" s="1550"/>
      <c r="BC14" s="1551"/>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row>
    <row r="15" spans="1:100" s="38" customFormat="1" ht="28.5" customHeight="1">
      <c r="A15" s="1533"/>
      <c r="B15" s="745"/>
      <c r="C15" s="745"/>
      <c r="D15" s="745"/>
      <c r="E15" s="745"/>
      <c r="F15" s="745"/>
      <c r="G15" s="959"/>
      <c r="H15" s="745"/>
      <c r="I15" s="745"/>
      <c r="J15" s="957"/>
      <c r="K15" s="958"/>
      <c r="L15" s="958"/>
      <c r="M15" s="958"/>
      <c r="N15" s="958"/>
      <c r="O15" s="958"/>
      <c r="P15" s="959"/>
      <c r="Q15" s="1277"/>
      <c r="R15" s="1278"/>
      <c r="S15" s="1278"/>
      <c r="T15" s="1278"/>
      <c r="U15" s="1278"/>
      <c r="V15" s="1278"/>
      <c r="W15" s="1278"/>
      <c r="X15" s="1279"/>
      <c r="Y15" s="1277"/>
      <c r="Z15" s="1278"/>
      <c r="AA15" s="1278"/>
      <c r="AB15" s="1278"/>
      <c r="AC15" s="1278"/>
      <c r="AD15" s="1278"/>
      <c r="AE15" s="1278"/>
      <c r="AF15" s="1278"/>
      <c r="AG15" s="1278"/>
      <c r="AH15" s="1278"/>
      <c r="AI15" s="1279"/>
      <c r="AJ15" s="1291"/>
      <c r="AK15" s="1292"/>
      <c r="AL15" s="1292"/>
      <c r="AM15" s="1292"/>
      <c r="AN15" s="155" t="s">
        <v>19</v>
      </c>
      <c r="AO15" s="1292"/>
      <c r="AP15" s="1292"/>
      <c r="AQ15" s="1292"/>
      <c r="AR15" s="1293"/>
      <c r="AS15" s="1514" t="str">
        <f t="shared" ref="AS15:AS28" si="0">IF(AND(AJ15&lt;&gt;"",AO15&lt;&gt;""),ROUNDDOWN(AJ15*AO15/1000000,2),"")</f>
        <v/>
      </c>
      <c r="AT15" s="1515"/>
      <c r="AU15" s="1515"/>
      <c r="AV15" s="1516"/>
      <c r="AW15" s="1506" t="str">
        <f t="shared" ref="AW15:AW28" si="1">IF(AS15&lt;&gt;"",IF(AS15&lt;0.2,"XS",IF(AS15&lt;1.6,"S",IF(AS15&lt;2.8,"M",IF(AS15&gt;=2.8,"L")))),"")</f>
        <v/>
      </c>
      <c r="AX15" s="1507"/>
      <c r="AY15" s="1507"/>
      <c r="AZ15" s="1507"/>
      <c r="BA15" s="1543"/>
      <c r="BB15" s="1544"/>
      <c r="BC15" s="1545"/>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row>
    <row r="16" spans="1:100" s="38" customFormat="1" ht="28.5" customHeight="1">
      <c r="A16" s="1533"/>
      <c r="B16" s="745"/>
      <c r="C16" s="745"/>
      <c r="D16" s="745"/>
      <c r="E16" s="745"/>
      <c r="F16" s="745"/>
      <c r="G16" s="959"/>
      <c r="H16" s="745"/>
      <c r="I16" s="745"/>
      <c r="J16" s="957"/>
      <c r="K16" s="958"/>
      <c r="L16" s="958"/>
      <c r="M16" s="958"/>
      <c r="N16" s="958"/>
      <c r="O16" s="958"/>
      <c r="P16" s="959"/>
      <c r="Q16" s="1277"/>
      <c r="R16" s="1278"/>
      <c r="S16" s="1278"/>
      <c r="T16" s="1278"/>
      <c r="U16" s="1278"/>
      <c r="V16" s="1278"/>
      <c r="W16" s="1278"/>
      <c r="X16" s="1279"/>
      <c r="Y16" s="1277"/>
      <c r="Z16" s="1278"/>
      <c r="AA16" s="1278"/>
      <c r="AB16" s="1278"/>
      <c r="AC16" s="1278"/>
      <c r="AD16" s="1278"/>
      <c r="AE16" s="1278"/>
      <c r="AF16" s="1278"/>
      <c r="AG16" s="1278"/>
      <c r="AH16" s="1278"/>
      <c r="AI16" s="1279"/>
      <c r="AJ16" s="1291"/>
      <c r="AK16" s="1292"/>
      <c r="AL16" s="1292"/>
      <c r="AM16" s="1292"/>
      <c r="AN16" s="155" t="s">
        <v>19</v>
      </c>
      <c r="AO16" s="1292"/>
      <c r="AP16" s="1292"/>
      <c r="AQ16" s="1292"/>
      <c r="AR16" s="1293"/>
      <c r="AS16" s="1514" t="str">
        <f t="shared" si="0"/>
        <v/>
      </c>
      <c r="AT16" s="1515"/>
      <c r="AU16" s="1515"/>
      <c r="AV16" s="1516"/>
      <c r="AW16" s="1506" t="str">
        <f t="shared" si="1"/>
        <v/>
      </c>
      <c r="AX16" s="1507"/>
      <c r="AY16" s="1507"/>
      <c r="AZ16" s="1507"/>
      <c r="BA16" s="1543"/>
      <c r="BB16" s="1544"/>
      <c r="BC16" s="1545"/>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row>
    <row r="17" spans="1:100" s="38" customFormat="1" ht="28.5" customHeight="1">
      <c r="A17" s="1533"/>
      <c r="B17" s="745"/>
      <c r="C17" s="745"/>
      <c r="D17" s="745"/>
      <c r="E17" s="745"/>
      <c r="F17" s="745"/>
      <c r="G17" s="959"/>
      <c r="H17" s="745"/>
      <c r="I17" s="745"/>
      <c r="J17" s="957"/>
      <c r="K17" s="958"/>
      <c r="L17" s="958"/>
      <c r="M17" s="958"/>
      <c r="N17" s="958"/>
      <c r="O17" s="958"/>
      <c r="P17" s="959"/>
      <c r="Q17" s="1277"/>
      <c r="R17" s="1278"/>
      <c r="S17" s="1278"/>
      <c r="T17" s="1278"/>
      <c r="U17" s="1278"/>
      <c r="V17" s="1278"/>
      <c r="W17" s="1278"/>
      <c r="X17" s="1279"/>
      <c r="Y17" s="1277"/>
      <c r="Z17" s="1278"/>
      <c r="AA17" s="1278"/>
      <c r="AB17" s="1278"/>
      <c r="AC17" s="1278"/>
      <c r="AD17" s="1278"/>
      <c r="AE17" s="1278"/>
      <c r="AF17" s="1278"/>
      <c r="AG17" s="1278"/>
      <c r="AH17" s="1278"/>
      <c r="AI17" s="1279"/>
      <c r="AJ17" s="1291"/>
      <c r="AK17" s="1292"/>
      <c r="AL17" s="1292"/>
      <c r="AM17" s="1292"/>
      <c r="AN17" s="155" t="s">
        <v>19</v>
      </c>
      <c r="AO17" s="1292"/>
      <c r="AP17" s="1292"/>
      <c r="AQ17" s="1292"/>
      <c r="AR17" s="1293"/>
      <c r="AS17" s="1514" t="str">
        <f t="shared" si="0"/>
        <v/>
      </c>
      <c r="AT17" s="1515"/>
      <c r="AU17" s="1515"/>
      <c r="AV17" s="1516"/>
      <c r="AW17" s="1506" t="str">
        <f t="shared" si="1"/>
        <v/>
      </c>
      <c r="AX17" s="1507"/>
      <c r="AY17" s="1507"/>
      <c r="AZ17" s="1507"/>
      <c r="BA17" s="1543"/>
      <c r="BB17" s="1544"/>
      <c r="BC17" s="1545"/>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row>
    <row r="18" spans="1:100" s="38" customFormat="1" ht="28.5" customHeight="1">
      <c r="A18" s="1533"/>
      <c r="B18" s="745"/>
      <c r="C18" s="745"/>
      <c r="D18" s="745"/>
      <c r="E18" s="745"/>
      <c r="F18" s="745"/>
      <c r="G18" s="959"/>
      <c r="H18" s="745"/>
      <c r="I18" s="745"/>
      <c r="J18" s="957"/>
      <c r="K18" s="958"/>
      <c r="L18" s="958"/>
      <c r="M18" s="958"/>
      <c r="N18" s="958"/>
      <c r="O18" s="958"/>
      <c r="P18" s="959"/>
      <c r="Q18" s="1277"/>
      <c r="R18" s="1278"/>
      <c r="S18" s="1278"/>
      <c r="T18" s="1278"/>
      <c r="U18" s="1278"/>
      <c r="V18" s="1278"/>
      <c r="W18" s="1278"/>
      <c r="X18" s="1279"/>
      <c r="Y18" s="1277"/>
      <c r="Z18" s="1278"/>
      <c r="AA18" s="1278"/>
      <c r="AB18" s="1278"/>
      <c r="AC18" s="1278"/>
      <c r="AD18" s="1278"/>
      <c r="AE18" s="1278"/>
      <c r="AF18" s="1278"/>
      <c r="AG18" s="1278"/>
      <c r="AH18" s="1278"/>
      <c r="AI18" s="1279"/>
      <c r="AJ18" s="1291"/>
      <c r="AK18" s="1292"/>
      <c r="AL18" s="1292"/>
      <c r="AM18" s="1292"/>
      <c r="AN18" s="155" t="s">
        <v>19</v>
      </c>
      <c r="AO18" s="1292"/>
      <c r="AP18" s="1292"/>
      <c r="AQ18" s="1292"/>
      <c r="AR18" s="1293"/>
      <c r="AS18" s="1514" t="str">
        <f t="shared" si="0"/>
        <v/>
      </c>
      <c r="AT18" s="1515"/>
      <c r="AU18" s="1515"/>
      <c r="AV18" s="1516"/>
      <c r="AW18" s="1506" t="str">
        <f t="shared" si="1"/>
        <v/>
      </c>
      <c r="AX18" s="1507"/>
      <c r="AY18" s="1507"/>
      <c r="AZ18" s="1507"/>
      <c r="BA18" s="1543"/>
      <c r="BB18" s="1544"/>
      <c r="BC18" s="1545"/>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row>
    <row r="19" spans="1:100" s="38" customFormat="1" ht="28.5" customHeight="1">
      <c r="A19" s="1533"/>
      <c r="B19" s="745"/>
      <c r="C19" s="745"/>
      <c r="D19" s="745"/>
      <c r="E19" s="745"/>
      <c r="F19" s="745"/>
      <c r="G19" s="959"/>
      <c r="H19" s="745"/>
      <c r="I19" s="745"/>
      <c r="J19" s="957"/>
      <c r="K19" s="958"/>
      <c r="L19" s="958"/>
      <c r="M19" s="958"/>
      <c r="N19" s="958"/>
      <c r="O19" s="958"/>
      <c r="P19" s="959"/>
      <c r="Q19" s="1277"/>
      <c r="R19" s="1278"/>
      <c r="S19" s="1278"/>
      <c r="T19" s="1278"/>
      <c r="U19" s="1278"/>
      <c r="V19" s="1278"/>
      <c r="W19" s="1278"/>
      <c r="X19" s="1279"/>
      <c r="Y19" s="1277"/>
      <c r="Z19" s="1278"/>
      <c r="AA19" s="1278"/>
      <c r="AB19" s="1278"/>
      <c r="AC19" s="1278"/>
      <c r="AD19" s="1278"/>
      <c r="AE19" s="1278"/>
      <c r="AF19" s="1278"/>
      <c r="AG19" s="1278"/>
      <c r="AH19" s="1278"/>
      <c r="AI19" s="1279"/>
      <c r="AJ19" s="1291"/>
      <c r="AK19" s="1292"/>
      <c r="AL19" s="1292"/>
      <c r="AM19" s="1292"/>
      <c r="AN19" s="155" t="s">
        <v>19</v>
      </c>
      <c r="AO19" s="1292"/>
      <c r="AP19" s="1292"/>
      <c r="AQ19" s="1292"/>
      <c r="AR19" s="1293"/>
      <c r="AS19" s="1514" t="str">
        <f t="shared" si="0"/>
        <v/>
      </c>
      <c r="AT19" s="1515"/>
      <c r="AU19" s="1515"/>
      <c r="AV19" s="1516"/>
      <c r="AW19" s="1506" t="str">
        <f t="shared" si="1"/>
        <v/>
      </c>
      <c r="AX19" s="1507"/>
      <c r="AY19" s="1507"/>
      <c r="AZ19" s="1507"/>
      <c r="BA19" s="1543"/>
      <c r="BB19" s="1544"/>
      <c r="BC19" s="1545"/>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row>
    <row r="20" spans="1:100" s="38" customFormat="1" ht="28.5" customHeight="1">
      <c r="A20" s="1533"/>
      <c r="B20" s="745"/>
      <c r="C20" s="745"/>
      <c r="D20" s="745"/>
      <c r="E20" s="745"/>
      <c r="F20" s="745"/>
      <c r="G20" s="959"/>
      <c r="H20" s="745"/>
      <c r="I20" s="745"/>
      <c r="J20" s="957"/>
      <c r="K20" s="958"/>
      <c r="L20" s="958"/>
      <c r="M20" s="958"/>
      <c r="N20" s="958"/>
      <c r="O20" s="958"/>
      <c r="P20" s="959"/>
      <c r="Q20" s="1277"/>
      <c r="R20" s="1278"/>
      <c r="S20" s="1278"/>
      <c r="T20" s="1278"/>
      <c r="U20" s="1278"/>
      <c r="V20" s="1278"/>
      <c r="W20" s="1278"/>
      <c r="X20" s="1279"/>
      <c r="Y20" s="1277"/>
      <c r="Z20" s="1278"/>
      <c r="AA20" s="1278"/>
      <c r="AB20" s="1278"/>
      <c r="AC20" s="1278"/>
      <c r="AD20" s="1278"/>
      <c r="AE20" s="1278"/>
      <c r="AF20" s="1278"/>
      <c r="AG20" s="1278"/>
      <c r="AH20" s="1278"/>
      <c r="AI20" s="1279"/>
      <c r="AJ20" s="1291"/>
      <c r="AK20" s="1292"/>
      <c r="AL20" s="1292"/>
      <c r="AM20" s="1292"/>
      <c r="AN20" s="155" t="s">
        <v>19</v>
      </c>
      <c r="AO20" s="1292"/>
      <c r="AP20" s="1292"/>
      <c r="AQ20" s="1292"/>
      <c r="AR20" s="1293"/>
      <c r="AS20" s="1514" t="str">
        <f t="shared" si="0"/>
        <v/>
      </c>
      <c r="AT20" s="1515"/>
      <c r="AU20" s="1515"/>
      <c r="AV20" s="1516"/>
      <c r="AW20" s="1506" t="str">
        <f t="shared" si="1"/>
        <v/>
      </c>
      <c r="AX20" s="1507"/>
      <c r="AY20" s="1507"/>
      <c r="AZ20" s="1507"/>
      <c r="BA20" s="1543"/>
      <c r="BB20" s="1544"/>
      <c r="BC20" s="1545"/>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row>
    <row r="21" spans="1:100" s="38" customFormat="1" ht="28.5" customHeight="1">
      <c r="A21" s="1533"/>
      <c r="B21" s="745"/>
      <c r="C21" s="745"/>
      <c r="D21" s="745"/>
      <c r="E21" s="745"/>
      <c r="F21" s="745"/>
      <c r="G21" s="959"/>
      <c r="H21" s="745"/>
      <c r="I21" s="745"/>
      <c r="J21" s="957"/>
      <c r="K21" s="958"/>
      <c r="L21" s="958"/>
      <c r="M21" s="958"/>
      <c r="N21" s="958"/>
      <c r="O21" s="958"/>
      <c r="P21" s="959"/>
      <c r="Q21" s="1277"/>
      <c r="R21" s="1278"/>
      <c r="S21" s="1278"/>
      <c r="T21" s="1278"/>
      <c r="U21" s="1278"/>
      <c r="V21" s="1278"/>
      <c r="W21" s="1278"/>
      <c r="X21" s="1279"/>
      <c r="Y21" s="1277"/>
      <c r="Z21" s="1278"/>
      <c r="AA21" s="1278"/>
      <c r="AB21" s="1278"/>
      <c r="AC21" s="1278"/>
      <c r="AD21" s="1278"/>
      <c r="AE21" s="1278"/>
      <c r="AF21" s="1278"/>
      <c r="AG21" s="1278"/>
      <c r="AH21" s="1278"/>
      <c r="AI21" s="1279"/>
      <c r="AJ21" s="1291"/>
      <c r="AK21" s="1292"/>
      <c r="AL21" s="1292"/>
      <c r="AM21" s="1292"/>
      <c r="AN21" s="155" t="s">
        <v>19</v>
      </c>
      <c r="AO21" s="1292"/>
      <c r="AP21" s="1292"/>
      <c r="AQ21" s="1292"/>
      <c r="AR21" s="1293"/>
      <c r="AS21" s="1514" t="str">
        <f t="shared" si="0"/>
        <v/>
      </c>
      <c r="AT21" s="1515"/>
      <c r="AU21" s="1515"/>
      <c r="AV21" s="1516"/>
      <c r="AW21" s="1506" t="str">
        <f t="shared" si="1"/>
        <v/>
      </c>
      <c r="AX21" s="1507"/>
      <c r="AY21" s="1507"/>
      <c r="AZ21" s="1507"/>
      <c r="BA21" s="1543"/>
      <c r="BB21" s="1544"/>
      <c r="BC21" s="1545"/>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row>
    <row r="22" spans="1:100" s="38" customFormat="1" ht="28.5" customHeight="1">
      <c r="A22" s="1533"/>
      <c r="B22" s="745"/>
      <c r="C22" s="745"/>
      <c r="D22" s="745"/>
      <c r="E22" s="745"/>
      <c r="F22" s="745"/>
      <c r="G22" s="959"/>
      <c r="H22" s="745"/>
      <c r="I22" s="745"/>
      <c r="J22" s="957"/>
      <c r="K22" s="958"/>
      <c r="L22" s="958"/>
      <c r="M22" s="958"/>
      <c r="N22" s="958"/>
      <c r="O22" s="958"/>
      <c r="P22" s="959"/>
      <c r="Q22" s="1277"/>
      <c r="R22" s="1278"/>
      <c r="S22" s="1278"/>
      <c r="T22" s="1278"/>
      <c r="U22" s="1278"/>
      <c r="V22" s="1278"/>
      <c r="W22" s="1278"/>
      <c r="X22" s="1279"/>
      <c r="Y22" s="1277"/>
      <c r="Z22" s="1278"/>
      <c r="AA22" s="1278"/>
      <c r="AB22" s="1278"/>
      <c r="AC22" s="1278"/>
      <c r="AD22" s="1278"/>
      <c r="AE22" s="1278"/>
      <c r="AF22" s="1278"/>
      <c r="AG22" s="1278"/>
      <c r="AH22" s="1278"/>
      <c r="AI22" s="1279"/>
      <c r="AJ22" s="1291"/>
      <c r="AK22" s="1292"/>
      <c r="AL22" s="1292"/>
      <c r="AM22" s="1292"/>
      <c r="AN22" s="155" t="s">
        <v>19</v>
      </c>
      <c r="AO22" s="1292"/>
      <c r="AP22" s="1292"/>
      <c r="AQ22" s="1292"/>
      <c r="AR22" s="1293"/>
      <c r="AS22" s="1514" t="str">
        <f t="shared" si="0"/>
        <v/>
      </c>
      <c r="AT22" s="1515"/>
      <c r="AU22" s="1515"/>
      <c r="AV22" s="1516"/>
      <c r="AW22" s="1506" t="str">
        <f t="shared" si="1"/>
        <v/>
      </c>
      <c r="AX22" s="1507"/>
      <c r="AY22" s="1507"/>
      <c r="AZ22" s="1507"/>
      <c r="BA22" s="1543"/>
      <c r="BB22" s="1544"/>
      <c r="BC22" s="1545"/>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row>
    <row r="23" spans="1:100" s="38" customFormat="1" ht="28.5" customHeight="1">
      <c r="A23" s="1533"/>
      <c r="B23" s="745"/>
      <c r="C23" s="745"/>
      <c r="D23" s="745"/>
      <c r="E23" s="745"/>
      <c r="F23" s="745"/>
      <c r="G23" s="959"/>
      <c r="H23" s="745"/>
      <c r="I23" s="745"/>
      <c r="J23" s="957"/>
      <c r="K23" s="958"/>
      <c r="L23" s="958"/>
      <c r="M23" s="958"/>
      <c r="N23" s="958"/>
      <c r="O23" s="958"/>
      <c r="P23" s="959"/>
      <c r="Q23" s="1277"/>
      <c r="R23" s="1278"/>
      <c r="S23" s="1278"/>
      <c r="T23" s="1278"/>
      <c r="U23" s="1278"/>
      <c r="V23" s="1278"/>
      <c r="W23" s="1278"/>
      <c r="X23" s="1279"/>
      <c r="Y23" s="1277"/>
      <c r="Z23" s="1278"/>
      <c r="AA23" s="1278"/>
      <c r="AB23" s="1278"/>
      <c r="AC23" s="1278"/>
      <c r="AD23" s="1278"/>
      <c r="AE23" s="1278"/>
      <c r="AF23" s="1278"/>
      <c r="AG23" s="1278"/>
      <c r="AH23" s="1278"/>
      <c r="AI23" s="1279"/>
      <c r="AJ23" s="1291"/>
      <c r="AK23" s="1292"/>
      <c r="AL23" s="1292"/>
      <c r="AM23" s="1292"/>
      <c r="AN23" s="155" t="s">
        <v>19</v>
      </c>
      <c r="AO23" s="1292"/>
      <c r="AP23" s="1292"/>
      <c r="AQ23" s="1292"/>
      <c r="AR23" s="1293"/>
      <c r="AS23" s="1514" t="str">
        <f t="shared" si="0"/>
        <v/>
      </c>
      <c r="AT23" s="1515"/>
      <c r="AU23" s="1515"/>
      <c r="AV23" s="1516"/>
      <c r="AW23" s="1506" t="str">
        <f t="shared" si="1"/>
        <v/>
      </c>
      <c r="AX23" s="1507"/>
      <c r="AY23" s="1507"/>
      <c r="AZ23" s="1507"/>
      <c r="BA23" s="1543"/>
      <c r="BB23" s="1544"/>
      <c r="BC23" s="1545"/>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row>
    <row r="24" spans="1:100" s="38" customFormat="1" ht="28.5" customHeight="1">
      <c r="A24" s="1533"/>
      <c r="B24" s="745"/>
      <c r="C24" s="745"/>
      <c r="D24" s="745"/>
      <c r="E24" s="745"/>
      <c r="F24" s="745"/>
      <c r="G24" s="959"/>
      <c r="H24" s="745"/>
      <c r="I24" s="745"/>
      <c r="J24" s="957"/>
      <c r="K24" s="958"/>
      <c r="L24" s="958"/>
      <c r="M24" s="958"/>
      <c r="N24" s="958"/>
      <c r="O24" s="958"/>
      <c r="P24" s="959"/>
      <c r="Q24" s="1277"/>
      <c r="R24" s="1278"/>
      <c r="S24" s="1278"/>
      <c r="T24" s="1278"/>
      <c r="U24" s="1278"/>
      <c r="V24" s="1278"/>
      <c r="W24" s="1278"/>
      <c r="X24" s="1279"/>
      <c r="Y24" s="1277"/>
      <c r="Z24" s="1278"/>
      <c r="AA24" s="1278"/>
      <c r="AB24" s="1278"/>
      <c r="AC24" s="1278"/>
      <c r="AD24" s="1278"/>
      <c r="AE24" s="1278"/>
      <c r="AF24" s="1278"/>
      <c r="AG24" s="1278"/>
      <c r="AH24" s="1278"/>
      <c r="AI24" s="1279"/>
      <c r="AJ24" s="1291"/>
      <c r="AK24" s="1292"/>
      <c r="AL24" s="1292"/>
      <c r="AM24" s="1292"/>
      <c r="AN24" s="155" t="s">
        <v>19</v>
      </c>
      <c r="AO24" s="1292"/>
      <c r="AP24" s="1292"/>
      <c r="AQ24" s="1292"/>
      <c r="AR24" s="1293"/>
      <c r="AS24" s="1514" t="str">
        <f t="shared" si="0"/>
        <v/>
      </c>
      <c r="AT24" s="1515"/>
      <c r="AU24" s="1515"/>
      <c r="AV24" s="1516"/>
      <c r="AW24" s="1506" t="str">
        <f t="shared" si="1"/>
        <v/>
      </c>
      <c r="AX24" s="1507"/>
      <c r="AY24" s="1507"/>
      <c r="AZ24" s="1507"/>
      <c r="BA24" s="1543"/>
      <c r="BB24" s="1544"/>
      <c r="BC24" s="1545"/>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row>
    <row r="25" spans="1:100" s="38" customFormat="1" ht="28.5" customHeight="1">
      <c r="A25" s="1533"/>
      <c r="B25" s="745"/>
      <c r="C25" s="745"/>
      <c r="D25" s="745"/>
      <c r="E25" s="745"/>
      <c r="F25" s="745"/>
      <c r="G25" s="959"/>
      <c r="H25" s="745"/>
      <c r="I25" s="745"/>
      <c r="J25" s="957"/>
      <c r="K25" s="958"/>
      <c r="L25" s="958"/>
      <c r="M25" s="958"/>
      <c r="N25" s="958"/>
      <c r="O25" s="958"/>
      <c r="P25" s="959"/>
      <c r="Q25" s="1277"/>
      <c r="R25" s="1278"/>
      <c r="S25" s="1278"/>
      <c r="T25" s="1278"/>
      <c r="U25" s="1278"/>
      <c r="V25" s="1278"/>
      <c r="W25" s="1278"/>
      <c r="X25" s="1279"/>
      <c r="Y25" s="1277"/>
      <c r="Z25" s="1278"/>
      <c r="AA25" s="1278"/>
      <c r="AB25" s="1278"/>
      <c r="AC25" s="1278"/>
      <c r="AD25" s="1278"/>
      <c r="AE25" s="1278"/>
      <c r="AF25" s="1278"/>
      <c r="AG25" s="1278"/>
      <c r="AH25" s="1278"/>
      <c r="AI25" s="1279"/>
      <c r="AJ25" s="1291"/>
      <c r="AK25" s="1292"/>
      <c r="AL25" s="1292"/>
      <c r="AM25" s="1292"/>
      <c r="AN25" s="155" t="s">
        <v>19</v>
      </c>
      <c r="AO25" s="1292"/>
      <c r="AP25" s="1292"/>
      <c r="AQ25" s="1292"/>
      <c r="AR25" s="1293"/>
      <c r="AS25" s="1514" t="str">
        <f t="shared" si="0"/>
        <v/>
      </c>
      <c r="AT25" s="1515"/>
      <c r="AU25" s="1515"/>
      <c r="AV25" s="1516"/>
      <c r="AW25" s="1506" t="str">
        <f t="shared" si="1"/>
        <v/>
      </c>
      <c r="AX25" s="1507"/>
      <c r="AY25" s="1507"/>
      <c r="AZ25" s="1507"/>
      <c r="BA25" s="1543"/>
      <c r="BB25" s="1544"/>
      <c r="BC25" s="1545"/>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row>
    <row r="26" spans="1:100" s="38" customFormat="1" ht="28.5" customHeight="1">
      <c r="A26" s="1533"/>
      <c r="B26" s="745"/>
      <c r="C26" s="745"/>
      <c r="D26" s="745"/>
      <c r="E26" s="745"/>
      <c r="F26" s="745"/>
      <c r="G26" s="959"/>
      <c r="H26" s="745"/>
      <c r="I26" s="745"/>
      <c r="J26" s="957"/>
      <c r="K26" s="958"/>
      <c r="L26" s="958"/>
      <c r="M26" s="958"/>
      <c r="N26" s="958"/>
      <c r="O26" s="958"/>
      <c r="P26" s="959"/>
      <c r="Q26" s="1277"/>
      <c r="R26" s="1278"/>
      <c r="S26" s="1278"/>
      <c r="T26" s="1278"/>
      <c r="U26" s="1278"/>
      <c r="V26" s="1278"/>
      <c r="W26" s="1278"/>
      <c r="X26" s="1279"/>
      <c r="Y26" s="1277"/>
      <c r="Z26" s="1278"/>
      <c r="AA26" s="1278"/>
      <c r="AB26" s="1278"/>
      <c r="AC26" s="1278"/>
      <c r="AD26" s="1278"/>
      <c r="AE26" s="1278"/>
      <c r="AF26" s="1278"/>
      <c r="AG26" s="1278"/>
      <c r="AH26" s="1278"/>
      <c r="AI26" s="1279"/>
      <c r="AJ26" s="1291"/>
      <c r="AK26" s="1292"/>
      <c r="AL26" s="1292"/>
      <c r="AM26" s="1292"/>
      <c r="AN26" s="155" t="s">
        <v>19</v>
      </c>
      <c r="AO26" s="1292"/>
      <c r="AP26" s="1292"/>
      <c r="AQ26" s="1292"/>
      <c r="AR26" s="1293"/>
      <c r="AS26" s="1514" t="str">
        <f t="shared" si="0"/>
        <v/>
      </c>
      <c r="AT26" s="1515"/>
      <c r="AU26" s="1515"/>
      <c r="AV26" s="1516"/>
      <c r="AW26" s="1506" t="str">
        <f t="shared" si="1"/>
        <v/>
      </c>
      <c r="AX26" s="1507"/>
      <c r="AY26" s="1507"/>
      <c r="AZ26" s="1507"/>
      <c r="BA26" s="1543"/>
      <c r="BB26" s="1544"/>
      <c r="BC26" s="1545"/>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row>
    <row r="27" spans="1:100" s="38" customFormat="1" ht="28.5" customHeight="1">
      <c r="A27" s="1533"/>
      <c r="B27" s="745"/>
      <c r="C27" s="745"/>
      <c r="D27" s="745"/>
      <c r="E27" s="745"/>
      <c r="F27" s="745"/>
      <c r="G27" s="959"/>
      <c r="H27" s="745"/>
      <c r="I27" s="745"/>
      <c r="J27" s="957"/>
      <c r="K27" s="958"/>
      <c r="L27" s="958"/>
      <c r="M27" s="958"/>
      <c r="N27" s="958"/>
      <c r="O27" s="958"/>
      <c r="P27" s="959"/>
      <c r="Q27" s="1277"/>
      <c r="R27" s="1278"/>
      <c r="S27" s="1278"/>
      <c r="T27" s="1278"/>
      <c r="U27" s="1278"/>
      <c r="V27" s="1278"/>
      <c r="W27" s="1278"/>
      <c r="X27" s="1279"/>
      <c r="Y27" s="1277"/>
      <c r="Z27" s="1278"/>
      <c r="AA27" s="1278"/>
      <c r="AB27" s="1278"/>
      <c r="AC27" s="1278"/>
      <c r="AD27" s="1278"/>
      <c r="AE27" s="1278"/>
      <c r="AF27" s="1278"/>
      <c r="AG27" s="1278"/>
      <c r="AH27" s="1278"/>
      <c r="AI27" s="1279"/>
      <c r="AJ27" s="1291"/>
      <c r="AK27" s="1292"/>
      <c r="AL27" s="1292"/>
      <c r="AM27" s="1292"/>
      <c r="AN27" s="155" t="s">
        <v>19</v>
      </c>
      <c r="AO27" s="1292"/>
      <c r="AP27" s="1292"/>
      <c r="AQ27" s="1292"/>
      <c r="AR27" s="1293"/>
      <c r="AS27" s="1514" t="str">
        <f t="shared" si="0"/>
        <v/>
      </c>
      <c r="AT27" s="1515"/>
      <c r="AU27" s="1515"/>
      <c r="AV27" s="1516"/>
      <c r="AW27" s="1506" t="str">
        <f t="shared" si="1"/>
        <v/>
      </c>
      <c r="AX27" s="1507"/>
      <c r="AY27" s="1507"/>
      <c r="AZ27" s="1507"/>
      <c r="BA27" s="1543"/>
      <c r="BB27" s="1544"/>
      <c r="BC27" s="1545"/>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row>
    <row r="28" spans="1:100" s="38" customFormat="1" ht="28.5" customHeight="1" thickBot="1">
      <c r="A28" s="1526"/>
      <c r="B28" s="855"/>
      <c r="C28" s="855"/>
      <c r="D28" s="855"/>
      <c r="E28" s="855"/>
      <c r="F28" s="855"/>
      <c r="G28" s="1529"/>
      <c r="H28" s="855"/>
      <c r="I28" s="855"/>
      <c r="J28" s="1527"/>
      <c r="K28" s="1528"/>
      <c r="L28" s="1528"/>
      <c r="M28" s="1528"/>
      <c r="N28" s="1528"/>
      <c r="O28" s="1528"/>
      <c r="P28" s="1529"/>
      <c r="Q28" s="1530"/>
      <c r="R28" s="1531"/>
      <c r="S28" s="1531"/>
      <c r="T28" s="1531"/>
      <c r="U28" s="1531"/>
      <c r="V28" s="1531"/>
      <c r="W28" s="1531"/>
      <c r="X28" s="1532"/>
      <c r="Y28" s="1530"/>
      <c r="Z28" s="1531"/>
      <c r="AA28" s="1531"/>
      <c r="AB28" s="1531"/>
      <c r="AC28" s="1531"/>
      <c r="AD28" s="1531"/>
      <c r="AE28" s="1531"/>
      <c r="AF28" s="1531"/>
      <c r="AG28" s="1531"/>
      <c r="AH28" s="1531"/>
      <c r="AI28" s="1532"/>
      <c r="AJ28" s="1555"/>
      <c r="AK28" s="1536"/>
      <c r="AL28" s="1536"/>
      <c r="AM28" s="1536"/>
      <c r="AN28" s="320" t="s">
        <v>19</v>
      </c>
      <c r="AO28" s="1536"/>
      <c r="AP28" s="1536"/>
      <c r="AQ28" s="1536"/>
      <c r="AR28" s="1537"/>
      <c r="AS28" s="1552" t="str">
        <f t="shared" si="0"/>
        <v/>
      </c>
      <c r="AT28" s="1553"/>
      <c r="AU28" s="1553"/>
      <c r="AV28" s="1554"/>
      <c r="AW28" s="1512" t="str">
        <f t="shared" si="1"/>
        <v/>
      </c>
      <c r="AX28" s="1513"/>
      <c r="AY28" s="1513"/>
      <c r="AZ28" s="1513"/>
      <c r="BA28" s="1540"/>
      <c r="BB28" s="1541"/>
      <c r="BC28" s="1542"/>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row>
    <row r="29" spans="1:100" s="24" customFormat="1" ht="17.25" customHeight="1">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row>
    <row r="30" spans="1:100" s="24" customFormat="1" ht="17.25" customHeight="1" thickBot="1">
      <c r="A30" s="55"/>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row>
    <row r="31" spans="1:100" ht="28.5" customHeight="1" thickBot="1">
      <c r="A31" s="1386" t="s">
        <v>236</v>
      </c>
      <c r="B31" s="1386"/>
      <c r="C31" s="1386"/>
      <c r="D31" s="1386"/>
      <c r="E31" s="1386"/>
      <c r="F31" s="1386"/>
      <c r="G31" s="1386"/>
      <c r="H31" s="1386"/>
      <c r="I31" s="1523"/>
      <c r="J31" s="1387" t="s">
        <v>153</v>
      </c>
      <c r="K31" s="1388"/>
      <c r="L31" s="1388"/>
      <c r="M31" s="1388"/>
      <c r="N31" s="1388"/>
      <c r="O31" s="1388"/>
      <c r="P31" s="1388"/>
      <c r="Q31" s="1388"/>
      <c r="R31" s="1389"/>
      <c r="S31" s="146"/>
      <c r="T31" s="146"/>
      <c r="U31" s="146"/>
      <c r="V31" s="146"/>
      <c r="W31" s="146"/>
      <c r="X31" s="146"/>
      <c r="Y31" s="146"/>
      <c r="Z31" s="146"/>
      <c r="AA31" s="146"/>
      <c r="AB31" s="146"/>
      <c r="AC31" s="146"/>
      <c r="AD31" s="144"/>
      <c r="AE31" s="144"/>
      <c r="AF31" s="144"/>
      <c r="AG31" s="144"/>
      <c r="AH31" s="144"/>
      <c r="AI31" s="144"/>
      <c r="AJ31" s="144"/>
      <c r="AK31" s="144"/>
      <c r="AL31" s="144"/>
      <c r="AM31" s="144"/>
      <c r="AN31" s="22"/>
      <c r="AO31" s="22"/>
      <c r="AP31" s="22"/>
      <c r="AQ31" s="22"/>
      <c r="AR31" s="22"/>
      <c r="AS31" s="22"/>
      <c r="AT31" s="22"/>
      <c r="AU31" s="22"/>
      <c r="AV31" s="22"/>
      <c r="AW31" s="22"/>
      <c r="AX31" s="22"/>
      <c r="AY31" s="22"/>
      <c r="AZ31" s="22"/>
      <c r="BA31" s="22"/>
      <c r="BB31" s="22"/>
      <c r="BC31" s="22"/>
    </row>
    <row r="32" spans="1:100" ht="9.75" customHeight="1">
      <c r="A32" s="36"/>
      <c r="B32" s="36"/>
      <c r="C32" s="36"/>
      <c r="D32" s="36"/>
      <c r="E32" s="36"/>
      <c r="F32" s="36"/>
      <c r="G32" s="36"/>
      <c r="H32" s="36"/>
      <c r="I32" s="36"/>
      <c r="J32" s="36"/>
      <c r="K32" s="36"/>
      <c r="L32" s="36"/>
      <c r="M32" s="36"/>
      <c r="N32" s="36"/>
      <c r="O32" s="37"/>
      <c r="P32" s="37"/>
      <c r="Q32" s="37"/>
      <c r="R32" s="37"/>
      <c r="S32" s="37"/>
      <c r="T32" s="37"/>
      <c r="U32" s="37"/>
      <c r="V32" s="37"/>
      <c r="W32" s="37"/>
      <c r="X32" s="37"/>
      <c r="Y32" s="37"/>
      <c r="Z32" s="37"/>
      <c r="AA32" s="37"/>
      <c r="AB32" s="37"/>
      <c r="AC32" s="37"/>
      <c r="AD32" s="37"/>
      <c r="AE32" s="37"/>
      <c r="AF32" s="37"/>
      <c r="AG32" s="37"/>
      <c r="AH32" s="4"/>
      <c r="AI32" s="4"/>
      <c r="AJ32" s="4"/>
      <c r="AK32" s="4"/>
      <c r="AL32" s="4"/>
      <c r="AM32" s="4"/>
      <c r="AN32" s="4"/>
      <c r="AO32" s="4"/>
      <c r="AP32" s="4"/>
      <c r="AQ32" s="4"/>
      <c r="AR32" s="4"/>
      <c r="AS32" s="4"/>
      <c r="AT32" s="4"/>
      <c r="AU32" s="4"/>
      <c r="AV32" s="4"/>
      <c r="AW32" s="4"/>
      <c r="AX32" s="4"/>
      <c r="AY32" s="4"/>
      <c r="AZ32" s="4"/>
      <c r="BA32" s="4"/>
      <c r="BB32" s="4"/>
      <c r="BC32" s="4"/>
    </row>
    <row r="33" spans="1:100" ht="29.25" customHeight="1">
      <c r="A33" s="1524" t="s">
        <v>154</v>
      </c>
      <c r="B33" s="1525"/>
      <c r="C33" s="1525"/>
      <c r="D33" s="1525"/>
      <c r="E33" s="1525"/>
      <c r="F33" s="1525"/>
      <c r="G33" s="1525"/>
      <c r="H33" s="1525"/>
      <c r="I33" s="1525"/>
      <c r="J33" s="1525"/>
      <c r="K33" s="1525"/>
      <c r="L33" s="1525"/>
      <c r="M33" s="1525"/>
      <c r="N33" s="1525"/>
      <c r="O33" s="1525"/>
      <c r="P33" s="1525"/>
      <c r="Q33" s="1525"/>
      <c r="R33" s="1525"/>
      <c r="S33" s="1525"/>
      <c r="T33" s="1525"/>
      <c r="U33" s="1525"/>
      <c r="V33" s="1525"/>
      <c r="W33" s="1525"/>
      <c r="X33" s="1525"/>
      <c r="Y33" s="1525"/>
      <c r="Z33" s="1525"/>
      <c r="AA33" s="1525"/>
      <c r="AB33" s="1525"/>
      <c r="AC33" s="1525"/>
      <c r="AD33" s="1525"/>
      <c r="AE33" s="1525"/>
      <c r="AF33" s="1525"/>
      <c r="AG33" s="1525"/>
      <c r="AH33" s="1525"/>
      <c r="AI33" s="1525"/>
      <c r="AJ33" s="1364" t="s">
        <v>5</v>
      </c>
      <c r="AK33" s="1365"/>
      <c r="AL33" s="1365"/>
      <c r="AM33" s="1365"/>
      <c r="AN33" s="1365"/>
      <c r="AO33" s="1365"/>
      <c r="AP33" s="1366"/>
      <c r="AQ33" s="4"/>
      <c r="AR33" s="4"/>
      <c r="AS33" s="4"/>
      <c r="AT33" s="4"/>
      <c r="AU33" s="4"/>
      <c r="AV33" s="4"/>
      <c r="AW33" s="4"/>
      <c r="AX33" s="4"/>
      <c r="AY33" s="4"/>
      <c r="AZ33" s="4"/>
      <c r="BA33" s="4"/>
      <c r="BB33" s="4"/>
      <c r="BC33" s="4"/>
    </row>
    <row r="34" spans="1:100" ht="9" customHeight="1" thickBot="1">
      <c r="A34" s="37"/>
      <c r="B34" s="37"/>
      <c r="C34" s="37"/>
      <c r="D34" s="37"/>
      <c r="E34" s="37"/>
      <c r="F34" s="37"/>
      <c r="G34" s="37"/>
      <c r="H34" s="37"/>
      <c r="I34" s="37"/>
      <c r="J34" s="37"/>
      <c r="K34" s="37"/>
      <c r="L34" s="37"/>
      <c r="M34" s="37"/>
      <c r="N34" s="37"/>
      <c r="O34" s="37"/>
      <c r="P34" s="37"/>
      <c r="Q34" s="37"/>
      <c r="R34" s="37"/>
      <c r="S34" s="37"/>
      <c r="T34" s="37"/>
      <c r="U34" s="37"/>
      <c r="V34" s="37"/>
      <c r="W34" s="37"/>
      <c r="X34" s="37"/>
      <c r="Y34" s="4"/>
      <c r="Z34" s="4"/>
      <c r="AA34" s="4"/>
      <c r="AB34" s="4"/>
      <c r="AC34" s="4"/>
      <c r="AD34" s="4"/>
      <c r="AE34" s="4"/>
      <c r="AF34" s="4"/>
      <c r="AG34" s="4"/>
      <c r="AH34" s="4"/>
      <c r="AI34" s="4"/>
      <c r="AJ34" s="4"/>
      <c r="AK34" s="4"/>
      <c r="AL34" s="4"/>
      <c r="AM34" s="37"/>
      <c r="AN34" s="37"/>
      <c r="AO34" s="37"/>
      <c r="AP34" s="37"/>
      <c r="AQ34" s="4"/>
      <c r="AR34" s="4"/>
      <c r="AS34" s="4"/>
      <c r="AT34" s="4"/>
      <c r="AU34" s="4"/>
      <c r="AV34" s="4"/>
      <c r="AW34" s="4"/>
      <c r="AX34" s="4"/>
      <c r="AY34" s="4"/>
      <c r="AZ34" s="4"/>
      <c r="BA34" s="4"/>
      <c r="BB34" s="4"/>
      <c r="BC34" s="4"/>
    </row>
    <row r="35" spans="1:100" ht="18.75" customHeight="1">
      <c r="A35" s="1538" t="s">
        <v>155</v>
      </c>
      <c r="B35" s="1376"/>
      <c r="C35" s="1376"/>
      <c r="D35" s="1376"/>
      <c r="E35" s="1376"/>
      <c r="F35" s="1376"/>
      <c r="G35" s="1343" t="s">
        <v>86</v>
      </c>
      <c r="H35" s="1376"/>
      <c r="I35" s="1376"/>
      <c r="J35" s="1379" t="s">
        <v>14</v>
      </c>
      <c r="K35" s="1380"/>
      <c r="L35" s="1380"/>
      <c r="M35" s="1380"/>
      <c r="N35" s="1380"/>
      <c r="O35" s="1380"/>
      <c r="P35" s="1381"/>
      <c r="Q35" s="1341" t="s">
        <v>9</v>
      </c>
      <c r="R35" s="1342"/>
      <c r="S35" s="1342"/>
      <c r="T35" s="1342"/>
      <c r="U35" s="1342"/>
      <c r="V35" s="1342"/>
      <c r="W35" s="1342"/>
      <c r="X35" s="1343"/>
      <c r="Y35" s="1341" t="s">
        <v>109</v>
      </c>
      <c r="Z35" s="1342"/>
      <c r="AA35" s="1342"/>
      <c r="AB35" s="1342"/>
      <c r="AC35" s="1342"/>
      <c r="AD35" s="1342"/>
      <c r="AE35" s="1342"/>
      <c r="AF35" s="1342"/>
      <c r="AG35" s="1342"/>
      <c r="AH35" s="1342"/>
      <c r="AI35" s="1343"/>
      <c r="AJ35" s="1332" t="s">
        <v>31</v>
      </c>
      <c r="AK35" s="1333"/>
      <c r="AL35" s="1333"/>
      <c r="AM35" s="1333"/>
      <c r="AN35" s="1333"/>
      <c r="AO35" s="1333"/>
      <c r="AP35" s="1333"/>
      <c r="AQ35" s="1333"/>
      <c r="AR35" s="1334"/>
      <c r="AS35" s="1344" t="s">
        <v>27</v>
      </c>
      <c r="AT35" s="1345"/>
      <c r="AU35" s="1345"/>
      <c r="AV35" s="1346"/>
      <c r="AW35" s="1344" t="s">
        <v>238</v>
      </c>
      <c r="AX35" s="1345"/>
      <c r="AY35" s="1345"/>
      <c r="AZ35" s="1345"/>
      <c r="BA35" s="1341" t="s">
        <v>77</v>
      </c>
      <c r="BB35" s="1342"/>
      <c r="BC35" s="1556"/>
    </row>
    <row r="36" spans="1:100" ht="28.5" customHeight="1" thickBot="1">
      <c r="A36" s="1539"/>
      <c r="B36" s="1378"/>
      <c r="C36" s="1378"/>
      <c r="D36" s="1378"/>
      <c r="E36" s="1378"/>
      <c r="F36" s="1378"/>
      <c r="G36" s="969"/>
      <c r="H36" s="1378"/>
      <c r="I36" s="1378"/>
      <c r="J36" s="1382"/>
      <c r="K36" s="1383"/>
      <c r="L36" s="1383"/>
      <c r="M36" s="1383"/>
      <c r="N36" s="1383"/>
      <c r="O36" s="1383"/>
      <c r="P36" s="1384"/>
      <c r="Q36" s="967"/>
      <c r="R36" s="968"/>
      <c r="S36" s="968"/>
      <c r="T36" s="968"/>
      <c r="U36" s="968"/>
      <c r="V36" s="968"/>
      <c r="W36" s="968"/>
      <c r="X36" s="969"/>
      <c r="Y36" s="967"/>
      <c r="Z36" s="968"/>
      <c r="AA36" s="968"/>
      <c r="AB36" s="968"/>
      <c r="AC36" s="968"/>
      <c r="AD36" s="968"/>
      <c r="AE36" s="968"/>
      <c r="AF36" s="968"/>
      <c r="AG36" s="968"/>
      <c r="AH36" s="968"/>
      <c r="AI36" s="969"/>
      <c r="AJ36" s="1358" t="s">
        <v>18</v>
      </c>
      <c r="AK36" s="1359"/>
      <c r="AL36" s="1359"/>
      <c r="AM36" s="1359"/>
      <c r="AN36" s="159" t="s">
        <v>19</v>
      </c>
      <c r="AO36" s="1359" t="s">
        <v>20</v>
      </c>
      <c r="AP36" s="1359"/>
      <c r="AQ36" s="1359"/>
      <c r="AR36" s="1360"/>
      <c r="AS36" s="1347"/>
      <c r="AT36" s="1348"/>
      <c r="AU36" s="1348"/>
      <c r="AV36" s="1349"/>
      <c r="AW36" s="1347"/>
      <c r="AX36" s="1348"/>
      <c r="AY36" s="1348"/>
      <c r="AZ36" s="1348"/>
      <c r="BA36" s="967"/>
      <c r="BB36" s="968"/>
      <c r="BC36" s="1557"/>
    </row>
    <row r="37" spans="1:100" s="38" customFormat="1" ht="28.5" customHeight="1" thickTop="1">
      <c r="A37" s="1534"/>
      <c r="B37" s="829"/>
      <c r="C37" s="829"/>
      <c r="D37" s="829"/>
      <c r="E37" s="829"/>
      <c r="F37" s="829"/>
      <c r="G37" s="965"/>
      <c r="H37" s="829"/>
      <c r="I37" s="829"/>
      <c r="J37" s="963"/>
      <c r="K37" s="964"/>
      <c r="L37" s="964"/>
      <c r="M37" s="964"/>
      <c r="N37" s="964"/>
      <c r="O37" s="964"/>
      <c r="P37" s="965"/>
      <c r="Q37" s="1329"/>
      <c r="R37" s="1330"/>
      <c r="S37" s="1330"/>
      <c r="T37" s="1330"/>
      <c r="U37" s="1330"/>
      <c r="V37" s="1330"/>
      <c r="W37" s="1330"/>
      <c r="X37" s="1331"/>
      <c r="Y37" s="1329"/>
      <c r="Z37" s="1330"/>
      <c r="AA37" s="1330"/>
      <c r="AB37" s="1330"/>
      <c r="AC37" s="1330"/>
      <c r="AD37" s="1330"/>
      <c r="AE37" s="1330"/>
      <c r="AF37" s="1330"/>
      <c r="AG37" s="1330"/>
      <c r="AH37" s="1330"/>
      <c r="AI37" s="1331"/>
      <c r="AJ37" s="1306"/>
      <c r="AK37" s="1307"/>
      <c r="AL37" s="1307"/>
      <c r="AM37" s="1307"/>
      <c r="AN37" s="154" t="s">
        <v>19</v>
      </c>
      <c r="AO37" s="1307"/>
      <c r="AP37" s="1307"/>
      <c r="AQ37" s="1307"/>
      <c r="AR37" s="1308"/>
      <c r="AS37" s="1546" t="str">
        <f>IF(AND(AJ37&lt;&gt;"",AO37&lt;&gt;""),ROUNDDOWN(AJ37*AO37/1000000,2),"")</f>
        <v/>
      </c>
      <c r="AT37" s="1547"/>
      <c r="AU37" s="1547"/>
      <c r="AV37" s="1548"/>
      <c r="AW37" s="1521" t="str">
        <f t="shared" ref="AW37:AW46" si="2">IF(AS37&lt;&gt;"",IF(AS37&lt;0.2,"XS",IF(AS37&lt;1.6,"S",IF(AS37&lt;2.8,"M",IF(AS37&gt;=2.8,"L")))),"")</f>
        <v/>
      </c>
      <c r="AX37" s="1522"/>
      <c r="AY37" s="1522"/>
      <c r="AZ37" s="1522"/>
      <c r="BA37" s="1549"/>
      <c r="BB37" s="1550"/>
      <c r="BC37" s="1551"/>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row>
    <row r="38" spans="1:100" s="38" customFormat="1" ht="28.5" customHeight="1">
      <c r="A38" s="1533"/>
      <c r="B38" s="745"/>
      <c r="C38" s="745"/>
      <c r="D38" s="745"/>
      <c r="E38" s="745"/>
      <c r="F38" s="745"/>
      <c r="G38" s="959"/>
      <c r="H38" s="745"/>
      <c r="I38" s="745"/>
      <c r="J38" s="957"/>
      <c r="K38" s="958"/>
      <c r="L38" s="958"/>
      <c r="M38" s="958"/>
      <c r="N38" s="958"/>
      <c r="O38" s="958"/>
      <c r="P38" s="959"/>
      <c r="Q38" s="1277"/>
      <c r="R38" s="1278"/>
      <c r="S38" s="1278"/>
      <c r="T38" s="1278"/>
      <c r="U38" s="1278"/>
      <c r="V38" s="1278"/>
      <c r="W38" s="1278"/>
      <c r="X38" s="1279"/>
      <c r="Y38" s="1277"/>
      <c r="Z38" s="1278"/>
      <c r="AA38" s="1278"/>
      <c r="AB38" s="1278"/>
      <c r="AC38" s="1278"/>
      <c r="AD38" s="1278"/>
      <c r="AE38" s="1278"/>
      <c r="AF38" s="1278"/>
      <c r="AG38" s="1278"/>
      <c r="AH38" s="1278"/>
      <c r="AI38" s="1279"/>
      <c r="AJ38" s="1291"/>
      <c r="AK38" s="1292"/>
      <c r="AL38" s="1292"/>
      <c r="AM38" s="1292"/>
      <c r="AN38" s="155" t="s">
        <v>19</v>
      </c>
      <c r="AO38" s="1292"/>
      <c r="AP38" s="1292"/>
      <c r="AQ38" s="1292"/>
      <c r="AR38" s="1293"/>
      <c r="AS38" s="1514" t="str">
        <f t="shared" ref="AS38:AS46" si="3">IF(AND(AJ38&lt;&gt;"",AO38&lt;&gt;""),ROUNDDOWN(AJ38*AO38/1000000,2),"")</f>
        <v/>
      </c>
      <c r="AT38" s="1515"/>
      <c r="AU38" s="1515"/>
      <c r="AV38" s="1516"/>
      <c r="AW38" s="1506" t="str">
        <f t="shared" si="2"/>
        <v/>
      </c>
      <c r="AX38" s="1507"/>
      <c r="AY38" s="1507"/>
      <c r="AZ38" s="1507"/>
      <c r="BA38" s="1543"/>
      <c r="BB38" s="1544"/>
      <c r="BC38" s="1545"/>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row>
    <row r="39" spans="1:100" s="38" customFormat="1" ht="28.5" customHeight="1">
      <c r="A39" s="1533"/>
      <c r="B39" s="745"/>
      <c r="C39" s="745"/>
      <c r="D39" s="745"/>
      <c r="E39" s="745"/>
      <c r="F39" s="745"/>
      <c r="G39" s="959"/>
      <c r="H39" s="745"/>
      <c r="I39" s="745"/>
      <c r="J39" s="957"/>
      <c r="K39" s="958"/>
      <c r="L39" s="958"/>
      <c r="M39" s="958"/>
      <c r="N39" s="958"/>
      <c r="O39" s="958"/>
      <c r="P39" s="959"/>
      <c r="Q39" s="1277"/>
      <c r="R39" s="1278"/>
      <c r="S39" s="1278"/>
      <c r="T39" s="1278"/>
      <c r="U39" s="1278"/>
      <c r="V39" s="1278"/>
      <c r="W39" s="1278"/>
      <c r="X39" s="1279"/>
      <c r="Y39" s="1277"/>
      <c r="Z39" s="1278"/>
      <c r="AA39" s="1278"/>
      <c r="AB39" s="1278"/>
      <c r="AC39" s="1278"/>
      <c r="AD39" s="1278"/>
      <c r="AE39" s="1278"/>
      <c r="AF39" s="1278"/>
      <c r="AG39" s="1278"/>
      <c r="AH39" s="1278"/>
      <c r="AI39" s="1279"/>
      <c r="AJ39" s="1291"/>
      <c r="AK39" s="1292"/>
      <c r="AL39" s="1292"/>
      <c r="AM39" s="1292"/>
      <c r="AN39" s="155" t="s">
        <v>19</v>
      </c>
      <c r="AO39" s="1292"/>
      <c r="AP39" s="1292"/>
      <c r="AQ39" s="1292"/>
      <c r="AR39" s="1293"/>
      <c r="AS39" s="1514" t="str">
        <f t="shared" si="3"/>
        <v/>
      </c>
      <c r="AT39" s="1515"/>
      <c r="AU39" s="1515"/>
      <c r="AV39" s="1516"/>
      <c r="AW39" s="1506" t="str">
        <f t="shared" si="2"/>
        <v/>
      </c>
      <c r="AX39" s="1507"/>
      <c r="AY39" s="1507"/>
      <c r="AZ39" s="1507"/>
      <c r="BA39" s="1543"/>
      <c r="BB39" s="1544"/>
      <c r="BC39" s="1545"/>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row>
    <row r="40" spans="1:100" s="38" customFormat="1" ht="28.5" customHeight="1">
      <c r="A40" s="1533"/>
      <c r="B40" s="745"/>
      <c r="C40" s="745"/>
      <c r="D40" s="745"/>
      <c r="E40" s="745"/>
      <c r="F40" s="745"/>
      <c r="G40" s="959"/>
      <c r="H40" s="745"/>
      <c r="I40" s="745"/>
      <c r="J40" s="957"/>
      <c r="K40" s="958"/>
      <c r="L40" s="958"/>
      <c r="M40" s="958"/>
      <c r="N40" s="958"/>
      <c r="O40" s="958"/>
      <c r="P40" s="959"/>
      <c r="Q40" s="1277"/>
      <c r="R40" s="1278"/>
      <c r="S40" s="1278"/>
      <c r="T40" s="1278"/>
      <c r="U40" s="1278"/>
      <c r="V40" s="1278"/>
      <c r="W40" s="1278"/>
      <c r="X40" s="1279"/>
      <c r="Y40" s="1277"/>
      <c r="Z40" s="1278"/>
      <c r="AA40" s="1278"/>
      <c r="AB40" s="1278"/>
      <c r="AC40" s="1278"/>
      <c r="AD40" s="1278"/>
      <c r="AE40" s="1278"/>
      <c r="AF40" s="1278"/>
      <c r="AG40" s="1278"/>
      <c r="AH40" s="1278"/>
      <c r="AI40" s="1279"/>
      <c r="AJ40" s="1291"/>
      <c r="AK40" s="1292"/>
      <c r="AL40" s="1292"/>
      <c r="AM40" s="1292"/>
      <c r="AN40" s="155" t="s">
        <v>19</v>
      </c>
      <c r="AO40" s="1292"/>
      <c r="AP40" s="1292"/>
      <c r="AQ40" s="1292"/>
      <c r="AR40" s="1293"/>
      <c r="AS40" s="1514" t="str">
        <f t="shared" si="3"/>
        <v/>
      </c>
      <c r="AT40" s="1515"/>
      <c r="AU40" s="1515"/>
      <c r="AV40" s="1516"/>
      <c r="AW40" s="1506" t="str">
        <f t="shared" si="2"/>
        <v/>
      </c>
      <c r="AX40" s="1507"/>
      <c r="AY40" s="1507"/>
      <c r="AZ40" s="1507"/>
      <c r="BA40" s="1543"/>
      <c r="BB40" s="1544"/>
      <c r="BC40" s="1545"/>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row>
    <row r="41" spans="1:100" s="38" customFormat="1" ht="28.5" customHeight="1">
      <c r="A41" s="1533"/>
      <c r="B41" s="745"/>
      <c r="C41" s="745"/>
      <c r="D41" s="745"/>
      <c r="E41" s="745"/>
      <c r="F41" s="745"/>
      <c r="G41" s="959"/>
      <c r="H41" s="745"/>
      <c r="I41" s="745"/>
      <c r="J41" s="957"/>
      <c r="K41" s="958"/>
      <c r="L41" s="958"/>
      <c r="M41" s="958"/>
      <c r="N41" s="958"/>
      <c r="O41" s="958"/>
      <c r="P41" s="959"/>
      <c r="Q41" s="1277"/>
      <c r="R41" s="1278"/>
      <c r="S41" s="1278"/>
      <c r="T41" s="1278"/>
      <c r="U41" s="1278"/>
      <c r="V41" s="1278"/>
      <c r="W41" s="1278"/>
      <c r="X41" s="1279"/>
      <c r="Y41" s="1277"/>
      <c r="Z41" s="1278"/>
      <c r="AA41" s="1278"/>
      <c r="AB41" s="1278"/>
      <c r="AC41" s="1278"/>
      <c r="AD41" s="1278"/>
      <c r="AE41" s="1278"/>
      <c r="AF41" s="1278"/>
      <c r="AG41" s="1278"/>
      <c r="AH41" s="1278"/>
      <c r="AI41" s="1279"/>
      <c r="AJ41" s="1291"/>
      <c r="AK41" s="1292"/>
      <c r="AL41" s="1292"/>
      <c r="AM41" s="1292"/>
      <c r="AN41" s="155" t="s">
        <v>19</v>
      </c>
      <c r="AO41" s="1292"/>
      <c r="AP41" s="1292"/>
      <c r="AQ41" s="1292"/>
      <c r="AR41" s="1293"/>
      <c r="AS41" s="1514" t="str">
        <f t="shared" si="3"/>
        <v/>
      </c>
      <c r="AT41" s="1515"/>
      <c r="AU41" s="1515"/>
      <c r="AV41" s="1516"/>
      <c r="AW41" s="1506" t="str">
        <f t="shared" si="2"/>
        <v/>
      </c>
      <c r="AX41" s="1507"/>
      <c r="AY41" s="1507"/>
      <c r="AZ41" s="1507"/>
      <c r="BA41" s="1543"/>
      <c r="BB41" s="1544"/>
      <c r="BC41" s="1545"/>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row>
    <row r="42" spans="1:100" s="38" customFormat="1" ht="28.5" customHeight="1">
      <c r="A42" s="1533"/>
      <c r="B42" s="745"/>
      <c r="C42" s="745"/>
      <c r="D42" s="745"/>
      <c r="E42" s="745"/>
      <c r="F42" s="745"/>
      <c r="G42" s="959"/>
      <c r="H42" s="745"/>
      <c r="I42" s="745"/>
      <c r="J42" s="957"/>
      <c r="K42" s="958"/>
      <c r="L42" s="958"/>
      <c r="M42" s="958"/>
      <c r="N42" s="958"/>
      <c r="O42" s="958"/>
      <c r="P42" s="959"/>
      <c r="Q42" s="1277"/>
      <c r="R42" s="1278"/>
      <c r="S42" s="1278"/>
      <c r="T42" s="1278"/>
      <c r="U42" s="1278"/>
      <c r="V42" s="1278"/>
      <c r="W42" s="1278"/>
      <c r="X42" s="1279"/>
      <c r="Y42" s="1277"/>
      <c r="Z42" s="1278"/>
      <c r="AA42" s="1278"/>
      <c r="AB42" s="1278"/>
      <c r="AC42" s="1278"/>
      <c r="AD42" s="1278"/>
      <c r="AE42" s="1278"/>
      <c r="AF42" s="1278"/>
      <c r="AG42" s="1278"/>
      <c r="AH42" s="1278"/>
      <c r="AI42" s="1279"/>
      <c r="AJ42" s="1291"/>
      <c r="AK42" s="1292"/>
      <c r="AL42" s="1292"/>
      <c r="AM42" s="1292"/>
      <c r="AN42" s="155" t="s">
        <v>19</v>
      </c>
      <c r="AO42" s="1292"/>
      <c r="AP42" s="1292"/>
      <c r="AQ42" s="1292"/>
      <c r="AR42" s="1293"/>
      <c r="AS42" s="1514" t="str">
        <f t="shared" si="3"/>
        <v/>
      </c>
      <c r="AT42" s="1515"/>
      <c r="AU42" s="1515"/>
      <c r="AV42" s="1516"/>
      <c r="AW42" s="1506" t="str">
        <f t="shared" si="2"/>
        <v/>
      </c>
      <c r="AX42" s="1507"/>
      <c r="AY42" s="1507"/>
      <c r="AZ42" s="1507"/>
      <c r="BA42" s="1543"/>
      <c r="BB42" s="1544"/>
      <c r="BC42" s="1545"/>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row>
    <row r="43" spans="1:100" s="38" customFormat="1" ht="28.5" customHeight="1">
      <c r="A43" s="1533"/>
      <c r="B43" s="745"/>
      <c r="C43" s="745"/>
      <c r="D43" s="745"/>
      <c r="E43" s="745"/>
      <c r="F43" s="745"/>
      <c r="G43" s="959"/>
      <c r="H43" s="745"/>
      <c r="I43" s="745"/>
      <c r="J43" s="957"/>
      <c r="K43" s="958"/>
      <c r="L43" s="958"/>
      <c r="M43" s="958"/>
      <c r="N43" s="958"/>
      <c r="O43" s="958"/>
      <c r="P43" s="959"/>
      <c r="Q43" s="1277"/>
      <c r="R43" s="1278"/>
      <c r="S43" s="1278"/>
      <c r="T43" s="1278"/>
      <c r="U43" s="1278"/>
      <c r="V43" s="1278"/>
      <c r="W43" s="1278"/>
      <c r="X43" s="1279"/>
      <c r="Y43" s="1277"/>
      <c r="Z43" s="1278"/>
      <c r="AA43" s="1278"/>
      <c r="AB43" s="1278"/>
      <c r="AC43" s="1278"/>
      <c r="AD43" s="1278"/>
      <c r="AE43" s="1278"/>
      <c r="AF43" s="1278"/>
      <c r="AG43" s="1278"/>
      <c r="AH43" s="1278"/>
      <c r="AI43" s="1279"/>
      <c r="AJ43" s="1291"/>
      <c r="AK43" s="1292"/>
      <c r="AL43" s="1292"/>
      <c r="AM43" s="1292"/>
      <c r="AN43" s="155" t="s">
        <v>19</v>
      </c>
      <c r="AO43" s="1292"/>
      <c r="AP43" s="1292"/>
      <c r="AQ43" s="1292"/>
      <c r="AR43" s="1293"/>
      <c r="AS43" s="1514" t="str">
        <f t="shared" si="3"/>
        <v/>
      </c>
      <c r="AT43" s="1515"/>
      <c r="AU43" s="1515"/>
      <c r="AV43" s="1516"/>
      <c r="AW43" s="1506" t="str">
        <f t="shared" si="2"/>
        <v/>
      </c>
      <c r="AX43" s="1507"/>
      <c r="AY43" s="1507"/>
      <c r="AZ43" s="1507"/>
      <c r="BA43" s="1543"/>
      <c r="BB43" s="1544"/>
      <c r="BC43" s="1545"/>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row>
    <row r="44" spans="1:100" s="38" customFormat="1" ht="28.5" customHeight="1">
      <c r="A44" s="1533"/>
      <c r="B44" s="745"/>
      <c r="C44" s="745"/>
      <c r="D44" s="745"/>
      <c r="E44" s="745"/>
      <c r="F44" s="745"/>
      <c r="G44" s="959"/>
      <c r="H44" s="745"/>
      <c r="I44" s="745"/>
      <c r="J44" s="957"/>
      <c r="K44" s="958"/>
      <c r="L44" s="958"/>
      <c r="M44" s="958"/>
      <c r="N44" s="958"/>
      <c r="O44" s="958"/>
      <c r="P44" s="959"/>
      <c r="Q44" s="1277"/>
      <c r="R44" s="1278"/>
      <c r="S44" s="1278"/>
      <c r="T44" s="1278"/>
      <c r="U44" s="1278"/>
      <c r="V44" s="1278"/>
      <c r="W44" s="1278"/>
      <c r="X44" s="1279"/>
      <c r="Y44" s="1277"/>
      <c r="Z44" s="1278"/>
      <c r="AA44" s="1278"/>
      <c r="AB44" s="1278"/>
      <c r="AC44" s="1278"/>
      <c r="AD44" s="1278"/>
      <c r="AE44" s="1278"/>
      <c r="AF44" s="1278"/>
      <c r="AG44" s="1278"/>
      <c r="AH44" s="1278"/>
      <c r="AI44" s="1279"/>
      <c r="AJ44" s="1291"/>
      <c r="AK44" s="1292"/>
      <c r="AL44" s="1292"/>
      <c r="AM44" s="1292"/>
      <c r="AN44" s="155" t="s">
        <v>19</v>
      </c>
      <c r="AO44" s="1292"/>
      <c r="AP44" s="1292"/>
      <c r="AQ44" s="1292"/>
      <c r="AR44" s="1293"/>
      <c r="AS44" s="1514" t="str">
        <f t="shared" si="3"/>
        <v/>
      </c>
      <c r="AT44" s="1515"/>
      <c r="AU44" s="1515"/>
      <c r="AV44" s="1516"/>
      <c r="AW44" s="1506" t="str">
        <f t="shared" si="2"/>
        <v/>
      </c>
      <c r="AX44" s="1507"/>
      <c r="AY44" s="1507"/>
      <c r="AZ44" s="1507"/>
      <c r="BA44" s="1543"/>
      <c r="BB44" s="1544"/>
      <c r="BC44" s="1545"/>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row>
    <row r="45" spans="1:100" s="38" customFormat="1" ht="28.5" customHeight="1">
      <c r="A45" s="1533"/>
      <c r="B45" s="745"/>
      <c r="C45" s="745"/>
      <c r="D45" s="745"/>
      <c r="E45" s="745"/>
      <c r="F45" s="745"/>
      <c r="G45" s="959"/>
      <c r="H45" s="745"/>
      <c r="I45" s="745"/>
      <c r="J45" s="957"/>
      <c r="K45" s="958"/>
      <c r="L45" s="958"/>
      <c r="M45" s="958"/>
      <c r="N45" s="958"/>
      <c r="O45" s="958"/>
      <c r="P45" s="959"/>
      <c r="Q45" s="1277"/>
      <c r="R45" s="1278"/>
      <c r="S45" s="1278"/>
      <c r="T45" s="1278"/>
      <c r="U45" s="1278"/>
      <c r="V45" s="1278"/>
      <c r="W45" s="1278"/>
      <c r="X45" s="1279"/>
      <c r="Y45" s="1277"/>
      <c r="Z45" s="1278"/>
      <c r="AA45" s="1278"/>
      <c r="AB45" s="1278"/>
      <c r="AC45" s="1278"/>
      <c r="AD45" s="1278"/>
      <c r="AE45" s="1278"/>
      <c r="AF45" s="1278"/>
      <c r="AG45" s="1278"/>
      <c r="AH45" s="1278"/>
      <c r="AI45" s="1279"/>
      <c r="AJ45" s="1291"/>
      <c r="AK45" s="1292"/>
      <c r="AL45" s="1292"/>
      <c r="AM45" s="1292"/>
      <c r="AN45" s="155" t="s">
        <v>19</v>
      </c>
      <c r="AO45" s="1292"/>
      <c r="AP45" s="1292"/>
      <c r="AQ45" s="1292"/>
      <c r="AR45" s="1293"/>
      <c r="AS45" s="1514" t="str">
        <f t="shared" si="3"/>
        <v/>
      </c>
      <c r="AT45" s="1515"/>
      <c r="AU45" s="1515"/>
      <c r="AV45" s="1516"/>
      <c r="AW45" s="1506" t="str">
        <f t="shared" si="2"/>
        <v/>
      </c>
      <c r="AX45" s="1507"/>
      <c r="AY45" s="1507"/>
      <c r="AZ45" s="1507"/>
      <c r="BA45" s="1543"/>
      <c r="BB45" s="1544"/>
      <c r="BC45" s="1545"/>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row>
    <row r="46" spans="1:100" s="38" customFormat="1" ht="28.5" customHeight="1" thickBot="1">
      <c r="A46" s="1526"/>
      <c r="B46" s="855"/>
      <c r="C46" s="855"/>
      <c r="D46" s="855"/>
      <c r="E46" s="855"/>
      <c r="F46" s="855"/>
      <c r="G46" s="1529"/>
      <c r="H46" s="855"/>
      <c r="I46" s="855"/>
      <c r="J46" s="1527"/>
      <c r="K46" s="1528"/>
      <c r="L46" s="1528"/>
      <c r="M46" s="1528"/>
      <c r="N46" s="1528"/>
      <c r="O46" s="1528"/>
      <c r="P46" s="1529"/>
      <c r="Q46" s="1530"/>
      <c r="R46" s="1531"/>
      <c r="S46" s="1531"/>
      <c r="T46" s="1531"/>
      <c r="U46" s="1531"/>
      <c r="V46" s="1531"/>
      <c r="W46" s="1531"/>
      <c r="X46" s="1532"/>
      <c r="Y46" s="1530"/>
      <c r="Z46" s="1531"/>
      <c r="AA46" s="1531"/>
      <c r="AB46" s="1531"/>
      <c r="AC46" s="1531"/>
      <c r="AD46" s="1531"/>
      <c r="AE46" s="1531"/>
      <c r="AF46" s="1531"/>
      <c r="AG46" s="1531"/>
      <c r="AH46" s="1531"/>
      <c r="AI46" s="1532"/>
      <c r="AJ46" s="1555"/>
      <c r="AK46" s="1536"/>
      <c r="AL46" s="1536"/>
      <c r="AM46" s="1536"/>
      <c r="AN46" s="320" t="s">
        <v>19</v>
      </c>
      <c r="AO46" s="1536"/>
      <c r="AP46" s="1536"/>
      <c r="AQ46" s="1536"/>
      <c r="AR46" s="1537"/>
      <c r="AS46" s="1552" t="str">
        <f t="shared" si="3"/>
        <v/>
      </c>
      <c r="AT46" s="1553"/>
      <c r="AU46" s="1553"/>
      <c r="AV46" s="1554"/>
      <c r="AW46" s="1512" t="str">
        <f t="shared" si="2"/>
        <v/>
      </c>
      <c r="AX46" s="1513"/>
      <c r="AY46" s="1513"/>
      <c r="AZ46" s="1513"/>
      <c r="BA46" s="1540"/>
      <c r="BB46" s="1541"/>
      <c r="BC46" s="1542"/>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row>
    <row r="47" spans="1:100" ht="16.5" customHeight="1">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row>
    <row r="48" spans="1:100" s="24" customFormat="1" ht="16.5" customHeight="1" thickBot="1">
      <c r="A48" s="1535"/>
      <c r="B48" s="1535"/>
      <c r="C48" s="1535"/>
      <c r="D48" s="1535"/>
      <c r="E48" s="1535"/>
      <c r="F48" s="1535"/>
      <c r="G48" s="1535"/>
      <c r="H48" s="1535"/>
      <c r="I48" s="1535"/>
      <c r="J48" s="1535"/>
      <c r="K48" s="1535"/>
      <c r="L48" s="1535"/>
      <c r="M48" s="1535"/>
      <c r="N48" s="1535"/>
      <c r="O48" s="1535"/>
      <c r="P48" s="1535"/>
      <c r="Q48" s="1535"/>
      <c r="R48" s="1535"/>
      <c r="S48" s="1535"/>
      <c r="T48" s="1535"/>
      <c r="U48" s="1535"/>
      <c r="V48" s="1535"/>
      <c r="W48" s="1535"/>
      <c r="X48" s="1535"/>
      <c r="Y48" s="1535"/>
      <c r="Z48" s="1535"/>
      <c r="AA48" s="1535"/>
      <c r="AB48" s="1535"/>
      <c r="AC48" s="1535"/>
      <c r="AD48" s="1535"/>
      <c r="AE48" s="1535"/>
      <c r="AF48" s="1535"/>
      <c r="AG48" s="1535"/>
      <c r="AH48" s="1535"/>
      <c r="AI48" s="1535"/>
      <c r="AJ48" s="1535"/>
      <c r="AK48" s="1535"/>
      <c r="AL48" s="1535"/>
      <c r="AM48" s="1535"/>
      <c r="AN48" s="1535"/>
      <c r="AO48" s="1535"/>
      <c r="AP48" s="1535"/>
      <c r="AQ48" s="1535"/>
      <c r="AR48" s="1535"/>
      <c r="AS48" s="1535"/>
      <c r="AT48" s="1535"/>
      <c r="AU48" s="1535"/>
      <c r="AV48" s="1535"/>
      <c r="AW48" s="1535"/>
      <c r="AX48" s="1535"/>
      <c r="AY48" s="1535"/>
      <c r="AZ48" s="1535"/>
      <c r="BA48" s="1535"/>
      <c r="BB48" s="1535"/>
      <c r="BC48" s="1535"/>
    </row>
    <row r="49" spans="1:100" ht="28.5" customHeight="1" thickBot="1">
      <c r="A49" s="1386" t="s">
        <v>236</v>
      </c>
      <c r="B49" s="1386"/>
      <c r="C49" s="1386"/>
      <c r="D49" s="1386"/>
      <c r="E49" s="1386"/>
      <c r="F49" s="1386"/>
      <c r="G49" s="1386"/>
      <c r="H49" s="1386"/>
      <c r="I49" s="1523"/>
      <c r="J49" s="1387" t="s">
        <v>239</v>
      </c>
      <c r="K49" s="1388"/>
      <c r="L49" s="1388"/>
      <c r="M49" s="1388"/>
      <c r="N49" s="1388"/>
      <c r="O49" s="1388"/>
      <c r="P49" s="1388"/>
      <c r="Q49" s="1388"/>
      <c r="R49" s="1389"/>
      <c r="S49" s="146"/>
      <c r="T49" s="146"/>
      <c r="U49" s="146"/>
      <c r="V49" s="146"/>
      <c r="W49" s="146"/>
      <c r="X49" s="146"/>
      <c r="Y49" s="146"/>
      <c r="Z49" s="146"/>
      <c r="AA49" s="146"/>
      <c r="AB49" s="146"/>
      <c r="AC49" s="146"/>
      <c r="AD49" s="144"/>
      <c r="AE49" s="144"/>
      <c r="AF49" s="144"/>
      <c r="AG49" s="144"/>
      <c r="AH49" s="144"/>
      <c r="AI49" s="144"/>
      <c r="AJ49" s="144"/>
      <c r="AK49" s="144"/>
      <c r="AL49" s="144"/>
      <c r="AM49" s="144"/>
      <c r="AN49" s="22"/>
      <c r="AO49" s="22"/>
      <c r="AP49" s="22"/>
      <c r="AQ49" s="22"/>
      <c r="AR49" s="22"/>
      <c r="AS49" s="22"/>
      <c r="AT49" s="22"/>
      <c r="AU49" s="22"/>
      <c r="AV49" s="22"/>
      <c r="AW49" s="22"/>
      <c r="AX49" s="22"/>
      <c r="AY49" s="22"/>
      <c r="AZ49" s="22"/>
      <c r="BA49" s="22"/>
      <c r="BB49" s="22"/>
      <c r="BC49" s="22"/>
    </row>
    <row r="50" spans="1:100" ht="9.75" customHeight="1">
      <c r="A50" s="36"/>
      <c r="B50" s="36"/>
      <c r="C50" s="36"/>
      <c r="D50" s="36"/>
      <c r="E50" s="36"/>
      <c r="F50" s="36"/>
      <c r="G50" s="36"/>
      <c r="H50" s="36"/>
      <c r="I50" s="36"/>
      <c r="J50" s="36"/>
      <c r="K50" s="36"/>
      <c r="L50" s="36"/>
      <c r="M50" s="36"/>
      <c r="N50" s="36"/>
      <c r="O50" s="37"/>
      <c r="P50" s="37"/>
      <c r="Q50" s="37"/>
      <c r="R50" s="37"/>
      <c r="S50" s="37"/>
      <c r="T50" s="37"/>
      <c r="U50" s="37"/>
      <c r="V50" s="37"/>
      <c r="W50" s="37"/>
      <c r="X50" s="37"/>
      <c r="Y50" s="37"/>
      <c r="Z50" s="37"/>
      <c r="AA50" s="37"/>
      <c r="AB50" s="37"/>
      <c r="AC50" s="37"/>
      <c r="AD50" s="37"/>
      <c r="AE50" s="37"/>
      <c r="AF50" s="37"/>
      <c r="AG50" s="37"/>
      <c r="AH50" s="4"/>
      <c r="AI50" s="4"/>
      <c r="AJ50" s="4"/>
      <c r="AK50" s="4"/>
      <c r="AL50" s="4"/>
      <c r="AM50" s="4"/>
      <c r="AN50" s="4"/>
      <c r="AO50" s="4"/>
      <c r="AP50" s="4"/>
      <c r="AQ50" s="4"/>
      <c r="AR50" s="4"/>
      <c r="AS50" s="4"/>
      <c r="AT50" s="4"/>
      <c r="AU50" s="4"/>
      <c r="AV50" s="4"/>
      <c r="AW50" s="4"/>
      <c r="AX50" s="4"/>
      <c r="AY50" s="4"/>
      <c r="AZ50" s="4"/>
      <c r="BA50" s="4"/>
      <c r="BB50" s="4"/>
      <c r="BC50" s="4"/>
    </row>
    <row r="51" spans="1:100" ht="29.25" customHeight="1">
      <c r="A51" s="1524" t="s">
        <v>154</v>
      </c>
      <c r="B51" s="1525"/>
      <c r="C51" s="1525"/>
      <c r="D51" s="1525"/>
      <c r="E51" s="1525"/>
      <c r="F51" s="1525"/>
      <c r="G51" s="1525"/>
      <c r="H51" s="1525"/>
      <c r="I51" s="1525"/>
      <c r="J51" s="1525"/>
      <c r="K51" s="1525"/>
      <c r="L51" s="1525"/>
      <c r="M51" s="1525"/>
      <c r="N51" s="1525"/>
      <c r="O51" s="1525"/>
      <c r="P51" s="1525"/>
      <c r="Q51" s="1525"/>
      <c r="R51" s="1525"/>
      <c r="S51" s="1525"/>
      <c r="T51" s="1525"/>
      <c r="U51" s="1525"/>
      <c r="V51" s="1525"/>
      <c r="W51" s="1525"/>
      <c r="X51" s="1525"/>
      <c r="Y51" s="1525"/>
      <c r="Z51" s="1525"/>
      <c r="AA51" s="1525"/>
      <c r="AB51" s="1525"/>
      <c r="AC51" s="1525"/>
      <c r="AD51" s="1525"/>
      <c r="AE51" s="1525"/>
      <c r="AF51" s="1525"/>
      <c r="AG51" s="1525"/>
      <c r="AH51" s="1525"/>
      <c r="AI51" s="1525"/>
      <c r="AJ51" s="1364" t="s">
        <v>5</v>
      </c>
      <c r="AK51" s="1365"/>
      <c r="AL51" s="1365"/>
      <c r="AM51" s="1365"/>
      <c r="AN51" s="1365"/>
      <c r="AO51" s="1365"/>
      <c r="AP51" s="1366"/>
      <c r="AQ51" s="4"/>
      <c r="AR51" s="4"/>
      <c r="AS51" s="4"/>
      <c r="AT51" s="4"/>
      <c r="AU51" s="4"/>
      <c r="AV51" s="4"/>
      <c r="AW51" s="4"/>
      <c r="AX51" s="4"/>
      <c r="AY51" s="4"/>
      <c r="AZ51" s="4"/>
      <c r="BA51" s="4"/>
      <c r="BB51" s="4"/>
      <c r="BC51" s="4"/>
    </row>
    <row r="52" spans="1:100" ht="9" customHeight="1" thickBot="1">
      <c r="A52" s="37"/>
      <c r="B52" s="37"/>
      <c r="C52" s="37"/>
      <c r="D52" s="37"/>
      <c r="E52" s="37"/>
      <c r="F52" s="37"/>
      <c r="G52" s="37"/>
      <c r="H52" s="37"/>
      <c r="I52" s="37"/>
      <c r="J52" s="37"/>
      <c r="K52" s="37"/>
      <c r="L52" s="37"/>
      <c r="M52" s="37"/>
      <c r="N52" s="37"/>
      <c r="O52" s="37"/>
      <c r="P52" s="37"/>
      <c r="Q52" s="37"/>
      <c r="R52" s="37"/>
      <c r="S52" s="37"/>
      <c r="T52" s="37"/>
      <c r="U52" s="37"/>
      <c r="V52" s="37"/>
      <c r="W52" s="37"/>
      <c r="X52" s="37"/>
      <c r="Y52" s="4"/>
      <c r="Z52" s="4"/>
      <c r="AA52" s="4"/>
      <c r="AB52" s="4"/>
      <c r="AC52" s="4"/>
      <c r="AD52" s="4"/>
      <c r="AE52" s="4"/>
      <c r="AF52" s="4"/>
      <c r="AG52" s="4"/>
      <c r="AH52" s="4"/>
      <c r="AI52" s="4"/>
      <c r="AJ52" s="4"/>
      <c r="AK52" s="4"/>
      <c r="AL52" s="4"/>
      <c r="AM52" s="37"/>
      <c r="AN52" s="37"/>
      <c r="AO52" s="37"/>
      <c r="AP52" s="37"/>
      <c r="AQ52" s="4"/>
      <c r="AR52" s="4"/>
      <c r="AS52" s="4"/>
      <c r="AT52" s="4"/>
      <c r="AU52" s="4"/>
      <c r="AV52" s="4"/>
      <c r="AW52" s="4"/>
      <c r="AX52" s="4"/>
      <c r="AY52" s="4"/>
      <c r="AZ52" s="4"/>
      <c r="BA52" s="4"/>
      <c r="BB52" s="4"/>
      <c r="BC52" s="4"/>
    </row>
    <row r="53" spans="1:100" ht="18.75" customHeight="1">
      <c r="A53" s="1538" t="s">
        <v>155</v>
      </c>
      <c r="B53" s="1376"/>
      <c r="C53" s="1376"/>
      <c r="D53" s="1376"/>
      <c r="E53" s="1376"/>
      <c r="F53" s="1376"/>
      <c r="G53" s="1343" t="s">
        <v>86</v>
      </c>
      <c r="H53" s="1376"/>
      <c r="I53" s="1376"/>
      <c r="J53" s="1379" t="s">
        <v>14</v>
      </c>
      <c r="K53" s="1380"/>
      <c r="L53" s="1380"/>
      <c r="M53" s="1380"/>
      <c r="N53" s="1380"/>
      <c r="O53" s="1380"/>
      <c r="P53" s="1381"/>
      <c r="Q53" s="1341" t="s">
        <v>9</v>
      </c>
      <c r="R53" s="1342"/>
      <c r="S53" s="1342"/>
      <c r="T53" s="1342"/>
      <c r="U53" s="1342"/>
      <c r="V53" s="1342"/>
      <c r="W53" s="1342"/>
      <c r="X53" s="1343"/>
      <c r="Y53" s="1341" t="s">
        <v>109</v>
      </c>
      <c r="Z53" s="1342"/>
      <c r="AA53" s="1342"/>
      <c r="AB53" s="1342"/>
      <c r="AC53" s="1342"/>
      <c r="AD53" s="1342"/>
      <c r="AE53" s="1342"/>
      <c r="AF53" s="1342"/>
      <c r="AG53" s="1342"/>
      <c r="AH53" s="1342"/>
      <c r="AI53" s="1343"/>
      <c r="AJ53" s="1332" t="s">
        <v>31</v>
      </c>
      <c r="AK53" s="1333"/>
      <c r="AL53" s="1333"/>
      <c r="AM53" s="1333"/>
      <c r="AN53" s="1333"/>
      <c r="AO53" s="1333"/>
      <c r="AP53" s="1333"/>
      <c r="AQ53" s="1333"/>
      <c r="AR53" s="1334"/>
      <c r="AS53" s="1344" t="s">
        <v>27</v>
      </c>
      <c r="AT53" s="1345"/>
      <c r="AU53" s="1345"/>
      <c r="AV53" s="1346"/>
      <c r="AW53" s="1344" t="s">
        <v>238</v>
      </c>
      <c r="AX53" s="1345"/>
      <c r="AY53" s="1345"/>
      <c r="AZ53" s="1345"/>
      <c r="BA53" s="1341" t="s">
        <v>77</v>
      </c>
      <c r="BB53" s="1342"/>
      <c r="BC53" s="1556"/>
    </row>
    <row r="54" spans="1:100" ht="28.5" customHeight="1" thickBot="1">
      <c r="A54" s="1539"/>
      <c r="B54" s="1378"/>
      <c r="C54" s="1378"/>
      <c r="D54" s="1378"/>
      <c r="E54" s="1378"/>
      <c r="F54" s="1378"/>
      <c r="G54" s="969"/>
      <c r="H54" s="1378"/>
      <c r="I54" s="1378"/>
      <c r="J54" s="1382"/>
      <c r="K54" s="1383"/>
      <c r="L54" s="1383"/>
      <c r="M54" s="1383"/>
      <c r="N54" s="1383"/>
      <c r="O54" s="1383"/>
      <c r="P54" s="1384"/>
      <c r="Q54" s="967"/>
      <c r="R54" s="968"/>
      <c r="S54" s="968"/>
      <c r="T54" s="968"/>
      <c r="U54" s="968"/>
      <c r="V54" s="968"/>
      <c r="W54" s="968"/>
      <c r="X54" s="969"/>
      <c r="Y54" s="967"/>
      <c r="Z54" s="968"/>
      <c r="AA54" s="968"/>
      <c r="AB54" s="968"/>
      <c r="AC54" s="968"/>
      <c r="AD54" s="968"/>
      <c r="AE54" s="968"/>
      <c r="AF54" s="968"/>
      <c r="AG54" s="968"/>
      <c r="AH54" s="968"/>
      <c r="AI54" s="969"/>
      <c r="AJ54" s="1358" t="s">
        <v>18</v>
      </c>
      <c r="AK54" s="1359"/>
      <c r="AL54" s="1359"/>
      <c r="AM54" s="1359"/>
      <c r="AN54" s="159" t="s">
        <v>19</v>
      </c>
      <c r="AO54" s="1359" t="s">
        <v>20</v>
      </c>
      <c r="AP54" s="1359"/>
      <c r="AQ54" s="1359"/>
      <c r="AR54" s="1360"/>
      <c r="AS54" s="1347"/>
      <c r="AT54" s="1348"/>
      <c r="AU54" s="1348"/>
      <c r="AV54" s="1349"/>
      <c r="AW54" s="1347"/>
      <c r="AX54" s="1348"/>
      <c r="AY54" s="1348"/>
      <c r="AZ54" s="1348"/>
      <c r="BA54" s="967"/>
      <c r="BB54" s="968"/>
      <c r="BC54" s="1557"/>
    </row>
    <row r="55" spans="1:100" s="38" customFormat="1" ht="28.5" customHeight="1" thickTop="1">
      <c r="A55" s="1534"/>
      <c r="B55" s="829"/>
      <c r="C55" s="829"/>
      <c r="D55" s="829"/>
      <c r="E55" s="829"/>
      <c r="F55" s="829"/>
      <c r="G55" s="965"/>
      <c r="H55" s="829"/>
      <c r="I55" s="829"/>
      <c r="J55" s="963"/>
      <c r="K55" s="964"/>
      <c r="L55" s="964"/>
      <c r="M55" s="964"/>
      <c r="N55" s="964"/>
      <c r="O55" s="964"/>
      <c r="P55" s="965"/>
      <c r="Q55" s="1329"/>
      <c r="R55" s="1330"/>
      <c r="S55" s="1330"/>
      <c r="T55" s="1330"/>
      <c r="U55" s="1330"/>
      <c r="V55" s="1330"/>
      <c r="W55" s="1330"/>
      <c r="X55" s="1331"/>
      <c r="Y55" s="1329"/>
      <c r="Z55" s="1330"/>
      <c r="AA55" s="1330"/>
      <c r="AB55" s="1330"/>
      <c r="AC55" s="1330"/>
      <c r="AD55" s="1330"/>
      <c r="AE55" s="1330"/>
      <c r="AF55" s="1330"/>
      <c r="AG55" s="1330"/>
      <c r="AH55" s="1330"/>
      <c r="AI55" s="1331"/>
      <c r="AJ55" s="1306"/>
      <c r="AK55" s="1307"/>
      <c r="AL55" s="1307"/>
      <c r="AM55" s="1307"/>
      <c r="AN55" s="154" t="s">
        <v>19</v>
      </c>
      <c r="AO55" s="1307"/>
      <c r="AP55" s="1307"/>
      <c r="AQ55" s="1307"/>
      <c r="AR55" s="1308"/>
      <c r="AS55" s="1546" t="str">
        <f>IF(AND(AJ55&lt;&gt;"",AO55&lt;&gt;""),ROUNDDOWN(AJ55*AO55/1000000,2),"")</f>
        <v/>
      </c>
      <c r="AT55" s="1547"/>
      <c r="AU55" s="1547"/>
      <c r="AV55" s="1548"/>
      <c r="AW55" s="1521" t="str">
        <f t="shared" ref="AW55:AW69" si="4">IF(AS55&lt;&gt;"",IF(AS55&lt;0.2,"XS",IF(AS55&lt;1.6,"S",IF(AS55&lt;2.8,"M",IF(AS55&gt;=2.8,"L")))),"")</f>
        <v/>
      </c>
      <c r="AX55" s="1522"/>
      <c r="AY55" s="1522"/>
      <c r="AZ55" s="1522"/>
      <c r="BA55" s="1549"/>
      <c r="BB55" s="1550"/>
      <c r="BC55" s="1551"/>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row>
    <row r="56" spans="1:100" s="38" customFormat="1" ht="28.5" customHeight="1">
      <c r="A56" s="1533"/>
      <c r="B56" s="745"/>
      <c r="C56" s="745"/>
      <c r="D56" s="745"/>
      <c r="E56" s="745"/>
      <c r="F56" s="745"/>
      <c r="G56" s="959"/>
      <c r="H56" s="745"/>
      <c r="I56" s="745"/>
      <c r="J56" s="957"/>
      <c r="K56" s="958"/>
      <c r="L56" s="958"/>
      <c r="M56" s="958"/>
      <c r="N56" s="958"/>
      <c r="O56" s="958"/>
      <c r="P56" s="959"/>
      <c r="Q56" s="1277"/>
      <c r="R56" s="1278"/>
      <c r="S56" s="1278"/>
      <c r="T56" s="1278"/>
      <c r="U56" s="1278"/>
      <c r="V56" s="1278"/>
      <c r="W56" s="1278"/>
      <c r="X56" s="1279"/>
      <c r="Y56" s="1277"/>
      <c r="Z56" s="1278"/>
      <c r="AA56" s="1278"/>
      <c r="AB56" s="1278"/>
      <c r="AC56" s="1278"/>
      <c r="AD56" s="1278"/>
      <c r="AE56" s="1278"/>
      <c r="AF56" s="1278"/>
      <c r="AG56" s="1278"/>
      <c r="AH56" s="1278"/>
      <c r="AI56" s="1279"/>
      <c r="AJ56" s="1291"/>
      <c r="AK56" s="1292"/>
      <c r="AL56" s="1292"/>
      <c r="AM56" s="1292"/>
      <c r="AN56" s="155" t="s">
        <v>19</v>
      </c>
      <c r="AO56" s="1292"/>
      <c r="AP56" s="1292"/>
      <c r="AQ56" s="1292"/>
      <c r="AR56" s="1293"/>
      <c r="AS56" s="1514" t="str">
        <f t="shared" ref="AS56:AS69" si="5">IF(AND(AJ56&lt;&gt;"",AO56&lt;&gt;""),ROUNDDOWN(AJ56*AO56/1000000,2),"")</f>
        <v/>
      </c>
      <c r="AT56" s="1515"/>
      <c r="AU56" s="1515"/>
      <c r="AV56" s="1516"/>
      <c r="AW56" s="1506" t="str">
        <f t="shared" si="4"/>
        <v/>
      </c>
      <c r="AX56" s="1507"/>
      <c r="AY56" s="1507"/>
      <c r="AZ56" s="1507"/>
      <c r="BA56" s="1543"/>
      <c r="BB56" s="1544"/>
      <c r="BC56" s="1545"/>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row>
    <row r="57" spans="1:100" s="38" customFormat="1" ht="28.5" customHeight="1">
      <c r="A57" s="1533"/>
      <c r="B57" s="745"/>
      <c r="C57" s="745"/>
      <c r="D57" s="745"/>
      <c r="E57" s="745"/>
      <c r="F57" s="745"/>
      <c r="G57" s="959"/>
      <c r="H57" s="745"/>
      <c r="I57" s="745"/>
      <c r="J57" s="957"/>
      <c r="K57" s="958"/>
      <c r="L57" s="958"/>
      <c r="M57" s="958"/>
      <c r="N57" s="958"/>
      <c r="O57" s="958"/>
      <c r="P57" s="959"/>
      <c r="Q57" s="1277"/>
      <c r="R57" s="1278"/>
      <c r="S57" s="1278"/>
      <c r="T57" s="1278"/>
      <c r="U57" s="1278"/>
      <c r="V57" s="1278"/>
      <c r="W57" s="1278"/>
      <c r="X57" s="1279"/>
      <c r="Y57" s="1277"/>
      <c r="Z57" s="1278"/>
      <c r="AA57" s="1278"/>
      <c r="AB57" s="1278"/>
      <c r="AC57" s="1278"/>
      <c r="AD57" s="1278"/>
      <c r="AE57" s="1278"/>
      <c r="AF57" s="1278"/>
      <c r="AG57" s="1278"/>
      <c r="AH57" s="1278"/>
      <c r="AI57" s="1279"/>
      <c r="AJ57" s="1291"/>
      <c r="AK57" s="1292"/>
      <c r="AL57" s="1292"/>
      <c r="AM57" s="1292"/>
      <c r="AN57" s="155" t="s">
        <v>19</v>
      </c>
      <c r="AO57" s="1292"/>
      <c r="AP57" s="1292"/>
      <c r="AQ57" s="1292"/>
      <c r="AR57" s="1293"/>
      <c r="AS57" s="1514" t="str">
        <f t="shared" si="5"/>
        <v/>
      </c>
      <c r="AT57" s="1515"/>
      <c r="AU57" s="1515"/>
      <c r="AV57" s="1516"/>
      <c r="AW57" s="1506" t="str">
        <f t="shared" si="4"/>
        <v/>
      </c>
      <c r="AX57" s="1507"/>
      <c r="AY57" s="1507"/>
      <c r="AZ57" s="1507"/>
      <c r="BA57" s="1543"/>
      <c r="BB57" s="1544"/>
      <c r="BC57" s="1545"/>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row>
    <row r="58" spans="1:100" s="38" customFormat="1" ht="28.5" customHeight="1">
      <c r="A58" s="1533"/>
      <c r="B58" s="745"/>
      <c r="C58" s="745"/>
      <c r="D58" s="745"/>
      <c r="E58" s="745"/>
      <c r="F58" s="745"/>
      <c r="G58" s="959"/>
      <c r="H58" s="745"/>
      <c r="I58" s="745"/>
      <c r="J58" s="957"/>
      <c r="K58" s="958"/>
      <c r="L58" s="958"/>
      <c r="M58" s="958"/>
      <c r="N58" s="958"/>
      <c r="O58" s="958"/>
      <c r="P58" s="959"/>
      <c r="Q58" s="1277"/>
      <c r="R58" s="1278"/>
      <c r="S58" s="1278"/>
      <c r="T58" s="1278"/>
      <c r="U58" s="1278"/>
      <c r="V58" s="1278"/>
      <c r="W58" s="1278"/>
      <c r="X58" s="1279"/>
      <c r="Y58" s="1277"/>
      <c r="Z58" s="1278"/>
      <c r="AA58" s="1278"/>
      <c r="AB58" s="1278"/>
      <c r="AC58" s="1278"/>
      <c r="AD58" s="1278"/>
      <c r="AE58" s="1278"/>
      <c r="AF58" s="1278"/>
      <c r="AG58" s="1278"/>
      <c r="AH58" s="1278"/>
      <c r="AI58" s="1279"/>
      <c r="AJ58" s="1291"/>
      <c r="AK58" s="1292"/>
      <c r="AL58" s="1292"/>
      <c r="AM58" s="1292"/>
      <c r="AN58" s="155" t="s">
        <v>19</v>
      </c>
      <c r="AO58" s="1292"/>
      <c r="AP58" s="1292"/>
      <c r="AQ58" s="1292"/>
      <c r="AR58" s="1293"/>
      <c r="AS58" s="1514" t="str">
        <f t="shared" si="5"/>
        <v/>
      </c>
      <c r="AT58" s="1515"/>
      <c r="AU58" s="1515"/>
      <c r="AV58" s="1516"/>
      <c r="AW58" s="1506" t="str">
        <f t="shared" si="4"/>
        <v/>
      </c>
      <c r="AX58" s="1507"/>
      <c r="AY58" s="1507"/>
      <c r="AZ58" s="1507"/>
      <c r="BA58" s="1543"/>
      <c r="BB58" s="1544"/>
      <c r="BC58" s="1545"/>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row>
    <row r="59" spans="1:100" s="38" customFormat="1" ht="28.5" customHeight="1">
      <c r="A59" s="1533"/>
      <c r="B59" s="745"/>
      <c r="C59" s="745"/>
      <c r="D59" s="745"/>
      <c r="E59" s="745"/>
      <c r="F59" s="745"/>
      <c r="G59" s="959"/>
      <c r="H59" s="745"/>
      <c r="I59" s="745"/>
      <c r="J59" s="957"/>
      <c r="K59" s="958"/>
      <c r="L59" s="958"/>
      <c r="M59" s="958"/>
      <c r="N59" s="958"/>
      <c r="O59" s="958"/>
      <c r="P59" s="959"/>
      <c r="Q59" s="1277"/>
      <c r="R59" s="1278"/>
      <c r="S59" s="1278"/>
      <c r="T59" s="1278"/>
      <c r="U59" s="1278"/>
      <c r="V59" s="1278"/>
      <c r="W59" s="1278"/>
      <c r="X59" s="1279"/>
      <c r="Y59" s="1277"/>
      <c r="Z59" s="1278"/>
      <c r="AA59" s="1278"/>
      <c r="AB59" s="1278"/>
      <c r="AC59" s="1278"/>
      <c r="AD59" s="1278"/>
      <c r="AE59" s="1278"/>
      <c r="AF59" s="1278"/>
      <c r="AG59" s="1278"/>
      <c r="AH59" s="1278"/>
      <c r="AI59" s="1279"/>
      <c r="AJ59" s="1291"/>
      <c r="AK59" s="1292"/>
      <c r="AL59" s="1292"/>
      <c r="AM59" s="1292"/>
      <c r="AN59" s="155" t="s">
        <v>19</v>
      </c>
      <c r="AO59" s="1292"/>
      <c r="AP59" s="1292"/>
      <c r="AQ59" s="1292"/>
      <c r="AR59" s="1293"/>
      <c r="AS59" s="1514" t="str">
        <f t="shared" si="5"/>
        <v/>
      </c>
      <c r="AT59" s="1515"/>
      <c r="AU59" s="1515"/>
      <c r="AV59" s="1516"/>
      <c r="AW59" s="1506" t="str">
        <f t="shared" si="4"/>
        <v/>
      </c>
      <c r="AX59" s="1507"/>
      <c r="AY59" s="1507"/>
      <c r="AZ59" s="1507"/>
      <c r="BA59" s="1543"/>
      <c r="BB59" s="1544"/>
      <c r="BC59" s="1545"/>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row>
    <row r="60" spans="1:100" s="38" customFormat="1" ht="28.5" customHeight="1">
      <c r="A60" s="1533"/>
      <c r="B60" s="745"/>
      <c r="C60" s="745"/>
      <c r="D60" s="745"/>
      <c r="E60" s="745"/>
      <c r="F60" s="745"/>
      <c r="G60" s="959"/>
      <c r="H60" s="745"/>
      <c r="I60" s="745"/>
      <c r="J60" s="957"/>
      <c r="K60" s="958"/>
      <c r="L60" s="958"/>
      <c r="M60" s="958"/>
      <c r="N60" s="958"/>
      <c r="O60" s="958"/>
      <c r="P60" s="959"/>
      <c r="Q60" s="1277"/>
      <c r="R60" s="1278"/>
      <c r="S60" s="1278"/>
      <c r="T60" s="1278"/>
      <c r="U60" s="1278"/>
      <c r="V60" s="1278"/>
      <c r="W60" s="1278"/>
      <c r="X60" s="1279"/>
      <c r="Y60" s="1277"/>
      <c r="Z60" s="1278"/>
      <c r="AA60" s="1278"/>
      <c r="AB60" s="1278"/>
      <c r="AC60" s="1278"/>
      <c r="AD60" s="1278"/>
      <c r="AE60" s="1278"/>
      <c r="AF60" s="1278"/>
      <c r="AG60" s="1278"/>
      <c r="AH60" s="1278"/>
      <c r="AI60" s="1279"/>
      <c r="AJ60" s="1291"/>
      <c r="AK60" s="1292"/>
      <c r="AL60" s="1292"/>
      <c r="AM60" s="1292"/>
      <c r="AN60" s="155" t="s">
        <v>19</v>
      </c>
      <c r="AO60" s="1292"/>
      <c r="AP60" s="1292"/>
      <c r="AQ60" s="1292"/>
      <c r="AR60" s="1293"/>
      <c r="AS60" s="1514" t="str">
        <f t="shared" si="5"/>
        <v/>
      </c>
      <c r="AT60" s="1515"/>
      <c r="AU60" s="1515"/>
      <c r="AV60" s="1516"/>
      <c r="AW60" s="1506" t="str">
        <f t="shared" si="4"/>
        <v/>
      </c>
      <c r="AX60" s="1507"/>
      <c r="AY60" s="1507"/>
      <c r="AZ60" s="1507"/>
      <c r="BA60" s="1543"/>
      <c r="BB60" s="1544"/>
      <c r="BC60" s="1545"/>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row>
    <row r="61" spans="1:100" s="38" customFormat="1" ht="28.5" customHeight="1">
      <c r="A61" s="1533"/>
      <c r="B61" s="745"/>
      <c r="C61" s="745"/>
      <c r="D61" s="745"/>
      <c r="E61" s="745"/>
      <c r="F61" s="745"/>
      <c r="G61" s="959"/>
      <c r="H61" s="745"/>
      <c r="I61" s="745"/>
      <c r="J61" s="957"/>
      <c r="K61" s="958"/>
      <c r="L61" s="958"/>
      <c r="M61" s="958"/>
      <c r="N61" s="958"/>
      <c r="O61" s="958"/>
      <c r="P61" s="959"/>
      <c r="Q61" s="1277"/>
      <c r="R61" s="1278"/>
      <c r="S61" s="1278"/>
      <c r="T61" s="1278"/>
      <c r="U61" s="1278"/>
      <c r="V61" s="1278"/>
      <c r="W61" s="1278"/>
      <c r="X61" s="1279"/>
      <c r="Y61" s="1277"/>
      <c r="Z61" s="1278"/>
      <c r="AA61" s="1278"/>
      <c r="AB61" s="1278"/>
      <c r="AC61" s="1278"/>
      <c r="AD61" s="1278"/>
      <c r="AE61" s="1278"/>
      <c r="AF61" s="1278"/>
      <c r="AG61" s="1278"/>
      <c r="AH61" s="1278"/>
      <c r="AI61" s="1279"/>
      <c r="AJ61" s="1291"/>
      <c r="AK61" s="1292"/>
      <c r="AL61" s="1292"/>
      <c r="AM61" s="1292"/>
      <c r="AN61" s="155" t="s">
        <v>19</v>
      </c>
      <c r="AO61" s="1292"/>
      <c r="AP61" s="1292"/>
      <c r="AQ61" s="1292"/>
      <c r="AR61" s="1293"/>
      <c r="AS61" s="1514" t="str">
        <f t="shared" si="5"/>
        <v/>
      </c>
      <c r="AT61" s="1515"/>
      <c r="AU61" s="1515"/>
      <c r="AV61" s="1516"/>
      <c r="AW61" s="1506" t="str">
        <f t="shared" si="4"/>
        <v/>
      </c>
      <c r="AX61" s="1507"/>
      <c r="AY61" s="1507"/>
      <c r="AZ61" s="1507"/>
      <c r="BA61" s="1543"/>
      <c r="BB61" s="1544"/>
      <c r="BC61" s="1545"/>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row>
    <row r="62" spans="1:100" s="38" customFormat="1" ht="28.5" customHeight="1">
      <c r="A62" s="1533"/>
      <c r="B62" s="745"/>
      <c r="C62" s="745"/>
      <c r="D62" s="745"/>
      <c r="E62" s="745"/>
      <c r="F62" s="745"/>
      <c r="G62" s="959"/>
      <c r="H62" s="745"/>
      <c r="I62" s="745"/>
      <c r="J62" s="957"/>
      <c r="K62" s="958"/>
      <c r="L62" s="958"/>
      <c r="M62" s="958"/>
      <c r="N62" s="958"/>
      <c r="O62" s="958"/>
      <c r="P62" s="959"/>
      <c r="Q62" s="1277"/>
      <c r="R62" s="1278"/>
      <c r="S62" s="1278"/>
      <c r="T62" s="1278"/>
      <c r="U62" s="1278"/>
      <c r="V62" s="1278"/>
      <c r="W62" s="1278"/>
      <c r="X62" s="1279"/>
      <c r="Y62" s="1277"/>
      <c r="Z62" s="1278"/>
      <c r="AA62" s="1278"/>
      <c r="AB62" s="1278"/>
      <c r="AC62" s="1278"/>
      <c r="AD62" s="1278"/>
      <c r="AE62" s="1278"/>
      <c r="AF62" s="1278"/>
      <c r="AG62" s="1278"/>
      <c r="AH62" s="1278"/>
      <c r="AI62" s="1279"/>
      <c r="AJ62" s="1291"/>
      <c r="AK62" s="1292"/>
      <c r="AL62" s="1292"/>
      <c r="AM62" s="1292"/>
      <c r="AN62" s="155" t="s">
        <v>19</v>
      </c>
      <c r="AO62" s="1292"/>
      <c r="AP62" s="1292"/>
      <c r="AQ62" s="1292"/>
      <c r="AR62" s="1293"/>
      <c r="AS62" s="1514" t="str">
        <f t="shared" si="5"/>
        <v/>
      </c>
      <c r="AT62" s="1515"/>
      <c r="AU62" s="1515"/>
      <c r="AV62" s="1516"/>
      <c r="AW62" s="1506" t="str">
        <f t="shared" si="4"/>
        <v/>
      </c>
      <c r="AX62" s="1507"/>
      <c r="AY62" s="1507"/>
      <c r="AZ62" s="1507"/>
      <c r="BA62" s="1543"/>
      <c r="BB62" s="1544"/>
      <c r="BC62" s="1545"/>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row>
    <row r="63" spans="1:100" s="38" customFormat="1" ht="28.5" customHeight="1">
      <c r="A63" s="1533"/>
      <c r="B63" s="745"/>
      <c r="C63" s="745"/>
      <c r="D63" s="745"/>
      <c r="E63" s="745"/>
      <c r="F63" s="745"/>
      <c r="G63" s="959"/>
      <c r="H63" s="745"/>
      <c r="I63" s="745"/>
      <c r="J63" s="957"/>
      <c r="K63" s="958"/>
      <c r="L63" s="958"/>
      <c r="M63" s="958"/>
      <c r="N63" s="958"/>
      <c r="O63" s="958"/>
      <c r="P63" s="959"/>
      <c r="Q63" s="1277"/>
      <c r="R63" s="1278"/>
      <c r="S63" s="1278"/>
      <c r="T63" s="1278"/>
      <c r="U63" s="1278"/>
      <c r="V63" s="1278"/>
      <c r="W63" s="1278"/>
      <c r="X63" s="1279"/>
      <c r="Y63" s="1277"/>
      <c r="Z63" s="1278"/>
      <c r="AA63" s="1278"/>
      <c r="AB63" s="1278"/>
      <c r="AC63" s="1278"/>
      <c r="AD63" s="1278"/>
      <c r="AE63" s="1278"/>
      <c r="AF63" s="1278"/>
      <c r="AG63" s="1278"/>
      <c r="AH63" s="1278"/>
      <c r="AI63" s="1279"/>
      <c r="AJ63" s="1291"/>
      <c r="AK63" s="1292"/>
      <c r="AL63" s="1292"/>
      <c r="AM63" s="1292"/>
      <c r="AN63" s="155" t="s">
        <v>19</v>
      </c>
      <c r="AO63" s="1292"/>
      <c r="AP63" s="1292"/>
      <c r="AQ63" s="1292"/>
      <c r="AR63" s="1293"/>
      <c r="AS63" s="1514" t="str">
        <f t="shared" si="5"/>
        <v/>
      </c>
      <c r="AT63" s="1515"/>
      <c r="AU63" s="1515"/>
      <c r="AV63" s="1516"/>
      <c r="AW63" s="1506" t="str">
        <f t="shared" si="4"/>
        <v/>
      </c>
      <c r="AX63" s="1507"/>
      <c r="AY63" s="1507"/>
      <c r="AZ63" s="1507"/>
      <c r="BA63" s="1543"/>
      <c r="BB63" s="1544"/>
      <c r="BC63" s="1545"/>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row>
    <row r="64" spans="1:100" s="38" customFormat="1" ht="28.5" customHeight="1">
      <c r="A64" s="1533"/>
      <c r="B64" s="745"/>
      <c r="C64" s="745"/>
      <c r="D64" s="745"/>
      <c r="E64" s="745"/>
      <c r="F64" s="745"/>
      <c r="G64" s="959"/>
      <c r="H64" s="745"/>
      <c r="I64" s="745"/>
      <c r="J64" s="957"/>
      <c r="K64" s="958"/>
      <c r="L64" s="958"/>
      <c r="M64" s="958"/>
      <c r="N64" s="958"/>
      <c r="O64" s="958"/>
      <c r="P64" s="959"/>
      <c r="Q64" s="1277"/>
      <c r="R64" s="1278"/>
      <c r="S64" s="1278"/>
      <c r="T64" s="1278"/>
      <c r="U64" s="1278"/>
      <c r="V64" s="1278"/>
      <c r="W64" s="1278"/>
      <c r="X64" s="1279"/>
      <c r="Y64" s="1277"/>
      <c r="Z64" s="1278"/>
      <c r="AA64" s="1278"/>
      <c r="AB64" s="1278"/>
      <c r="AC64" s="1278"/>
      <c r="AD64" s="1278"/>
      <c r="AE64" s="1278"/>
      <c r="AF64" s="1278"/>
      <c r="AG64" s="1278"/>
      <c r="AH64" s="1278"/>
      <c r="AI64" s="1279"/>
      <c r="AJ64" s="1291"/>
      <c r="AK64" s="1292"/>
      <c r="AL64" s="1292"/>
      <c r="AM64" s="1292"/>
      <c r="AN64" s="155" t="s">
        <v>19</v>
      </c>
      <c r="AO64" s="1292"/>
      <c r="AP64" s="1292"/>
      <c r="AQ64" s="1292"/>
      <c r="AR64" s="1293"/>
      <c r="AS64" s="1514" t="str">
        <f t="shared" si="5"/>
        <v/>
      </c>
      <c r="AT64" s="1515"/>
      <c r="AU64" s="1515"/>
      <c r="AV64" s="1516"/>
      <c r="AW64" s="1506" t="str">
        <f t="shared" si="4"/>
        <v/>
      </c>
      <c r="AX64" s="1507"/>
      <c r="AY64" s="1507"/>
      <c r="AZ64" s="1507"/>
      <c r="BA64" s="1543"/>
      <c r="BB64" s="1544"/>
      <c r="BC64" s="1545"/>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row>
    <row r="65" spans="1:100" s="38" customFormat="1" ht="28.5" customHeight="1">
      <c r="A65" s="1533"/>
      <c r="B65" s="745"/>
      <c r="C65" s="745"/>
      <c r="D65" s="745"/>
      <c r="E65" s="745"/>
      <c r="F65" s="745"/>
      <c r="G65" s="959"/>
      <c r="H65" s="745"/>
      <c r="I65" s="745"/>
      <c r="J65" s="957"/>
      <c r="K65" s="958"/>
      <c r="L65" s="958"/>
      <c r="M65" s="958"/>
      <c r="N65" s="958"/>
      <c r="O65" s="958"/>
      <c r="P65" s="959"/>
      <c r="Q65" s="1277"/>
      <c r="R65" s="1278"/>
      <c r="S65" s="1278"/>
      <c r="T65" s="1278"/>
      <c r="U65" s="1278"/>
      <c r="V65" s="1278"/>
      <c r="W65" s="1278"/>
      <c r="X65" s="1279"/>
      <c r="Y65" s="1277"/>
      <c r="Z65" s="1278"/>
      <c r="AA65" s="1278"/>
      <c r="AB65" s="1278"/>
      <c r="AC65" s="1278"/>
      <c r="AD65" s="1278"/>
      <c r="AE65" s="1278"/>
      <c r="AF65" s="1278"/>
      <c r="AG65" s="1278"/>
      <c r="AH65" s="1278"/>
      <c r="AI65" s="1279"/>
      <c r="AJ65" s="1291"/>
      <c r="AK65" s="1292"/>
      <c r="AL65" s="1292"/>
      <c r="AM65" s="1292"/>
      <c r="AN65" s="155" t="s">
        <v>19</v>
      </c>
      <c r="AO65" s="1292"/>
      <c r="AP65" s="1292"/>
      <c r="AQ65" s="1292"/>
      <c r="AR65" s="1293"/>
      <c r="AS65" s="1514" t="str">
        <f t="shared" si="5"/>
        <v/>
      </c>
      <c r="AT65" s="1515"/>
      <c r="AU65" s="1515"/>
      <c r="AV65" s="1516"/>
      <c r="AW65" s="1506" t="str">
        <f t="shared" si="4"/>
        <v/>
      </c>
      <c r="AX65" s="1507"/>
      <c r="AY65" s="1507"/>
      <c r="AZ65" s="1507"/>
      <c r="BA65" s="1543"/>
      <c r="BB65" s="1544"/>
      <c r="BC65" s="1545"/>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row>
    <row r="66" spans="1:100" s="38" customFormat="1" ht="28.5" customHeight="1">
      <c r="A66" s="1533"/>
      <c r="B66" s="745"/>
      <c r="C66" s="745"/>
      <c r="D66" s="745"/>
      <c r="E66" s="745"/>
      <c r="F66" s="745"/>
      <c r="G66" s="959"/>
      <c r="H66" s="745"/>
      <c r="I66" s="745"/>
      <c r="J66" s="957"/>
      <c r="K66" s="958"/>
      <c r="L66" s="958"/>
      <c r="M66" s="958"/>
      <c r="N66" s="958"/>
      <c r="O66" s="958"/>
      <c r="P66" s="959"/>
      <c r="Q66" s="1277"/>
      <c r="R66" s="1278"/>
      <c r="S66" s="1278"/>
      <c r="T66" s="1278"/>
      <c r="U66" s="1278"/>
      <c r="V66" s="1278"/>
      <c r="W66" s="1278"/>
      <c r="X66" s="1279"/>
      <c r="Y66" s="1277"/>
      <c r="Z66" s="1278"/>
      <c r="AA66" s="1278"/>
      <c r="AB66" s="1278"/>
      <c r="AC66" s="1278"/>
      <c r="AD66" s="1278"/>
      <c r="AE66" s="1278"/>
      <c r="AF66" s="1278"/>
      <c r="AG66" s="1278"/>
      <c r="AH66" s="1278"/>
      <c r="AI66" s="1279"/>
      <c r="AJ66" s="1291"/>
      <c r="AK66" s="1292"/>
      <c r="AL66" s="1292"/>
      <c r="AM66" s="1292"/>
      <c r="AN66" s="155" t="s">
        <v>19</v>
      </c>
      <c r="AO66" s="1292"/>
      <c r="AP66" s="1292"/>
      <c r="AQ66" s="1292"/>
      <c r="AR66" s="1293"/>
      <c r="AS66" s="1514" t="str">
        <f t="shared" si="5"/>
        <v/>
      </c>
      <c r="AT66" s="1515"/>
      <c r="AU66" s="1515"/>
      <c r="AV66" s="1516"/>
      <c r="AW66" s="1506" t="str">
        <f t="shared" si="4"/>
        <v/>
      </c>
      <c r="AX66" s="1507"/>
      <c r="AY66" s="1507"/>
      <c r="AZ66" s="1507"/>
      <c r="BA66" s="1543"/>
      <c r="BB66" s="1544"/>
      <c r="BC66" s="1545"/>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row>
    <row r="67" spans="1:100" s="38" customFormat="1" ht="28.5" customHeight="1">
      <c r="A67" s="1533"/>
      <c r="B67" s="745"/>
      <c r="C67" s="745"/>
      <c r="D67" s="745"/>
      <c r="E67" s="745"/>
      <c r="F67" s="745"/>
      <c r="G67" s="959"/>
      <c r="H67" s="745"/>
      <c r="I67" s="745"/>
      <c r="J67" s="957"/>
      <c r="K67" s="958"/>
      <c r="L67" s="958"/>
      <c r="M67" s="958"/>
      <c r="N67" s="958"/>
      <c r="O67" s="958"/>
      <c r="P67" s="959"/>
      <c r="Q67" s="1277"/>
      <c r="R67" s="1278"/>
      <c r="S67" s="1278"/>
      <c r="T67" s="1278"/>
      <c r="U67" s="1278"/>
      <c r="V67" s="1278"/>
      <c r="W67" s="1278"/>
      <c r="X67" s="1279"/>
      <c r="Y67" s="1277"/>
      <c r="Z67" s="1278"/>
      <c r="AA67" s="1278"/>
      <c r="AB67" s="1278"/>
      <c r="AC67" s="1278"/>
      <c r="AD67" s="1278"/>
      <c r="AE67" s="1278"/>
      <c r="AF67" s="1278"/>
      <c r="AG67" s="1278"/>
      <c r="AH67" s="1278"/>
      <c r="AI67" s="1279"/>
      <c r="AJ67" s="1291"/>
      <c r="AK67" s="1292"/>
      <c r="AL67" s="1292"/>
      <c r="AM67" s="1292"/>
      <c r="AN67" s="155" t="s">
        <v>19</v>
      </c>
      <c r="AO67" s="1292"/>
      <c r="AP67" s="1292"/>
      <c r="AQ67" s="1292"/>
      <c r="AR67" s="1293"/>
      <c r="AS67" s="1514" t="str">
        <f t="shared" si="5"/>
        <v/>
      </c>
      <c r="AT67" s="1515"/>
      <c r="AU67" s="1515"/>
      <c r="AV67" s="1516"/>
      <c r="AW67" s="1506" t="str">
        <f t="shared" si="4"/>
        <v/>
      </c>
      <c r="AX67" s="1507"/>
      <c r="AY67" s="1507"/>
      <c r="AZ67" s="1507"/>
      <c r="BA67" s="1543"/>
      <c r="BB67" s="1544"/>
      <c r="BC67" s="1545"/>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row>
    <row r="68" spans="1:100" s="38" customFormat="1" ht="28.5" customHeight="1">
      <c r="A68" s="1533"/>
      <c r="B68" s="745"/>
      <c r="C68" s="745"/>
      <c r="D68" s="745"/>
      <c r="E68" s="745"/>
      <c r="F68" s="745"/>
      <c r="G68" s="959"/>
      <c r="H68" s="745"/>
      <c r="I68" s="745"/>
      <c r="J68" s="957"/>
      <c r="K68" s="958"/>
      <c r="L68" s="958"/>
      <c r="M68" s="958"/>
      <c r="N68" s="958"/>
      <c r="O68" s="958"/>
      <c r="P68" s="959"/>
      <c r="Q68" s="1277"/>
      <c r="R68" s="1278"/>
      <c r="S68" s="1278"/>
      <c r="T68" s="1278"/>
      <c r="U68" s="1278"/>
      <c r="V68" s="1278"/>
      <c r="W68" s="1278"/>
      <c r="X68" s="1279"/>
      <c r="Y68" s="1277"/>
      <c r="Z68" s="1278"/>
      <c r="AA68" s="1278"/>
      <c r="AB68" s="1278"/>
      <c r="AC68" s="1278"/>
      <c r="AD68" s="1278"/>
      <c r="AE68" s="1278"/>
      <c r="AF68" s="1278"/>
      <c r="AG68" s="1278"/>
      <c r="AH68" s="1278"/>
      <c r="AI68" s="1279"/>
      <c r="AJ68" s="1291"/>
      <c r="AK68" s="1292"/>
      <c r="AL68" s="1292"/>
      <c r="AM68" s="1292"/>
      <c r="AN68" s="155" t="s">
        <v>19</v>
      </c>
      <c r="AO68" s="1292"/>
      <c r="AP68" s="1292"/>
      <c r="AQ68" s="1292"/>
      <c r="AR68" s="1293"/>
      <c r="AS68" s="1514" t="str">
        <f t="shared" si="5"/>
        <v/>
      </c>
      <c r="AT68" s="1515"/>
      <c r="AU68" s="1515"/>
      <c r="AV68" s="1516"/>
      <c r="AW68" s="1506" t="str">
        <f t="shared" si="4"/>
        <v/>
      </c>
      <c r="AX68" s="1507"/>
      <c r="AY68" s="1507"/>
      <c r="AZ68" s="1507"/>
      <c r="BA68" s="1543"/>
      <c r="BB68" s="1544"/>
      <c r="BC68" s="1545"/>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row>
    <row r="69" spans="1:100" s="38" customFormat="1" ht="28.5" customHeight="1" thickBot="1">
      <c r="A69" s="1526"/>
      <c r="B69" s="855"/>
      <c r="C69" s="855"/>
      <c r="D69" s="855"/>
      <c r="E69" s="855"/>
      <c r="F69" s="855"/>
      <c r="G69" s="1529"/>
      <c r="H69" s="855"/>
      <c r="I69" s="855"/>
      <c r="J69" s="1527"/>
      <c r="K69" s="1528"/>
      <c r="L69" s="1528"/>
      <c r="M69" s="1528"/>
      <c r="N69" s="1528"/>
      <c r="O69" s="1528"/>
      <c r="P69" s="1529"/>
      <c r="Q69" s="1530"/>
      <c r="R69" s="1531"/>
      <c r="S69" s="1531"/>
      <c r="T69" s="1531"/>
      <c r="U69" s="1531"/>
      <c r="V69" s="1531"/>
      <c r="W69" s="1531"/>
      <c r="X69" s="1532"/>
      <c r="Y69" s="1530"/>
      <c r="Z69" s="1531"/>
      <c r="AA69" s="1531"/>
      <c r="AB69" s="1531"/>
      <c r="AC69" s="1531"/>
      <c r="AD69" s="1531"/>
      <c r="AE69" s="1531"/>
      <c r="AF69" s="1531"/>
      <c r="AG69" s="1531"/>
      <c r="AH69" s="1531"/>
      <c r="AI69" s="1532"/>
      <c r="AJ69" s="1555"/>
      <c r="AK69" s="1536"/>
      <c r="AL69" s="1536"/>
      <c r="AM69" s="1536"/>
      <c r="AN69" s="320" t="s">
        <v>19</v>
      </c>
      <c r="AO69" s="1536"/>
      <c r="AP69" s="1536"/>
      <c r="AQ69" s="1536"/>
      <c r="AR69" s="1537"/>
      <c r="AS69" s="1552" t="str">
        <f t="shared" si="5"/>
        <v/>
      </c>
      <c r="AT69" s="1553"/>
      <c r="AU69" s="1553"/>
      <c r="AV69" s="1554"/>
      <c r="AW69" s="1512" t="str">
        <f t="shared" si="4"/>
        <v/>
      </c>
      <c r="AX69" s="1513"/>
      <c r="AY69" s="1513"/>
      <c r="AZ69" s="1513"/>
      <c r="BA69" s="1540"/>
      <c r="BB69" s="1541"/>
      <c r="BC69" s="1542"/>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row>
    <row r="70" spans="1:100" ht="16.5" customHeight="1">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row>
    <row r="71" spans="1:100" s="24" customFormat="1" ht="16.5" customHeight="1">
      <c r="A71" s="1535"/>
      <c r="B71" s="1535"/>
      <c r="C71" s="1535"/>
      <c r="D71" s="1535"/>
      <c r="E71" s="1535"/>
      <c r="F71" s="1535"/>
      <c r="G71" s="1535"/>
      <c r="H71" s="1535"/>
      <c r="I71" s="1535"/>
      <c r="J71" s="1535"/>
      <c r="K71" s="1535"/>
      <c r="L71" s="1535"/>
      <c r="M71" s="1535"/>
      <c r="N71" s="1535"/>
      <c r="O71" s="1535"/>
      <c r="P71" s="1535"/>
      <c r="Q71" s="1535"/>
      <c r="R71" s="1535"/>
      <c r="S71" s="1535"/>
      <c r="T71" s="1535"/>
      <c r="U71" s="1535"/>
      <c r="V71" s="1535"/>
      <c r="W71" s="1535"/>
      <c r="X71" s="1535"/>
      <c r="Y71" s="1535"/>
      <c r="Z71" s="1535"/>
      <c r="AA71" s="1535"/>
      <c r="AB71" s="1535"/>
      <c r="AC71" s="1535"/>
      <c r="AD71" s="1535"/>
      <c r="AE71" s="1535"/>
      <c r="AF71" s="1535"/>
      <c r="AG71" s="1535"/>
      <c r="AH71" s="1535"/>
      <c r="AI71" s="1535"/>
      <c r="AJ71" s="1535"/>
      <c r="AK71" s="1535"/>
      <c r="AL71" s="1535"/>
      <c r="AM71" s="1535"/>
      <c r="AN71" s="1535"/>
      <c r="AO71" s="1535"/>
      <c r="AP71" s="1535"/>
      <c r="AQ71" s="1535"/>
      <c r="AR71" s="1535"/>
      <c r="AS71" s="1535"/>
      <c r="AT71" s="1535"/>
      <c r="AU71" s="1535"/>
      <c r="AV71" s="1535"/>
      <c r="AW71" s="1535"/>
      <c r="AX71" s="1535"/>
      <c r="AY71" s="1535"/>
      <c r="AZ71" s="1535"/>
      <c r="BA71" s="1535"/>
      <c r="BB71" s="1535"/>
      <c r="BC71" s="1535"/>
    </row>
    <row r="72" spans="1:100" ht="31.5" customHeight="1" thickBot="1">
      <c r="A72" s="54" t="s">
        <v>218</v>
      </c>
      <c r="B72" s="300"/>
      <c r="C72" s="300"/>
      <c r="D72" s="300"/>
      <c r="E72" s="300"/>
      <c r="F72" s="300"/>
      <c r="G72" s="300"/>
      <c r="H72" s="300"/>
      <c r="I72" s="300"/>
      <c r="J72" s="300"/>
      <c r="K72" s="300"/>
      <c r="L72" s="300"/>
      <c r="M72" s="300"/>
      <c r="N72" s="300"/>
      <c r="O72" s="300"/>
      <c r="P72" s="300"/>
      <c r="Q72" s="301"/>
      <c r="R72" s="301"/>
      <c r="S72" s="301"/>
      <c r="T72" s="301"/>
      <c r="U72" s="301"/>
      <c r="V72" s="301"/>
      <c r="W72" s="301"/>
      <c r="X72" s="301"/>
      <c r="Y72" s="301"/>
      <c r="Z72" s="301"/>
      <c r="AA72" s="301"/>
      <c r="AB72" s="301"/>
      <c r="AC72" s="301"/>
      <c r="AD72" s="301"/>
      <c r="AE72" s="301"/>
      <c r="AF72" s="301"/>
      <c r="AG72" s="301"/>
      <c r="AH72" s="301"/>
      <c r="AI72" s="301"/>
      <c r="AJ72" s="301"/>
      <c r="AK72" s="301"/>
      <c r="AL72" s="301"/>
      <c r="AM72" s="301"/>
      <c r="AN72" s="301"/>
      <c r="AO72" s="301"/>
      <c r="AP72" s="301"/>
      <c r="AQ72" s="301"/>
      <c r="AR72" s="301"/>
      <c r="AS72" s="301"/>
      <c r="AT72" s="301"/>
      <c r="AU72" s="300"/>
      <c r="AV72" s="300"/>
      <c r="AW72" s="300"/>
      <c r="AX72" s="300"/>
      <c r="AY72" s="300"/>
      <c r="AZ72" s="300"/>
      <c r="BA72" s="300"/>
      <c r="BB72" s="300"/>
      <c r="BC72" s="300"/>
    </row>
    <row r="73" spans="1:100" ht="57.75" customHeight="1" thickBot="1">
      <c r="A73" s="1489" t="s">
        <v>17</v>
      </c>
      <c r="B73" s="1490"/>
      <c r="C73" s="1490"/>
      <c r="D73" s="1490"/>
      <c r="E73" s="1490"/>
      <c r="F73" s="1490"/>
      <c r="G73" s="1490"/>
      <c r="H73" s="1490"/>
      <c r="I73" s="1491"/>
      <c r="J73" s="1517" t="s">
        <v>238</v>
      </c>
      <c r="K73" s="1518"/>
      <c r="L73" s="1518"/>
      <c r="M73" s="1518"/>
      <c r="N73" s="1518"/>
      <c r="O73" s="1518"/>
      <c r="P73" s="1518"/>
      <c r="Q73" s="1518"/>
      <c r="R73" s="1518"/>
      <c r="S73" s="1519"/>
      <c r="T73" s="874" t="s">
        <v>240</v>
      </c>
      <c r="U73" s="875"/>
      <c r="V73" s="876"/>
      <c r="W73" s="877" t="s">
        <v>220</v>
      </c>
      <c r="X73" s="878"/>
      <c r="Y73" s="1492" t="s">
        <v>221</v>
      </c>
      <c r="Z73" s="763"/>
      <c r="AA73" s="763"/>
      <c r="AB73" s="763"/>
      <c r="AC73" s="763"/>
      <c r="AD73" s="763"/>
      <c r="AE73" s="763"/>
      <c r="AF73" s="763"/>
      <c r="AG73" s="790"/>
      <c r="AH73" s="762" t="s">
        <v>222</v>
      </c>
      <c r="AI73" s="763"/>
      <c r="AJ73" s="763"/>
      <c r="AK73" s="763"/>
      <c r="AL73" s="763"/>
      <c r="AM73" s="763"/>
      <c r="AN73" s="763"/>
      <c r="AO73" s="763"/>
      <c r="AP73" s="763"/>
      <c r="AQ73" s="763"/>
      <c r="AR73" s="790"/>
      <c r="AS73" s="762" t="s">
        <v>223</v>
      </c>
      <c r="AT73" s="763"/>
      <c r="AU73" s="763"/>
      <c r="AV73" s="763"/>
      <c r="AW73" s="763"/>
      <c r="AX73" s="763"/>
      <c r="AY73" s="763"/>
      <c r="AZ73" s="763"/>
      <c r="BA73" s="763"/>
      <c r="BB73" s="763"/>
      <c r="BC73" s="764"/>
    </row>
    <row r="74" spans="1:100" ht="33.75" customHeight="1" thickTop="1">
      <c r="A74" s="1493" t="s">
        <v>235</v>
      </c>
      <c r="B74" s="1494"/>
      <c r="C74" s="1494"/>
      <c r="D74" s="1494"/>
      <c r="E74" s="1494"/>
      <c r="F74" s="1494"/>
      <c r="G74" s="1494"/>
      <c r="H74" s="1494"/>
      <c r="I74" s="1495"/>
      <c r="J74" s="797" t="s">
        <v>241</v>
      </c>
      <c r="K74" s="1499"/>
      <c r="L74" s="1520" t="s">
        <v>242</v>
      </c>
      <c r="M74" s="1520"/>
      <c r="N74" s="1520"/>
      <c r="O74" s="1520"/>
      <c r="P74" s="1520"/>
      <c r="Q74" s="1520"/>
      <c r="R74" s="1520"/>
      <c r="S74" s="1520"/>
      <c r="T74" s="797" t="str">
        <f>IF($BA$14&lt;&gt;"",SUMIF($AW$14:$AZ$28,J74,$BA$14:$BC$28),"")</f>
        <v/>
      </c>
      <c r="U74" s="798"/>
      <c r="V74" s="1499"/>
      <c r="W74" s="879" t="s">
        <v>220</v>
      </c>
      <c r="X74" s="880"/>
      <c r="Y74" s="887">
        <v>125000</v>
      </c>
      <c r="Z74" s="887"/>
      <c r="AA74" s="887"/>
      <c r="AB74" s="887"/>
      <c r="AC74" s="887"/>
      <c r="AD74" s="887"/>
      <c r="AE74" s="887"/>
      <c r="AF74" s="887"/>
      <c r="AG74" s="302" t="s">
        <v>0</v>
      </c>
      <c r="AH74" s="1500" t="str">
        <f>IF(T74="","",(T74*Y74))</f>
        <v/>
      </c>
      <c r="AI74" s="1500"/>
      <c r="AJ74" s="1500"/>
      <c r="AK74" s="1500"/>
      <c r="AL74" s="1500"/>
      <c r="AM74" s="1500"/>
      <c r="AN74" s="1500"/>
      <c r="AO74" s="1500"/>
      <c r="AP74" s="1500"/>
      <c r="AQ74" s="1500"/>
      <c r="AR74" s="323" t="s">
        <v>0</v>
      </c>
      <c r="AS74" s="1485">
        <f>SUM(AH74:AQ77)</f>
        <v>0</v>
      </c>
      <c r="AT74" s="766"/>
      <c r="AU74" s="766"/>
      <c r="AV74" s="766"/>
      <c r="AW74" s="766"/>
      <c r="AX74" s="766"/>
      <c r="AY74" s="766"/>
      <c r="AZ74" s="766"/>
      <c r="BA74" s="766"/>
      <c r="BB74" s="766"/>
      <c r="BC74" s="796" t="s">
        <v>0</v>
      </c>
    </row>
    <row r="75" spans="1:100" ht="33.75" customHeight="1">
      <c r="A75" s="1496"/>
      <c r="B75" s="1497"/>
      <c r="C75" s="1497"/>
      <c r="D75" s="1497"/>
      <c r="E75" s="1497"/>
      <c r="F75" s="1497"/>
      <c r="G75" s="1497"/>
      <c r="H75" s="1497"/>
      <c r="I75" s="1498"/>
      <c r="J75" s="1473" t="s">
        <v>243</v>
      </c>
      <c r="K75" s="1474"/>
      <c r="L75" s="1475" t="s">
        <v>244</v>
      </c>
      <c r="M75" s="1475"/>
      <c r="N75" s="1475"/>
      <c r="O75" s="1475"/>
      <c r="P75" s="1475"/>
      <c r="Q75" s="1475"/>
      <c r="R75" s="1475"/>
      <c r="S75" s="1475"/>
      <c r="T75" s="1473" t="str">
        <f t="shared" ref="T75:T77" si="6">IF($BA$14&lt;&gt;"",SUMIF($AW$14:$AZ$28,J75,$BA$14:$BC$28),"")</f>
        <v/>
      </c>
      <c r="U75" s="1476"/>
      <c r="V75" s="1474"/>
      <c r="W75" s="1477" t="s">
        <v>220</v>
      </c>
      <c r="X75" s="1478"/>
      <c r="Y75" s="1456">
        <v>140000</v>
      </c>
      <c r="Z75" s="1457"/>
      <c r="AA75" s="1457"/>
      <c r="AB75" s="1457"/>
      <c r="AC75" s="1457"/>
      <c r="AD75" s="1457"/>
      <c r="AE75" s="1457"/>
      <c r="AF75" s="1457"/>
      <c r="AG75" s="322" t="s">
        <v>0</v>
      </c>
      <c r="AH75" s="1458" t="str">
        <f t="shared" ref="AH75:AH77" si="7">IF(T75="","",(T75*Y75))</f>
        <v/>
      </c>
      <c r="AI75" s="1459"/>
      <c r="AJ75" s="1459"/>
      <c r="AK75" s="1459"/>
      <c r="AL75" s="1459"/>
      <c r="AM75" s="1459"/>
      <c r="AN75" s="1459"/>
      <c r="AO75" s="1459"/>
      <c r="AP75" s="1459"/>
      <c r="AQ75" s="1459"/>
      <c r="AR75" s="322" t="s">
        <v>0</v>
      </c>
      <c r="AS75" s="1472"/>
      <c r="AT75" s="767"/>
      <c r="AU75" s="767"/>
      <c r="AV75" s="767"/>
      <c r="AW75" s="767"/>
      <c r="AX75" s="767"/>
      <c r="AY75" s="767"/>
      <c r="AZ75" s="767"/>
      <c r="BA75" s="767"/>
      <c r="BB75" s="767"/>
      <c r="BC75" s="791"/>
    </row>
    <row r="76" spans="1:100" ht="33.75" customHeight="1">
      <c r="A76" s="1496"/>
      <c r="B76" s="1497"/>
      <c r="C76" s="1497"/>
      <c r="D76" s="1497"/>
      <c r="E76" s="1497"/>
      <c r="F76" s="1497"/>
      <c r="G76" s="1497"/>
      <c r="H76" s="1497"/>
      <c r="I76" s="1498"/>
      <c r="J76" s="1473" t="s">
        <v>245</v>
      </c>
      <c r="K76" s="1474"/>
      <c r="L76" s="1475" t="s">
        <v>247</v>
      </c>
      <c r="M76" s="1475"/>
      <c r="N76" s="1475"/>
      <c r="O76" s="1475"/>
      <c r="P76" s="1475"/>
      <c r="Q76" s="1475"/>
      <c r="R76" s="1475"/>
      <c r="S76" s="1475"/>
      <c r="T76" s="1473" t="str">
        <f t="shared" si="6"/>
        <v/>
      </c>
      <c r="U76" s="1476"/>
      <c r="V76" s="1474"/>
      <c r="W76" s="1477" t="s">
        <v>220</v>
      </c>
      <c r="X76" s="1478"/>
      <c r="Y76" s="1456">
        <v>185000</v>
      </c>
      <c r="Z76" s="1457"/>
      <c r="AA76" s="1457"/>
      <c r="AB76" s="1457"/>
      <c r="AC76" s="1457"/>
      <c r="AD76" s="1457"/>
      <c r="AE76" s="1457"/>
      <c r="AF76" s="1457"/>
      <c r="AG76" s="322" t="s">
        <v>0</v>
      </c>
      <c r="AH76" s="1458" t="str">
        <f t="shared" si="7"/>
        <v/>
      </c>
      <c r="AI76" s="1459"/>
      <c r="AJ76" s="1459"/>
      <c r="AK76" s="1459"/>
      <c r="AL76" s="1459"/>
      <c r="AM76" s="1459"/>
      <c r="AN76" s="1459"/>
      <c r="AO76" s="1459"/>
      <c r="AP76" s="1459"/>
      <c r="AQ76" s="1459"/>
      <c r="AR76" s="322" t="s">
        <v>0</v>
      </c>
      <c r="AS76" s="1472"/>
      <c r="AT76" s="767"/>
      <c r="AU76" s="767"/>
      <c r="AV76" s="767"/>
      <c r="AW76" s="767"/>
      <c r="AX76" s="767"/>
      <c r="AY76" s="767"/>
      <c r="AZ76" s="767"/>
      <c r="BA76" s="767"/>
      <c r="BB76" s="767"/>
      <c r="BC76" s="791"/>
    </row>
    <row r="77" spans="1:100" ht="33.75" customHeight="1">
      <c r="A77" s="1496"/>
      <c r="B77" s="1497"/>
      <c r="C77" s="1497"/>
      <c r="D77" s="1497"/>
      <c r="E77" s="1497"/>
      <c r="F77" s="1497"/>
      <c r="G77" s="1497"/>
      <c r="H77" s="1497"/>
      <c r="I77" s="1498"/>
      <c r="J77" s="1480" t="s">
        <v>246</v>
      </c>
      <c r="K77" s="1481"/>
      <c r="L77" s="1482" t="s">
        <v>248</v>
      </c>
      <c r="M77" s="1482"/>
      <c r="N77" s="1482"/>
      <c r="O77" s="1482"/>
      <c r="P77" s="1482"/>
      <c r="Q77" s="1482"/>
      <c r="R77" s="1482"/>
      <c r="S77" s="1482"/>
      <c r="T77" s="1480" t="str">
        <f t="shared" si="6"/>
        <v/>
      </c>
      <c r="U77" s="1483"/>
      <c r="V77" s="1481"/>
      <c r="W77" s="1182" t="s">
        <v>220</v>
      </c>
      <c r="X77" s="1183"/>
      <c r="Y77" s="1508">
        <v>265000</v>
      </c>
      <c r="Z77" s="1509"/>
      <c r="AA77" s="1509"/>
      <c r="AB77" s="1509"/>
      <c r="AC77" s="1509"/>
      <c r="AD77" s="1509"/>
      <c r="AE77" s="1509"/>
      <c r="AF77" s="1509"/>
      <c r="AG77" s="303" t="s">
        <v>0</v>
      </c>
      <c r="AH77" s="1510" t="str">
        <f t="shared" si="7"/>
        <v/>
      </c>
      <c r="AI77" s="1511"/>
      <c r="AJ77" s="1511"/>
      <c r="AK77" s="1511"/>
      <c r="AL77" s="1511"/>
      <c r="AM77" s="1511"/>
      <c r="AN77" s="1511"/>
      <c r="AO77" s="1511"/>
      <c r="AP77" s="1511"/>
      <c r="AQ77" s="1511"/>
      <c r="AR77" s="303" t="s">
        <v>0</v>
      </c>
      <c r="AS77" s="1472"/>
      <c r="AT77" s="767"/>
      <c r="AU77" s="767"/>
      <c r="AV77" s="767"/>
      <c r="AW77" s="767"/>
      <c r="AX77" s="767"/>
      <c r="AY77" s="767"/>
      <c r="AZ77" s="767"/>
      <c r="BA77" s="767"/>
      <c r="BB77" s="767"/>
      <c r="BC77" s="791"/>
    </row>
    <row r="78" spans="1:100" ht="33.75" customHeight="1">
      <c r="A78" s="1505" t="s">
        <v>252</v>
      </c>
      <c r="B78" s="1194"/>
      <c r="C78" s="1194"/>
      <c r="D78" s="1194"/>
      <c r="E78" s="1194"/>
      <c r="F78" s="1194"/>
      <c r="G78" s="1194"/>
      <c r="H78" s="1194"/>
      <c r="I78" s="1195"/>
      <c r="J78" s="800" t="s">
        <v>241</v>
      </c>
      <c r="K78" s="1487"/>
      <c r="L78" s="1486" t="s">
        <v>242</v>
      </c>
      <c r="M78" s="1486"/>
      <c r="N78" s="1486"/>
      <c r="O78" s="1486"/>
      <c r="P78" s="1486"/>
      <c r="Q78" s="1486"/>
      <c r="R78" s="1486"/>
      <c r="S78" s="1486"/>
      <c r="T78" s="800" t="str">
        <f>IF($BA$37&lt;&gt;"",SUMIF($AW$37:$AZ$46,J78,$BA$37:$BC$46),"")</f>
        <v/>
      </c>
      <c r="U78" s="801"/>
      <c r="V78" s="1487"/>
      <c r="W78" s="883" t="s">
        <v>220</v>
      </c>
      <c r="X78" s="884"/>
      <c r="Y78" s="889">
        <v>130000</v>
      </c>
      <c r="Z78" s="889"/>
      <c r="AA78" s="889"/>
      <c r="AB78" s="889"/>
      <c r="AC78" s="889"/>
      <c r="AD78" s="889"/>
      <c r="AE78" s="889"/>
      <c r="AF78" s="889"/>
      <c r="AG78" s="304" t="s">
        <v>0</v>
      </c>
      <c r="AH78" s="1488" t="str">
        <f>IF(T78="","",(T78*Y78))</f>
        <v/>
      </c>
      <c r="AI78" s="1488"/>
      <c r="AJ78" s="1488"/>
      <c r="AK78" s="1488"/>
      <c r="AL78" s="1488"/>
      <c r="AM78" s="1488"/>
      <c r="AN78" s="1488"/>
      <c r="AO78" s="1488"/>
      <c r="AP78" s="1488"/>
      <c r="AQ78" s="1488"/>
      <c r="AR78" s="324" t="s">
        <v>0</v>
      </c>
      <c r="AS78" s="770">
        <f>SUM(AH78:AQ81)</f>
        <v>0</v>
      </c>
      <c r="AT78" s="771"/>
      <c r="AU78" s="771"/>
      <c r="AV78" s="771"/>
      <c r="AW78" s="771"/>
      <c r="AX78" s="771"/>
      <c r="AY78" s="771"/>
      <c r="AZ78" s="771"/>
      <c r="BA78" s="771"/>
      <c r="BB78" s="771"/>
      <c r="BC78" s="795" t="s">
        <v>0</v>
      </c>
    </row>
    <row r="79" spans="1:100" ht="33.75" customHeight="1">
      <c r="A79" s="1462"/>
      <c r="B79" s="1463"/>
      <c r="C79" s="1463"/>
      <c r="D79" s="1463"/>
      <c r="E79" s="1463"/>
      <c r="F79" s="1463"/>
      <c r="G79" s="1463"/>
      <c r="H79" s="1463"/>
      <c r="I79" s="1464"/>
      <c r="J79" s="1473" t="s">
        <v>243</v>
      </c>
      <c r="K79" s="1474"/>
      <c r="L79" s="1475" t="s">
        <v>244</v>
      </c>
      <c r="M79" s="1475"/>
      <c r="N79" s="1475"/>
      <c r="O79" s="1475"/>
      <c r="P79" s="1475"/>
      <c r="Q79" s="1475"/>
      <c r="R79" s="1475"/>
      <c r="S79" s="1475"/>
      <c r="T79" s="1473" t="str">
        <f t="shared" ref="T79:T81" si="8">IF($BA$37&lt;&gt;"",SUMIF($AW$37:$AZ$46,J79,$BA$37:$BC$46),"")</f>
        <v/>
      </c>
      <c r="U79" s="1476"/>
      <c r="V79" s="1474"/>
      <c r="W79" s="1477" t="s">
        <v>220</v>
      </c>
      <c r="X79" s="1478"/>
      <c r="Y79" s="1456">
        <v>150000</v>
      </c>
      <c r="Z79" s="1457"/>
      <c r="AA79" s="1457"/>
      <c r="AB79" s="1457"/>
      <c r="AC79" s="1457"/>
      <c r="AD79" s="1457"/>
      <c r="AE79" s="1457"/>
      <c r="AF79" s="1457"/>
      <c r="AG79" s="322" t="s">
        <v>0</v>
      </c>
      <c r="AH79" s="1458" t="str">
        <f t="shared" ref="AH79:AH81" si="9">IF(T79="","",(T79*Y79))</f>
        <v/>
      </c>
      <c r="AI79" s="1459"/>
      <c r="AJ79" s="1459"/>
      <c r="AK79" s="1459"/>
      <c r="AL79" s="1459"/>
      <c r="AM79" s="1459"/>
      <c r="AN79" s="1459"/>
      <c r="AO79" s="1459"/>
      <c r="AP79" s="1459"/>
      <c r="AQ79" s="1459"/>
      <c r="AR79" s="322" t="s">
        <v>0</v>
      </c>
      <c r="AS79" s="1472"/>
      <c r="AT79" s="767"/>
      <c r="AU79" s="767"/>
      <c r="AV79" s="767"/>
      <c r="AW79" s="767"/>
      <c r="AX79" s="767"/>
      <c r="AY79" s="767"/>
      <c r="AZ79" s="767"/>
      <c r="BA79" s="767"/>
      <c r="BB79" s="767"/>
      <c r="BC79" s="791"/>
    </row>
    <row r="80" spans="1:100" ht="33.75" customHeight="1">
      <c r="A80" s="1462"/>
      <c r="B80" s="1463"/>
      <c r="C80" s="1463"/>
      <c r="D80" s="1463"/>
      <c r="E80" s="1463"/>
      <c r="F80" s="1463"/>
      <c r="G80" s="1463"/>
      <c r="H80" s="1463"/>
      <c r="I80" s="1464"/>
      <c r="J80" s="1473" t="s">
        <v>245</v>
      </c>
      <c r="K80" s="1474"/>
      <c r="L80" s="1475" t="s">
        <v>247</v>
      </c>
      <c r="M80" s="1475"/>
      <c r="N80" s="1475"/>
      <c r="O80" s="1475"/>
      <c r="P80" s="1475"/>
      <c r="Q80" s="1475"/>
      <c r="R80" s="1475"/>
      <c r="S80" s="1475"/>
      <c r="T80" s="1473" t="str">
        <f t="shared" si="8"/>
        <v/>
      </c>
      <c r="U80" s="1476"/>
      <c r="V80" s="1474"/>
      <c r="W80" s="1477" t="s">
        <v>220</v>
      </c>
      <c r="X80" s="1478"/>
      <c r="Y80" s="1456">
        <v>210000</v>
      </c>
      <c r="Z80" s="1457"/>
      <c r="AA80" s="1457"/>
      <c r="AB80" s="1457"/>
      <c r="AC80" s="1457"/>
      <c r="AD80" s="1457"/>
      <c r="AE80" s="1457"/>
      <c r="AF80" s="1457"/>
      <c r="AG80" s="322" t="s">
        <v>0</v>
      </c>
      <c r="AH80" s="1458" t="str">
        <f t="shared" si="9"/>
        <v/>
      </c>
      <c r="AI80" s="1459"/>
      <c r="AJ80" s="1459"/>
      <c r="AK80" s="1459"/>
      <c r="AL80" s="1459"/>
      <c r="AM80" s="1459"/>
      <c r="AN80" s="1459"/>
      <c r="AO80" s="1459"/>
      <c r="AP80" s="1459"/>
      <c r="AQ80" s="1459"/>
      <c r="AR80" s="322" t="s">
        <v>0</v>
      </c>
      <c r="AS80" s="1472"/>
      <c r="AT80" s="767"/>
      <c r="AU80" s="767"/>
      <c r="AV80" s="767"/>
      <c r="AW80" s="767"/>
      <c r="AX80" s="767"/>
      <c r="AY80" s="767"/>
      <c r="AZ80" s="767"/>
      <c r="BA80" s="767"/>
      <c r="BB80" s="767"/>
      <c r="BC80" s="791"/>
    </row>
    <row r="81" spans="1:55" ht="33.75" customHeight="1">
      <c r="A81" s="1465"/>
      <c r="B81" s="1466"/>
      <c r="C81" s="1466"/>
      <c r="D81" s="1466"/>
      <c r="E81" s="1466"/>
      <c r="F81" s="1466"/>
      <c r="G81" s="1466"/>
      <c r="H81" s="1466"/>
      <c r="I81" s="1467"/>
      <c r="J81" s="746" t="s">
        <v>246</v>
      </c>
      <c r="K81" s="1460"/>
      <c r="L81" s="1461" t="s">
        <v>248</v>
      </c>
      <c r="M81" s="1461"/>
      <c r="N81" s="1461"/>
      <c r="O81" s="1461"/>
      <c r="P81" s="1461"/>
      <c r="Q81" s="1461"/>
      <c r="R81" s="1461"/>
      <c r="S81" s="1461"/>
      <c r="T81" s="746" t="str">
        <f t="shared" si="8"/>
        <v/>
      </c>
      <c r="U81" s="747"/>
      <c r="V81" s="1460"/>
      <c r="W81" s="881" t="s">
        <v>220</v>
      </c>
      <c r="X81" s="882"/>
      <c r="Y81" s="1484">
        <v>240000</v>
      </c>
      <c r="Z81" s="888"/>
      <c r="AA81" s="888"/>
      <c r="AB81" s="888"/>
      <c r="AC81" s="888"/>
      <c r="AD81" s="888"/>
      <c r="AE81" s="888"/>
      <c r="AF81" s="888"/>
      <c r="AG81" s="305" t="s">
        <v>0</v>
      </c>
      <c r="AH81" s="1479" t="str">
        <f t="shared" si="9"/>
        <v/>
      </c>
      <c r="AI81" s="768"/>
      <c r="AJ81" s="768"/>
      <c r="AK81" s="768"/>
      <c r="AL81" s="768"/>
      <c r="AM81" s="768"/>
      <c r="AN81" s="768"/>
      <c r="AO81" s="768"/>
      <c r="AP81" s="768"/>
      <c r="AQ81" s="768"/>
      <c r="AR81" s="305" t="s">
        <v>0</v>
      </c>
      <c r="AS81" s="772"/>
      <c r="AT81" s="773"/>
      <c r="AU81" s="773"/>
      <c r="AV81" s="773"/>
      <c r="AW81" s="773"/>
      <c r="AX81" s="773"/>
      <c r="AY81" s="773"/>
      <c r="AZ81" s="773"/>
      <c r="BA81" s="773"/>
      <c r="BB81" s="773"/>
      <c r="BC81" s="792"/>
    </row>
    <row r="82" spans="1:55" ht="33.75" customHeight="1">
      <c r="A82" s="1462" t="s">
        <v>251</v>
      </c>
      <c r="B82" s="1463"/>
      <c r="C82" s="1463"/>
      <c r="D82" s="1463"/>
      <c r="E82" s="1463"/>
      <c r="F82" s="1463"/>
      <c r="G82" s="1463"/>
      <c r="H82" s="1463"/>
      <c r="I82" s="1464"/>
      <c r="J82" s="1468" t="s">
        <v>241</v>
      </c>
      <c r="K82" s="1469"/>
      <c r="L82" s="1470" t="s">
        <v>242</v>
      </c>
      <c r="M82" s="1470"/>
      <c r="N82" s="1470"/>
      <c r="O82" s="1470"/>
      <c r="P82" s="1470"/>
      <c r="Q82" s="1470"/>
      <c r="R82" s="1470"/>
      <c r="S82" s="1470"/>
      <c r="T82" s="1468" t="str">
        <f>IF($BA$55&lt;&gt;"",SUMIF($AW$55:$AZ$69,J82,$BA$55:$BC$69),"")</f>
        <v/>
      </c>
      <c r="U82" s="1471"/>
      <c r="V82" s="1469"/>
      <c r="W82" s="1501" t="s">
        <v>220</v>
      </c>
      <c r="X82" s="1502"/>
      <c r="Y82" s="1503">
        <v>35000</v>
      </c>
      <c r="Z82" s="1503"/>
      <c r="AA82" s="1503"/>
      <c r="AB82" s="1503"/>
      <c r="AC82" s="1503"/>
      <c r="AD82" s="1503"/>
      <c r="AE82" s="1503"/>
      <c r="AF82" s="1503"/>
      <c r="AG82" s="306" t="s">
        <v>0</v>
      </c>
      <c r="AH82" s="1504" t="str">
        <f>IF(T82="","",(T82*Y82))</f>
        <v/>
      </c>
      <c r="AI82" s="1504"/>
      <c r="AJ82" s="1504"/>
      <c r="AK82" s="1504"/>
      <c r="AL82" s="1504"/>
      <c r="AM82" s="1504"/>
      <c r="AN82" s="1504"/>
      <c r="AO82" s="1504"/>
      <c r="AP82" s="1504"/>
      <c r="AQ82" s="1504"/>
      <c r="AR82" s="321" t="s">
        <v>0</v>
      </c>
      <c r="AS82" s="1472">
        <f>SUM(AH82:AQ85)</f>
        <v>0</v>
      </c>
      <c r="AT82" s="767"/>
      <c r="AU82" s="767"/>
      <c r="AV82" s="767"/>
      <c r="AW82" s="767"/>
      <c r="AX82" s="767"/>
      <c r="AY82" s="767"/>
      <c r="AZ82" s="767"/>
      <c r="BA82" s="767"/>
      <c r="BB82" s="767"/>
      <c r="BC82" s="791" t="s">
        <v>0</v>
      </c>
    </row>
    <row r="83" spans="1:55" ht="33.75" customHeight="1">
      <c r="A83" s="1462"/>
      <c r="B83" s="1463"/>
      <c r="C83" s="1463"/>
      <c r="D83" s="1463"/>
      <c r="E83" s="1463"/>
      <c r="F83" s="1463"/>
      <c r="G83" s="1463"/>
      <c r="H83" s="1463"/>
      <c r="I83" s="1464"/>
      <c r="J83" s="1473" t="s">
        <v>243</v>
      </c>
      <c r="K83" s="1474"/>
      <c r="L83" s="1475" t="s">
        <v>244</v>
      </c>
      <c r="M83" s="1475"/>
      <c r="N83" s="1475"/>
      <c r="O83" s="1475"/>
      <c r="P83" s="1475"/>
      <c r="Q83" s="1475"/>
      <c r="R83" s="1475"/>
      <c r="S83" s="1475"/>
      <c r="T83" s="1473" t="str">
        <f t="shared" ref="T83:T85" si="10">IF($BA$55&lt;&gt;"",SUMIF($AW$55:$AZ$69,J83,$BA$55:$BC$69),"")</f>
        <v/>
      </c>
      <c r="U83" s="1476"/>
      <c r="V83" s="1474"/>
      <c r="W83" s="1477" t="s">
        <v>220</v>
      </c>
      <c r="X83" s="1478"/>
      <c r="Y83" s="1456">
        <v>50000</v>
      </c>
      <c r="Z83" s="1457"/>
      <c r="AA83" s="1457"/>
      <c r="AB83" s="1457"/>
      <c r="AC83" s="1457"/>
      <c r="AD83" s="1457"/>
      <c r="AE83" s="1457"/>
      <c r="AF83" s="1457"/>
      <c r="AG83" s="322" t="s">
        <v>0</v>
      </c>
      <c r="AH83" s="1458" t="str">
        <f t="shared" ref="AH83:AH85" si="11">IF(T83="","",(T83*Y83))</f>
        <v/>
      </c>
      <c r="AI83" s="1459"/>
      <c r="AJ83" s="1459"/>
      <c r="AK83" s="1459"/>
      <c r="AL83" s="1459"/>
      <c r="AM83" s="1459"/>
      <c r="AN83" s="1459"/>
      <c r="AO83" s="1459"/>
      <c r="AP83" s="1459"/>
      <c r="AQ83" s="1459"/>
      <c r="AR83" s="322" t="s">
        <v>0</v>
      </c>
      <c r="AS83" s="1472"/>
      <c r="AT83" s="767"/>
      <c r="AU83" s="767"/>
      <c r="AV83" s="767"/>
      <c r="AW83" s="767"/>
      <c r="AX83" s="767"/>
      <c r="AY83" s="767"/>
      <c r="AZ83" s="767"/>
      <c r="BA83" s="767"/>
      <c r="BB83" s="767"/>
      <c r="BC83" s="791"/>
    </row>
    <row r="84" spans="1:55" ht="33.75" customHeight="1">
      <c r="A84" s="1462"/>
      <c r="B84" s="1463"/>
      <c r="C84" s="1463"/>
      <c r="D84" s="1463"/>
      <c r="E84" s="1463"/>
      <c r="F84" s="1463"/>
      <c r="G84" s="1463"/>
      <c r="H84" s="1463"/>
      <c r="I84" s="1464"/>
      <c r="J84" s="1473" t="s">
        <v>245</v>
      </c>
      <c r="K84" s="1474"/>
      <c r="L84" s="1475" t="s">
        <v>247</v>
      </c>
      <c r="M84" s="1475"/>
      <c r="N84" s="1475"/>
      <c r="O84" s="1475"/>
      <c r="P84" s="1475"/>
      <c r="Q84" s="1475"/>
      <c r="R84" s="1475"/>
      <c r="S84" s="1475"/>
      <c r="T84" s="1473" t="str">
        <f t="shared" si="10"/>
        <v/>
      </c>
      <c r="U84" s="1476"/>
      <c r="V84" s="1474"/>
      <c r="W84" s="1477" t="s">
        <v>220</v>
      </c>
      <c r="X84" s="1478"/>
      <c r="Y84" s="1456">
        <v>65000</v>
      </c>
      <c r="Z84" s="1457"/>
      <c r="AA84" s="1457"/>
      <c r="AB84" s="1457"/>
      <c r="AC84" s="1457"/>
      <c r="AD84" s="1457"/>
      <c r="AE84" s="1457"/>
      <c r="AF84" s="1457"/>
      <c r="AG84" s="322" t="s">
        <v>0</v>
      </c>
      <c r="AH84" s="1458" t="str">
        <f t="shared" si="11"/>
        <v/>
      </c>
      <c r="AI84" s="1459"/>
      <c r="AJ84" s="1459"/>
      <c r="AK84" s="1459"/>
      <c r="AL84" s="1459"/>
      <c r="AM84" s="1459"/>
      <c r="AN84" s="1459"/>
      <c r="AO84" s="1459"/>
      <c r="AP84" s="1459"/>
      <c r="AQ84" s="1459"/>
      <c r="AR84" s="322" t="s">
        <v>0</v>
      </c>
      <c r="AS84" s="1472"/>
      <c r="AT84" s="767"/>
      <c r="AU84" s="767"/>
      <c r="AV84" s="767"/>
      <c r="AW84" s="767"/>
      <c r="AX84" s="767"/>
      <c r="AY84" s="767"/>
      <c r="AZ84" s="767"/>
      <c r="BA84" s="767"/>
      <c r="BB84" s="767"/>
      <c r="BC84" s="791"/>
    </row>
    <row r="85" spans="1:55" ht="33.75" customHeight="1" thickBot="1">
      <c r="A85" s="1465"/>
      <c r="B85" s="1466"/>
      <c r="C85" s="1466"/>
      <c r="D85" s="1466"/>
      <c r="E85" s="1466"/>
      <c r="F85" s="1466"/>
      <c r="G85" s="1466"/>
      <c r="H85" s="1466"/>
      <c r="I85" s="1467"/>
      <c r="J85" s="746" t="s">
        <v>246</v>
      </c>
      <c r="K85" s="1460"/>
      <c r="L85" s="1461" t="s">
        <v>248</v>
      </c>
      <c r="M85" s="1461"/>
      <c r="N85" s="1461"/>
      <c r="O85" s="1461"/>
      <c r="P85" s="1461"/>
      <c r="Q85" s="1461"/>
      <c r="R85" s="1461"/>
      <c r="S85" s="1461"/>
      <c r="T85" s="746" t="str">
        <f t="shared" si="10"/>
        <v/>
      </c>
      <c r="U85" s="747"/>
      <c r="V85" s="1460"/>
      <c r="W85" s="881" t="s">
        <v>220</v>
      </c>
      <c r="X85" s="882"/>
      <c r="Y85" s="1456">
        <v>120000</v>
      </c>
      <c r="Z85" s="1457"/>
      <c r="AA85" s="1457"/>
      <c r="AB85" s="1457"/>
      <c r="AC85" s="1457"/>
      <c r="AD85" s="1457"/>
      <c r="AE85" s="1457"/>
      <c r="AF85" s="1457"/>
      <c r="AG85" s="305" t="s">
        <v>0</v>
      </c>
      <c r="AH85" s="1479" t="str">
        <f t="shared" si="11"/>
        <v/>
      </c>
      <c r="AI85" s="768"/>
      <c r="AJ85" s="768"/>
      <c r="AK85" s="768"/>
      <c r="AL85" s="768"/>
      <c r="AM85" s="768"/>
      <c r="AN85" s="768"/>
      <c r="AO85" s="768"/>
      <c r="AP85" s="768"/>
      <c r="AQ85" s="768"/>
      <c r="AR85" s="305" t="s">
        <v>0</v>
      </c>
      <c r="AS85" s="772"/>
      <c r="AT85" s="773"/>
      <c r="AU85" s="773"/>
      <c r="AV85" s="773"/>
      <c r="AW85" s="773"/>
      <c r="AX85" s="773"/>
      <c r="AY85" s="773"/>
      <c r="AZ85" s="773"/>
      <c r="BA85" s="773"/>
      <c r="BB85" s="773"/>
      <c r="BC85" s="792"/>
    </row>
    <row r="86" spans="1:55" ht="38.25" customHeight="1" thickTop="1" thickBot="1">
      <c r="A86" s="758" t="s">
        <v>253</v>
      </c>
      <c r="B86" s="759"/>
      <c r="C86" s="759"/>
      <c r="D86" s="759"/>
      <c r="E86" s="759"/>
      <c r="F86" s="759"/>
      <c r="G86" s="759"/>
      <c r="H86" s="759"/>
      <c r="I86" s="759"/>
      <c r="J86" s="759"/>
      <c r="K86" s="759"/>
      <c r="L86" s="759"/>
      <c r="M86" s="759"/>
      <c r="N86" s="759"/>
      <c r="O86" s="759"/>
      <c r="P86" s="759"/>
      <c r="Q86" s="759"/>
      <c r="R86" s="759"/>
      <c r="S86" s="759"/>
      <c r="T86" s="759"/>
      <c r="U86" s="759"/>
      <c r="V86" s="759"/>
      <c r="W86" s="759"/>
      <c r="X86" s="759"/>
      <c r="Y86" s="759"/>
      <c r="Z86" s="759"/>
      <c r="AA86" s="759"/>
      <c r="AB86" s="759"/>
      <c r="AC86" s="759"/>
      <c r="AD86" s="759"/>
      <c r="AE86" s="759"/>
      <c r="AF86" s="759"/>
      <c r="AG86" s="759"/>
      <c r="AH86" s="759"/>
      <c r="AI86" s="759"/>
      <c r="AJ86" s="759"/>
      <c r="AK86" s="759"/>
      <c r="AL86" s="759"/>
      <c r="AM86" s="759"/>
      <c r="AN86" s="759"/>
      <c r="AO86" s="759"/>
      <c r="AP86" s="759"/>
      <c r="AQ86" s="759"/>
      <c r="AR86" s="760"/>
      <c r="AS86" s="761">
        <f>SUM(AS74:BB85)</f>
        <v>0</v>
      </c>
      <c r="AT86" s="761"/>
      <c r="AU86" s="761"/>
      <c r="AV86" s="761"/>
      <c r="AW86" s="761"/>
      <c r="AX86" s="761"/>
      <c r="AY86" s="761"/>
      <c r="AZ86" s="761"/>
      <c r="BA86" s="761"/>
      <c r="BB86" s="761"/>
      <c r="BC86" s="307" t="s">
        <v>0</v>
      </c>
    </row>
    <row r="87" spans="1:55" s="24" customFormat="1" ht="17.25" customHeight="1">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row>
  </sheetData>
  <sheetProtection algorithmName="SHA-512" hashValue="2W/Q7rajhRFkufrw7hcb0QzUI6e/Qmns3P+xW+Qu3/yTPdy5z7Ypa4YCdOW+ywWBJYMk1lGFz1QZcBbVWJzRvA==" saltValue="oqu4wBFfDRKbCgxo8dbw+w==" spinCount="100000" sheet="1" objects="1" scenarios="1"/>
  <mergeCells count="539">
    <mergeCell ref="AS42:AV42"/>
    <mergeCell ref="BA42:BC42"/>
    <mergeCell ref="BA45:BC45"/>
    <mergeCell ref="AO44:AR44"/>
    <mergeCell ref="BA43:BC43"/>
    <mergeCell ref="AJ40:AM40"/>
    <mergeCell ref="AO40:AR40"/>
    <mergeCell ref="AS40:AV40"/>
    <mergeCell ref="BA40:BC40"/>
    <mergeCell ref="AO43:AR43"/>
    <mergeCell ref="AO45:AR45"/>
    <mergeCell ref="Q38:X38"/>
    <mergeCell ref="Y38:AI38"/>
    <mergeCell ref="AJ38:AM38"/>
    <mergeCell ref="AO38:AR38"/>
    <mergeCell ref="A38:F38"/>
    <mergeCell ref="A37:F37"/>
    <mergeCell ref="J37:P37"/>
    <mergeCell ref="Q37:X37"/>
    <mergeCell ref="Y37:AI37"/>
    <mergeCell ref="BA60:BC60"/>
    <mergeCell ref="AS58:AV58"/>
    <mergeCell ref="BA58:BC58"/>
    <mergeCell ref="AW60:AZ60"/>
    <mergeCell ref="AW61:AZ61"/>
    <mergeCell ref="A3:BC3"/>
    <mergeCell ref="A35:F36"/>
    <mergeCell ref="J35:P36"/>
    <mergeCell ref="Q35:X36"/>
    <mergeCell ref="Y35:AI36"/>
    <mergeCell ref="AJ35:AR35"/>
    <mergeCell ref="AS35:AV36"/>
    <mergeCell ref="BA35:BC36"/>
    <mergeCell ref="AJ36:AM36"/>
    <mergeCell ref="Q19:X19"/>
    <mergeCell ref="Q20:X20"/>
    <mergeCell ref="Q21:X21"/>
    <mergeCell ref="Q24:X24"/>
    <mergeCell ref="Q25:X25"/>
    <mergeCell ref="AS22:AV22"/>
    <mergeCell ref="BA21:BC21"/>
    <mergeCell ref="BA18:BC18"/>
    <mergeCell ref="BA20:BC20"/>
    <mergeCell ref="BA17:BC17"/>
    <mergeCell ref="AJ62:AM62"/>
    <mergeCell ref="BA59:BC59"/>
    <mergeCell ref="AO58:AR58"/>
    <mergeCell ref="AJ60:AM60"/>
    <mergeCell ref="AO60:AR60"/>
    <mergeCell ref="AS60:AV60"/>
    <mergeCell ref="AO62:AR62"/>
    <mergeCell ref="AS62:AV62"/>
    <mergeCell ref="AJ69:AM69"/>
    <mergeCell ref="AJ65:AM65"/>
    <mergeCell ref="AJ58:AM58"/>
    <mergeCell ref="AS61:AV61"/>
    <mergeCell ref="BA61:BC61"/>
    <mergeCell ref="AO65:AR65"/>
    <mergeCell ref="AJ61:AM61"/>
    <mergeCell ref="AO61:AR61"/>
    <mergeCell ref="AJ63:AM63"/>
    <mergeCell ref="AO63:AR63"/>
    <mergeCell ref="AS63:AV63"/>
    <mergeCell ref="BA63:BC63"/>
    <mergeCell ref="AJ64:AM64"/>
    <mergeCell ref="AO64:AR64"/>
    <mergeCell ref="AS64:AV64"/>
    <mergeCell ref="BA62:BC62"/>
    <mergeCell ref="BA69:BC69"/>
    <mergeCell ref="A71:BC71"/>
    <mergeCell ref="AS68:AV68"/>
    <mergeCell ref="Y69:AI69"/>
    <mergeCell ref="AO69:AR69"/>
    <mergeCell ref="AS69:AV69"/>
    <mergeCell ref="Y64:AI64"/>
    <mergeCell ref="BA64:BC64"/>
    <mergeCell ref="BA67:BC67"/>
    <mergeCell ref="AO66:AR66"/>
    <mergeCell ref="AS66:AV66"/>
    <mergeCell ref="AJ67:AM67"/>
    <mergeCell ref="AJ68:AM68"/>
    <mergeCell ref="AO68:AR68"/>
    <mergeCell ref="BA66:BC66"/>
    <mergeCell ref="AS65:AV65"/>
    <mergeCell ref="BA65:BC65"/>
    <mergeCell ref="BA68:BC68"/>
    <mergeCell ref="Y67:AI67"/>
    <mergeCell ref="A68:F68"/>
    <mergeCell ref="J68:P68"/>
    <mergeCell ref="Q68:X68"/>
    <mergeCell ref="A65:F65"/>
    <mergeCell ref="J65:P65"/>
    <mergeCell ref="Y55:AI55"/>
    <mergeCell ref="Y28:AI28"/>
    <mergeCell ref="AJ14:AM14"/>
    <mergeCell ref="BA14:BC14"/>
    <mergeCell ref="BA12:BC13"/>
    <mergeCell ref="AJ12:AR12"/>
    <mergeCell ref="AS12:AV13"/>
    <mergeCell ref="AJ15:AM15"/>
    <mergeCell ref="AO15:AR15"/>
    <mergeCell ref="AS15:AV15"/>
    <mergeCell ref="AO13:AR13"/>
    <mergeCell ref="AS14:AV14"/>
    <mergeCell ref="AW12:AZ13"/>
    <mergeCell ref="AW14:AZ14"/>
    <mergeCell ref="AW15:AZ15"/>
    <mergeCell ref="BA55:BC55"/>
    <mergeCell ref="BA22:BC22"/>
    <mergeCell ref="Y12:AI13"/>
    <mergeCell ref="AJ13:AM13"/>
    <mergeCell ref="BA15:BC15"/>
    <mergeCell ref="BA16:BC16"/>
    <mergeCell ref="AS46:AV46"/>
    <mergeCell ref="BA46:BC46"/>
    <mergeCell ref="AJ46:AM46"/>
    <mergeCell ref="BA27:BC27"/>
    <mergeCell ref="AS20:AV20"/>
    <mergeCell ref="AS17:AV17"/>
    <mergeCell ref="AW22:AZ22"/>
    <mergeCell ref="AW23:AZ23"/>
    <mergeCell ref="AW24:AZ24"/>
    <mergeCell ref="AJ25:AM25"/>
    <mergeCell ref="AO27:AR27"/>
    <mergeCell ref="BA26:BC26"/>
    <mergeCell ref="BA25:BC25"/>
    <mergeCell ref="AS23:AV23"/>
    <mergeCell ref="BA23:BC23"/>
    <mergeCell ref="AS21:AV21"/>
    <mergeCell ref="BA19:BC19"/>
    <mergeCell ref="AS24:AV24"/>
    <mergeCell ref="BA24:BC24"/>
    <mergeCell ref="AJ24:AM24"/>
    <mergeCell ref="AO24:AR24"/>
    <mergeCell ref="AO21:AR21"/>
    <mergeCell ref="AJ21:AM21"/>
    <mergeCell ref="AW25:AZ25"/>
    <mergeCell ref="AW26:AZ26"/>
    <mergeCell ref="AW27:AZ27"/>
    <mergeCell ref="AS26:AV26"/>
    <mergeCell ref="BA57:BC57"/>
    <mergeCell ref="BA56:BC56"/>
    <mergeCell ref="AO55:AR55"/>
    <mergeCell ref="AS55:AV55"/>
    <mergeCell ref="AJ56:AM56"/>
    <mergeCell ref="AO56:AR56"/>
    <mergeCell ref="AS56:AV56"/>
    <mergeCell ref="AS53:AV54"/>
    <mergeCell ref="AJ57:AM57"/>
    <mergeCell ref="AO57:AR57"/>
    <mergeCell ref="BA53:BC54"/>
    <mergeCell ref="AJ53:AR53"/>
    <mergeCell ref="AW56:AZ56"/>
    <mergeCell ref="AS57:AV57"/>
    <mergeCell ref="A12:F13"/>
    <mergeCell ref="J12:P13"/>
    <mergeCell ref="A19:F19"/>
    <mergeCell ref="A20:F20"/>
    <mergeCell ref="AJ18:AM18"/>
    <mergeCell ref="AJ19:AM19"/>
    <mergeCell ref="AO19:AR19"/>
    <mergeCell ref="AS19:AV19"/>
    <mergeCell ref="AO20:AR20"/>
    <mergeCell ref="AS18:AV18"/>
    <mergeCell ref="AS16:AV16"/>
    <mergeCell ref="Y17:AI17"/>
    <mergeCell ref="Y14:AI14"/>
    <mergeCell ref="Q12:X13"/>
    <mergeCell ref="Q14:X14"/>
    <mergeCell ref="Q15:X15"/>
    <mergeCell ref="Q16:X16"/>
    <mergeCell ref="J15:P15"/>
    <mergeCell ref="J16:P16"/>
    <mergeCell ref="AJ20:AM20"/>
    <mergeCell ref="AO17:AR17"/>
    <mergeCell ref="Y15:AI15"/>
    <mergeCell ref="A16:F16"/>
    <mergeCell ref="A17:F17"/>
    <mergeCell ref="J28:P28"/>
    <mergeCell ref="AO14:AR14"/>
    <mergeCell ref="AJ27:AM27"/>
    <mergeCell ref="AS27:AV27"/>
    <mergeCell ref="AJ22:AM22"/>
    <mergeCell ref="AJ17:AM17"/>
    <mergeCell ref="AJ16:AM16"/>
    <mergeCell ref="AO16:AR16"/>
    <mergeCell ref="AJ23:AM23"/>
    <mergeCell ref="AO23:AR23"/>
    <mergeCell ref="AO18:AR18"/>
    <mergeCell ref="Q26:X26"/>
    <mergeCell ref="Y19:AI19"/>
    <mergeCell ref="Y20:AI20"/>
    <mergeCell ref="Y21:AI21"/>
    <mergeCell ref="J19:P19"/>
    <mergeCell ref="AS25:AV25"/>
    <mergeCell ref="J25:P25"/>
    <mergeCell ref="Y24:AI24"/>
    <mergeCell ref="AS28:AV28"/>
    <mergeCell ref="AJ28:AM28"/>
    <mergeCell ref="Y16:AI16"/>
    <mergeCell ref="Y18:AI18"/>
    <mergeCell ref="AO26:AR26"/>
    <mergeCell ref="AW28:AZ28"/>
    <mergeCell ref="AJ33:AP33"/>
    <mergeCell ref="AW35:AZ36"/>
    <mergeCell ref="AW37:AZ37"/>
    <mergeCell ref="AW38:AZ38"/>
    <mergeCell ref="AW39:AZ39"/>
    <mergeCell ref="AW40:AZ40"/>
    <mergeCell ref="AJ51:AP51"/>
    <mergeCell ref="BA28:BC28"/>
    <mergeCell ref="AO36:AR36"/>
    <mergeCell ref="AS38:AV38"/>
    <mergeCell ref="BA38:BC38"/>
    <mergeCell ref="AS37:AV37"/>
    <mergeCell ref="BA37:BC37"/>
    <mergeCell ref="BA44:BC44"/>
    <mergeCell ref="AJ39:AM39"/>
    <mergeCell ref="AO39:AR39"/>
    <mergeCell ref="AS39:AV39"/>
    <mergeCell ref="AO46:AR46"/>
    <mergeCell ref="BA39:BC39"/>
    <mergeCell ref="AJ44:AM44"/>
    <mergeCell ref="BA41:BC41"/>
    <mergeCell ref="AJ42:AM42"/>
    <mergeCell ref="AO42:AR42"/>
    <mergeCell ref="A27:F27"/>
    <mergeCell ref="Y26:AI26"/>
    <mergeCell ref="Y27:AI27"/>
    <mergeCell ref="Y25:AI25"/>
    <mergeCell ref="J26:P26"/>
    <mergeCell ref="J27:P27"/>
    <mergeCell ref="G20:I20"/>
    <mergeCell ref="G21:I21"/>
    <mergeCell ref="G22:I22"/>
    <mergeCell ref="G23:I23"/>
    <mergeCell ref="J20:P20"/>
    <mergeCell ref="J21:P21"/>
    <mergeCell ref="J22:P22"/>
    <mergeCell ref="J23:P23"/>
    <mergeCell ref="Y23:AI23"/>
    <mergeCell ref="A24:F24"/>
    <mergeCell ref="A25:F25"/>
    <mergeCell ref="Y22:AI22"/>
    <mergeCell ref="Q23:X23"/>
    <mergeCell ref="A26:F26"/>
    <mergeCell ref="AO25:AR25"/>
    <mergeCell ref="A21:F21"/>
    <mergeCell ref="A22:F22"/>
    <mergeCell ref="J24:P24"/>
    <mergeCell ref="G24:I24"/>
    <mergeCell ref="G25:I25"/>
    <mergeCell ref="G26:I26"/>
    <mergeCell ref="J17:P17"/>
    <mergeCell ref="J18:P18"/>
    <mergeCell ref="A23:F23"/>
    <mergeCell ref="Q22:X22"/>
    <mergeCell ref="Q18:X18"/>
    <mergeCell ref="Q17:X17"/>
    <mergeCell ref="AO22:AR22"/>
    <mergeCell ref="A18:F18"/>
    <mergeCell ref="AJ26:AM26"/>
    <mergeCell ref="AO28:AR28"/>
    <mergeCell ref="J42:P42"/>
    <mergeCell ref="Y56:AI56"/>
    <mergeCell ref="Y57:AI57"/>
    <mergeCell ref="A53:F54"/>
    <mergeCell ref="A55:F55"/>
    <mergeCell ref="A56:F56"/>
    <mergeCell ref="AJ37:AM37"/>
    <mergeCell ref="AO37:AR37"/>
    <mergeCell ref="A40:F40"/>
    <mergeCell ref="J40:P40"/>
    <mergeCell ref="Q40:X40"/>
    <mergeCell ref="Y40:AI40"/>
    <mergeCell ref="G40:I40"/>
    <mergeCell ref="J43:P43"/>
    <mergeCell ref="Q43:X43"/>
    <mergeCell ref="A44:F44"/>
    <mergeCell ref="Q42:X42"/>
    <mergeCell ref="Y42:AI42"/>
    <mergeCell ref="Y46:AI46"/>
    <mergeCell ref="AJ54:AM54"/>
    <mergeCell ref="Y41:AI41"/>
    <mergeCell ref="AO54:AR54"/>
    <mergeCell ref="AJ55:AM55"/>
    <mergeCell ref="J31:R31"/>
    <mergeCell ref="A33:AI33"/>
    <mergeCell ref="G35:I36"/>
    <mergeCell ref="AJ41:AM41"/>
    <mergeCell ref="AO41:AR41"/>
    <mergeCell ref="A43:F43"/>
    <mergeCell ref="A45:F45"/>
    <mergeCell ref="J45:P45"/>
    <mergeCell ref="Q45:X45"/>
    <mergeCell ref="Y45:AI45"/>
    <mergeCell ref="AJ45:AM45"/>
    <mergeCell ref="AJ43:AM43"/>
    <mergeCell ref="Q44:X44"/>
    <mergeCell ref="Y44:AI44"/>
    <mergeCell ref="G41:I41"/>
    <mergeCell ref="G42:I42"/>
    <mergeCell ref="A39:F39"/>
    <mergeCell ref="J39:P39"/>
    <mergeCell ref="Q39:X39"/>
    <mergeCell ref="Y39:AI39"/>
    <mergeCell ref="G37:I37"/>
    <mergeCell ref="G38:I38"/>
    <mergeCell ref="G39:I39"/>
    <mergeCell ref="J38:P38"/>
    <mergeCell ref="AJ59:AM59"/>
    <mergeCell ref="AO59:AR59"/>
    <mergeCell ref="AS59:AV59"/>
    <mergeCell ref="AS44:AV44"/>
    <mergeCell ref="AS41:AV41"/>
    <mergeCell ref="Y58:AI58"/>
    <mergeCell ref="AS45:AV45"/>
    <mergeCell ref="A48:BC48"/>
    <mergeCell ref="AS43:AV43"/>
    <mergeCell ref="Y59:AI59"/>
    <mergeCell ref="G55:I55"/>
    <mergeCell ref="G57:I57"/>
    <mergeCell ref="G56:I56"/>
    <mergeCell ref="Q56:X56"/>
    <mergeCell ref="G45:I45"/>
    <mergeCell ref="G46:I46"/>
    <mergeCell ref="AW57:AZ57"/>
    <mergeCell ref="AW58:AZ58"/>
    <mergeCell ref="AW59:AZ59"/>
    <mergeCell ref="A57:F57"/>
    <mergeCell ref="J58:P58"/>
    <mergeCell ref="G43:I43"/>
    <mergeCell ref="G44:I44"/>
    <mergeCell ref="A58:F58"/>
    <mergeCell ref="A66:F66"/>
    <mergeCell ref="J66:P66"/>
    <mergeCell ref="Q66:X66"/>
    <mergeCell ref="G65:I65"/>
    <mergeCell ref="G66:I66"/>
    <mergeCell ref="G67:I67"/>
    <mergeCell ref="A64:F64"/>
    <mergeCell ref="Y66:AI66"/>
    <mergeCell ref="Y60:AI60"/>
    <mergeCell ref="A60:F60"/>
    <mergeCell ref="A62:F62"/>
    <mergeCell ref="A61:F61"/>
    <mergeCell ref="Y65:AI65"/>
    <mergeCell ref="J64:P64"/>
    <mergeCell ref="Q64:X64"/>
    <mergeCell ref="Q65:X65"/>
    <mergeCell ref="G58:I58"/>
    <mergeCell ref="G59:I59"/>
    <mergeCell ref="G60:I60"/>
    <mergeCell ref="G61:I61"/>
    <mergeCell ref="G62:I62"/>
    <mergeCell ref="A59:F59"/>
    <mergeCell ref="Y62:AI62"/>
    <mergeCell ref="Y63:AI63"/>
    <mergeCell ref="Q59:X59"/>
    <mergeCell ref="Y61:AI61"/>
    <mergeCell ref="J60:P60"/>
    <mergeCell ref="Q60:X60"/>
    <mergeCell ref="J61:P61"/>
    <mergeCell ref="J59:P59"/>
    <mergeCell ref="Q58:X58"/>
    <mergeCell ref="A69:F69"/>
    <mergeCell ref="J69:P69"/>
    <mergeCell ref="Q69:X69"/>
    <mergeCell ref="J53:P54"/>
    <mergeCell ref="Q53:X54"/>
    <mergeCell ref="J55:P55"/>
    <mergeCell ref="Q55:X55"/>
    <mergeCell ref="J56:P56"/>
    <mergeCell ref="Q61:X61"/>
    <mergeCell ref="J62:P62"/>
    <mergeCell ref="Q62:X62"/>
    <mergeCell ref="J57:P57"/>
    <mergeCell ref="Q57:X57"/>
    <mergeCell ref="J63:P63"/>
    <mergeCell ref="Q63:X63"/>
    <mergeCell ref="G63:I63"/>
    <mergeCell ref="G68:I68"/>
    <mergeCell ref="G69:I69"/>
    <mergeCell ref="G53:I54"/>
    <mergeCell ref="G64:I64"/>
    <mergeCell ref="A67:F67"/>
    <mergeCell ref="J67:P67"/>
    <mergeCell ref="Q67:X67"/>
    <mergeCell ref="A63:F63"/>
    <mergeCell ref="A8:I8"/>
    <mergeCell ref="J8:R8"/>
    <mergeCell ref="A10:AI10"/>
    <mergeCell ref="AJ10:AP10"/>
    <mergeCell ref="BA6:BB6"/>
    <mergeCell ref="Q28:X28"/>
    <mergeCell ref="Q27:X27"/>
    <mergeCell ref="J44:P44"/>
    <mergeCell ref="G12:I13"/>
    <mergeCell ref="G14:I14"/>
    <mergeCell ref="G15:I15"/>
    <mergeCell ref="G16:I16"/>
    <mergeCell ref="G17:I17"/>
    <mergeCell ref="G18:I18"/>
    <mergeCell ref="G19:I19"/>
    <mergeCell ref="A41:F41"/>
    <mergeCell ref="J41:P41"/>
    <mergeCell ref="Q41:X41"/>
    <mergeCell ref="G27:I27"/>
    <mergeCell ref="G28:I28"/>
    <mergeCell ref="J14:P14"/>
    <mergeCell ref="A14:F14"/>
    <mergeCell ref="A15:F15"/>
    <mergeCell ref="A31:I31"/>
    <mergeCell ref="AW16:AZ16"/>
    <mergeCell ref="AW17:AZ17"/>
    <mergeCell ref="AW18:AZ18"/>
    <mergeCell ref="AW19:AZ19"/>
    <mergeCell ref="AW20:AZ20"/>
    <mergeCell ref="AW21:AZ21"/>
    <mergeCell ref="AW53:AZ54"/>
    <mergeCell ref="AW55:AZ55"/>
    <mergeCell ref="A49:I49"/>
    <mergeCell ref="J49:R49"/>
    <mergeCell ref="Y53:AI54"/>
    <mergeCell ref="A51:AI51"/>
    <mergeCell ref="A46:F46"/>
    <mergeCell ref="J46:P46"/>
    <mergeCell ref="Q46:X46"/>
    <mergeCell ref="Y43:AI43"/>
    <mergeCell ref="A28:F28"/>
    <mergeCell ref="A42:F42"/>
    <mergeCell ref="AW41:AZ41"/>
    <mergeCell ref="AW42:AZ42"/>
    <mergeCell ref="AW43:AZ43"/>
    <mergeCell ref="AW44:AZ44"/>
    <mergeCell ref="AW45:AZ45"/>
    <mergeCell ref="AW46:AZ46"/>
    <mergeCell ref="AW62:AZ62"/>
    <mergeCell ref="Y75:AF75"/>
    <mergeCell ref="Y76:AF76"/>
    <mergeCell ref="Y77:AF77"/>
    <mergeCell ref="AH75:AQ75"/>
    <mergeCell ref="AH76:AQ76"/>
    <mergeCell ref="AH77:AQ77"/>
    <mergeCell ref="J78:K78"/>
    <mergeCell ref="AW63:AZ63"/>
    <mergeCell ref="AW64:AZ64"/>
    <mergeCell ref="AW65:AZ65"/>
    <mergeCell ref="AW66:AZ66"/>
    <mergeCell ref="AW67:AZ67"/>
    <mergeCell ref="AW68:AZ68"/>
    <mergeCell ref="AW69:AZ69"/>
    <mergeCell ref="Y68:AI68"/>
    <mergeCell ref="AO67:AR67"/>
    <mergeCell ref="AS67:AV67"/>
    <mergeCell ref="AJ66:AM66"/>
    <mergeCell ref="T73:V73"/>
    <mergeCell ref="J73:S73"/>
    <mergeCell ref="T75:V75"/>
    <mergeCell ref="L74:S74"/>
    <mergeCell ref="T74:V74"/>
    <mergeCell ref="A86:AR86"/>
    <mergeCell ref="AS86:BB86"/>
    <mergeCell ref="A73:I73"/>
    <mergeCell ref="W73:X73"/>
    <mergeCell ref="Y73:AG73"/>
    <mergeCell ref="AH73:AR73"/>
    <mergeCell ref="AS73:BC73"/>
    <mergeCell ref="A74:I77"/>
    <mergeCell ref="J74:K74"/>
    <mergeCell ref="J75:K75"/>
    <mergeCell ref="W74:X74"/>
    <mergeCell ref="Y74:AF74"/>
    <mergeCell ref="AH74:AQ74"/>
    <mergeCell ref="W82:X82"/>
    <mergeCell ref="Y82:AF82"/>
    <mergeCell ref="AH82:AQ82"/>
    <mergeCell ref="W75:X75"/>
    <mergeCell ref="W76:X76"/>
    <mergeCell ref="W77:X77"/>
    <mergeCell ref="A78:I81"/>
    <mergeCell ref="L75:S75"/>
    <mergeCell ref="J76:K76"/>
    <mergeCell ref="L76:S76"/>
    <mergeCell ref="T76:V76"/>
    <mergeCell ref="J77:K77"/>
    <mergeCell ref="L77:S77"/>
    <mergeCell ref="T77:V77"/>
    <mergeCell ref="Y81:AF81"/>
    <mergeCell ref="BC74:BC77"/>
    <mergeCell ref="AS74:BB77"/>
    <mergeCell ref="AH81:AQ81"/>
    <mergeCell ref="L78:S78"/>
    <mergeCell ref="T78:V78"/>
    <mergeCell ref="W78:X78"/>
    <mergeCell ref="Y78:AF78"/>
    <mergeCell ref="AH78:AQ78"/>
    <mergeCell ref="AS78:BB81"/>
    <mergeCell ref="BC78:BC81"/>
    <mergeCell ref="J79:K79"/>
    <mergeCell ref="L79:S79"/>
    <mergeCell ref="T79:V79"/>
    <mergeCell ref="W79:X79"/>
    <mergeCell ref="Y79:AF79"/>
    <mergeCell ref="AH79:AQ79"/>
    <mergeCell ref="J80:K80"/>
    <mergeCell ref="L80:S80"/>
    <mergeCell ref="T80:V80"/>
    <mergeCell ref="W80:X80"/>
    <mergeCell ref="AS82:BB85"/>
    <mergeCell ref="BC82:BC85"/>
    <mergeCell ref="J83:K83"/>
    <mergeCell ref="L83:S83"/>
    <mergeCell ref="T83:V83"/>
    <mergeCell ref="J84:K84"/>
    <mergeCell ref="L84:S84"/>
    <mergeCell ref="T84:V84"/>
    <mergeCell ref="W84:X84"/>
    <mergeCell ref="Y84:AF84"/>
    <mergeCell ref="AH84:AQ84"/>
    <mergeCell ref="J85:K85"/>
    <mergeCell ref="L85:S85"/>
    <mergeCell ref="T85:V85"/>
    <mergeCell ref="W85:X85"/>
    <mergeCell ref="Y85:AF85"/>
    <mergeCell ref="AH85:AQ85"/>
    <mergeCell ref="W83:X83"/>
    <mergeCell ref="Y83:AF83"/>
    <mergeCell ref="AH83:AQ83"/>
    <mergeCell ref="Y80:AF80"/>
    <mergeCell ref="AH80:AQ80"/>
    <mergeCell ref="J81:K81"/>
    <mergeCell ref="L81:S81"/>
    <mergeCell ref="T81:V81"/>
    <mergeCell ref="W81:X81"/>
    <mergeCell ref="A82:I85"/>
    <mergeCell ref="J82:K82"/>
    <mergeCell ref="L82:S82"/>
    <mergeCell ref="T82:V82"/>
  </mergeCells>
  <phoneticPr fontId="37"/>
  <conditionalFormatting sqref="AJ10:AP10">
    <cfRule type="expression" dxfId="9" priority="3" stopIfTrue="1">
      <formula>AND(COUNTA($J$14:$P$28)&gt;0,$AJ$10="□")</formula>
    </cfRule>
  </conditionalFormatting>
  <conditionalFormatting sqref="AJ33:AP33">
    <cfRule type="expression" dxfId="8" priority="2" stopIfTrue="1">
      <formula>AND(COUNTA($J$37:$P$46)&gt;0,$AJ$33="□")</formula>
    </cfRule>
  </conditionalFormatting>
  <conditionalFormatting sqref="AJ51:AP51">
    <cfRule type="expression" dxfId="7" priority="1" stopIfTrue="1">
      <formula>AND(COUNTA($J$55:$P$69)&gt;0,$AJ$51="□")</formula>
    </cfRule>
  </conditionalFormatting>
  <dataValidations count="7">
    <dataValidation type="textLength" imeMode="disabled" operator="equal" allowBlank="1" showInputMessage="1" showErrorMessage="1" errorTitle="文字数エラー" error="SII登録型番の８文字で登録してください。" sqref="J37:P46 J14:P28 J55:P69" xr:uid="{B2F3C12F-491E-4C90-AAE5-D5C5AC070CDA}">
      <formula1>8</formula1>
    </dataValidation>
    <dataValidation imeMode="disabled" allowBlank="1" showInputMessage="1" showErrorMessage="1" sqref="AS37:AZ46 AS14:AZ28 AS55:AZ69" xr:uid="{B666DA6F-2DD1-4152-9EB8-B4B7645B3FC0}"/>
    <dataValidation type="custom" imeMode="disabled" allowBlank="1" showInputMessage="1" showErrorMessage="1" errorTitle="入力エラー" error="小数点以下の入力はできません。" sqref="BA37:BC46 BA14:BC28 BA55:BC69" xr:uid="{8A772A64-05B4-4FE9-B2FA-8ADC8FB217A5}">
      <formula1>BA14-ROUNDDOWN(BA14,0)=0</formula1>
    </dataValidation>
    <dataValidation type="custom" imeMode="disabled" allowBlank="1" showInputMessage="1" showErrorMessage="1" errorTitle="入力エラー" error="小数点以下第一位を切り捨てで入力して下さい。_x000a_" sqref="AJ14:AM28 AJ37:AM46 AJ55:AM69" xr:uid="{216C7CD4-9215-4C4F-854C-D7F2B0EBF6A4}">
      <formula1>AJ14-ROUNDDOWN(AJ14,0)=0</formula1>
    </dataValidation>
    <dataValidation type="list" allowBlank="1" showInputMessage="1" showErrorMessage="1" sqref="AJ10:AP10 AJ33:AP33 AJ51:AP51" xr:uid="{55B4BB96-8689-49E5-9CD6-319CBC70A618}">
      <formula1>"□,■"</formula1>
    </dataValidation>
    <dataValidation type="custom" imeMode="disabled" allowBlank="1" showInputMessage="1" showErrorMessage="1" errorTitle="入力エラー" error="小数点以下第一位を切り捨てで入力して下さい。_x000a_" sqref="AO14:AP28 AO37:AP46 AO55:AP69" xr:uid="{1E24DE03-551C-44DF-B7DD-0980B26E9A32}">
      <formula1>V14-ROUNDDOWN(V14,0)=0</formula1>
    </dataValidation>
    <dataValidation type="custom" imeMode="disabled" allowBlank="1" showInputMessage="1" showErrorMessage="1" errorTitle="入力エラー" error="小数点以下第一位を切り捨てで入力して下さい。_x000a_" sqref="AQ14:AR28 AQ37:AR46 AQ55:AR69" xr:uid="{DB737A13-D10E-4208-89BF-327079A27703}">
      <formula1>W14-ROUNDDOWN(W14,0)=0</formula1>
    </dataValidation>
  </dataValidations>
  <printOptions horizontalCentered="1"/>
  <pageMargins left="0.11811023622047245" right="0.11811023622047245" top="0.31496062992125984" bottom="0.19685039370078741" header="0.11811023622047245" footer="0.11811023622047245"/>
  <pageSetup paperSize="9" scale="38" orientation="portrait" r:id="rId1"/>
  <headerFooter>
    <oddHeader>&amp;R&amp;14VERSION 1.0</oddHeader>
    <oddFooter>&amp;L（備考）用紙は日本工業規格Ａ４とし、縦位置とする。</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様式第１｜交付申請書</vt:lpstr>
      <vt:lpstr>定型様式1｜総括表</vt:lpstr>
      <vt:lpstr>定型様式２｜明細書【断熱パネル】</vt:lpstr>
      <vt:lpstr>定型様式２｜明細書【潜熱蓄熱建材】</vt:lpstr>
      <vt:lpstr>明細書【断熱パネル】_ひな形</vt:lpstr>
      <vt:lpstr>定型様式２｜明細書【断熱材】</vt:lpstr>
      <vt:lpstr>定型様式２｜明細書【防災ガラス窓】</vt:lpstr>
      <vt:lpstr>明細書【断熱材】_ひな形</vt:lpstr>
      <vt:lpstr>定型様式２｜明細書【窓】</vt:lpstr>
      <vt:lpstr>明細書【防災ガラス窓】_ひな形</vt:lpstr>
      <vt:lpstr>定型様式２｜明細書【玄関ドア・調湿建材】</vt:lpstr>
      <vt:lpstr>明細書【窓】_ひな形</vt:lpstr>
      <vt:lpstr>誓約書</vt:lpstr>
      <vt:lpstr>明細書【玄関ドア・調湿建材】_ひな形</vt:lpstr>
      <vt:lpstr>誓約書!Print_Area</vt:lpstr>
      <vt:lpstr>'定型様式1｜総括表'!Print_Area</vt:lpstr>
      <vt:lpstr>'定型様式２｜明細書【玄関ドア・調湿建材】'!Print_Area</vt:lpstr>
      <vt:lpstr>'定型様式２｜明細書【潜熱蓄熱建材】'!Print_Area</vt:lpstr>
      <vt:lpstr>'定型様式２｜明細書【窓】'!Print_Area</vt:lpstr>
      <vt:lpstr>'定型様式２｜明細書【断熱パネル】'!Print_Area</vt:lpstr>
      <vt:lpstr>'定型様式２｜明細書【断熱材】'!Print_Area</vt:lpstr>
      <vt:lpstr>'定型様式２｜明細書【防災ガラス窓】'!Print_Area</vt:lpstr>
      <vt:lpstr>明細書【玄関ドア・調湿建材】_ひな形!Print_Area</vt:lpstr>
      <vt:lpstr>明細書【窓】_ひな形!Print_Area</vt:lpstr>
      <vt:lpstr>明細書【断熱パネル】_ひな形!Print_Area</vt:lpstr>
      <vt:lpstr>明細書【断熱材】_ひな形!Print_Area</vt:lpstr>
      <vt:lpstr>明細書【防災ガラス窓】_ひな形!Print_Area</vt:lpstr>
      <vt:lpstr>'様式第１｜交付申請書'!Print_Area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2016-04-01T07:48:04Z</cp:lastPrinted>
  <dcterms:created xsi:type="dcterms:W3CDTF">2012-05-11T02:23:08Z</dcterms:created>
  <dcterms:modified xsi:type="dcterms:W3CDTF">2020-05-14T02:58:37Z</dcterms:modified>
</cp:coreProperties>
</file>