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showInkAnnotation="0" updateLinks="never" codeName="ThisWorkbook" defaultThemeVersion="124226"/>
  <xr:revisionPtr revIDLastSave="24" documentId="8_{41F88DF7-84B7-4F16-A2DA-8C41FBCD9509}" xr6:coauthVersionLast="45" xr6:coauthVersionMax="45" xr10:uidLastSave="{23483F58-D42D-48EA-9A07-08F5C2C2B298}"/>
  <bookViews>
    <workbookView xWindow="-120" yWindow="-120" windowWidth="29040" windowHeight="15840" tabRatio="659" xr2:uid="{00000000-000D-0000-FFFF-FFFF00000000}"/>
  </bookViews>
  <sheets>
    <sheet name="様式第１｜交付申請書" sheetId="88" r:id="rId1"/>
    <sheet name="定型様式1｜総括表" sheetId="73" r:id="rId2"/>
    <sheet name="定型様式２｜明細書【断熱パネル】" sheetId="91" r:id="rId3"/>
    <sheet name="定型様式２｜明細書【潜熱蓄熱建材】" sheetId="92" r:id="rId4"/>
    <sheet name="明細書【断熱パネル】_ひな形" sheetId="114" state="hidden" r:id="rId5"/>
    <sheet name="定型様式２｜明細書【断熱材】" sheetId="100" r:id="rId6"/>
    <sheet name="定型様式２｜明細書【防災ガラス窓】" sheetId="101" r:id="rId7"/>
    <sheet name="明細書【断熱材】_ひな形" sheetId="115" state="hidden" r:id="rId8"/>
    <sheet name="定型様式２｜明細書【窓】" sheetId="86" r:id="rId9"/>
    <sheet name="明細書【防災ガラス窓】_ひな形" sheetId="116" state="hidden" r:id="rId10"/>
    <sheet name="定型様式２｜明細書【玄関ドア・調湿建材】" sheetId="94" r:id="rId11"/>
    <sheet name="明細書【窓】_ひな形" sheetId="117" state="hidden" r:id="rId12"/>
    <sheet name="誓約書" sheetId="99" r:id="rId13"/>
    <sheet name="明細書【玄関ドア・調湿建材】_ひな形" sheetId="118" state="hidden" r:id="rId14"/>
  </sheets>
  <externalReferences>
    <externalReference r:id="rId15"/>
  </externalReferences>
  <definedNames>
    <definedName name="_xlnm.Print_Area" localSheetId="12">誓約書!$A$1:$BB$69</definedName>
    <definedName name="_xlnm.Print_Area" localSheetId="1">'定型様式1｜総括表'!$A$1:$AP$36</definedName>
    <definedName name="_xlnm.Print_Area" localSheetId="10">'定型様式２｜明細書【玄関ドア・調湿建材】'!$A$1:$BC$51</definedName>
    <definedName name="_xlnm.Print_Area" localSheetId="3">'定型様式２｜明細書【潜熱蓄熱建材】'!$A$1:$BC$59</definedName>
    <definedName name="_xlnm.Print_Area" localSheetId="8">'定型様式２｜明細書【窓】'!$A$1:$BC$87</definedName>
    <definedName name="_xlnm.Print_Area" localSheetId="2">'定型様式２｜明細書【断熱パネル】'!$A$1:$BC$58</definedName>
    <definedName name="_xlnm.Print_Area" localSheetId="5">'定型様式２｜明細書【断熱材】'!$A$1:$BC$67</definedName>
    <definedName name="_xlnm.Print_Area" localSheetId="6">'定型様式２｜明細書【防災ガラス窓】'!$A$1:$BC$70</definedName>
    <definedName name="_xlnm.Print_Area" localSheetId="13">明細書【玄関ドア・調湿建材】_ひな形!$A$1:$BC$51</definedName>
    <definedName name="_xlnm.Print_Area" localSheetId="11">明細書【窓】_ひな形!$A$1:$BC$87</definedName>
    <definedName name="_xlnm.Print_Area" localSheetId="4">明細書【断熱パネル】_ひな形!$A$1:$BC$58</definedName>
    <definedName name="_xlnm.Print_Area" localSheetId="7">明細書【断熱材】_ひな形!$A$1:$BC$67</definedName>
    <definedName name="_xlnm.Print_Area" localSheetId="9">明細書【防災ガラス窓】_ひな形!$A$1:$BC$70</definedName>
    <definedName name="_xlnm.Print_Area" localSheetId="0">'様式第１｜交付申請書'!$A$1:$CN$179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13" i="94" l="1"/>
  <c r="AS12" i="94"/>
  <c r="AS39" i="91"/>
  <c r="AS38" i="91"/>
  <c r="AS37" i="91"/>
  <c r="AS36" i="91"/>
  <c r="AS35" i="91"/>
  <c r="AS34" i="91"/>
  <c r="AS33" i="91"/>
  <c r="AS32" i="91"/>
  <c r="AS31" i="91"/>
  <c r="AS30" i="91"/>
  <c r="AS29" i="91"/>
  <c r="AS28" i="91"/>
  <c r="AS27" i="91"/>
  <c r="AS26" i="91"/>
  <c r="AS25" i="91"/>
  <c r="AS24" i="91"/>
  <c r="AS23" i="91"/>
  <c r="AS22" i="91"/>
  <c r="AS21" i="91"/>
  <c r="AS20" i="91"/>
  <c r="AS19" i="91"/>
  <c r="AS18" i="91"/>
  <c r="AS17" i="91"/>
  <c r="AS16" i="91"/>
  <c r="AS15" i="91"/>
  <c r="AS14" i="91"/>
  <c r="AS13" i="91"/>
  <c r="AS12" i="91"/>
  <c r="AS11" i="91"/>
  <c r="AS10" i="91"/>
  <c r="V20" i="73" l="1"/>
  <c r="V18" i="73"/>
  <c r="V17" i="73"/>
  <c r="K66" i="100" l="1"/>
  <c r="K64" i="100"/>
  <c r="AV49" i="100"/>
  <c r="AV47" i="100"/>
  <c r="AV45" i="100"/>
  <c r="AV43" i="100"/>
  <c r="AV41" i="100"/>
  <c r="AV39" i="100"/>
  <c r="AV37" i="100"/>
  <c r="AV35" i="100"/>
  <c r="AV33" i="100"/>
  <c r="AV31" i="100"/>
  <c r="AV29" i="100"/>
  <c r="AV27" i="100"/>
  <c r="AV25" i="100"/>
  <c r="AV23" i="100"/>
  <c r="AV21" i="100"/>
  <c r="AV19" i="100"/>
  <c r="AV17" i="100"/>
  <c r="AV15" i="100"/>
  <c r="AV13" i="100"/>
  <c r="AV11" i="100"/>
  <c r="AS12" i="100"/>
  <c r="AS11" i="100"/>
  <c r="AS50" i="100"/>
  <c r="AS49" i="100"/>
  <c r="AS48" i="100"/>
  <c r="AS47" i="100"/>
  <c r="AS46" i="100"/>
  <c r="AS45" i="100"/>
  <c r="AS44" i="100"/>
  <c r="AS43" i="100"/>
  <c r="AS42" i="100"/>
  <c r="AS41" i="100"/>
  <c r="AS40" i="100"/>
  <c r="AS39" i="100"/>
  <c r="AS38" i="100"/>
  <c r="AS37" i="100"/>
  <c r="AS36" i="100"/>
  <c r="AS35" i="100"/>
  <c r="AS34" i="100"/>
  <c r="AS33" i="100"/>
  <c r="AS32" i="100"/>
  <c r="AS31" i="100"/>
  <c r="AS30" i="100"/>
  <c r="AS29" i="100"/>
  <c r="AS28" i="100"/>
  <c r="AS27" i="100"/>
  <c r="AS26" i="100"/>
  <c r="AS25" i="100"/>
  <c r="AS24" i="100"/>
  <c r="AS23" i="100"/>
  <c r="AS22" i="100"/>
  <c r="AS21" i="100"/>
  <c r="AS20" i="100"/>
  <c r="AS19" i="100"/>
  <c r="AS18" i="100"/>
  <c r="AS17" i="100"/>
  <c r="AS16" i="100"/>
  <c r="AS15" i="100"/>
  <c r="AS14" i="100"/>
  <c r="AS13" i="100"/>
  <c r="AY70" i="116" l="1"/>
  <c r="A49" i="118" l="1"/>
  <c r="W49" i="118" s="1"/>
  <c r="AL49" i="118" s="1"/>
  <c r="AL50" i="118" s="1"/>
  <c r="I21" i="118"/>
  <c r="W21" i="118" s="1"/>
  <c r="I20" i="118"/>
  <c r="W20" i="118" s="1"/>
  <c r="AL20" i="118" s="1"/>
  <c r="AL22" i="118" s="1"/>
  <c r="BC2" i="118"/>
  <c r="T85" i="117"/>
  <c r="AH85" i="117" s="1"/>
  <c r="T84" i="117"/>
  <c r="AH84" i="117" s="1"/>
  <c r="T83" i="117"/>
  <c r="AH83" i="117" s="1"/>
  <c r="T82" i="117"/>
  <c r="AH82" i="117" s="1"/>
  <c r="T81" i="117"/>
  <c r="AH81" i="117" s="1"/>
  <c r="T80" i="117"/>
  <c r="AH80" i="117" s="1"/>
  <c r="AH79" i="117"/>
  <c r="T79" i="117"/>
  <c r="T78" i="117"/>
  <c r="AH78" i="117" s="1"/>
  <c r="T77" i="117"/>
  <c r="AH77" i="117" s="1"/>
  <c r="T76" i="117"/>
  <c r="AH76" i="117" s="1"/>
  <c r="T75" i="117"/>
  <c r="AH75" i="117" s="1"/>
  <c r="AH74" i="117"/>
  <c r="T74" i="117"/>
  <c r="AS69" i="117"/>
  <c r="AW69" i="117" s="1"/>
  <c r="AS68" i="117"/>
  <c r="AW68" i="117" s="1"/>
  <c r="AS67" i="117"/>
  <c r="AW67" i="117" s="1"/>
  <c r="AS66" i="117"/>
  <c r="AW66" i="117" s="1"/>
  <c r="AS65" i="117"/>
  <c r="AW65" i="117" s="1"/>
  <c r="AS64" i="117"/>
  <c r="AW64" i="117" s="1"/>
  <c r="AS63" i="117"/>
  <c r="AW63" i="117" s="1"/>
  <c r="AS62" i="117"/>
  <c r="AW62" i="117" s="1"/>
  <c r="AS61" i="117"/>
  <c r="AW61" i="117" s="1"/>
  <c r="AS60" i="117"/>
  <c r="AW60" i="117" s="1"/>
  <c r="AS59" i="117"/>
  <c r="AW59" i="117" s="1"/>
  <c r="AS58" i="117"/>
  <c r="AW58" i="117" s="1"/>
  <c r="AS57" i="117"/>
  <c r="AW57" i="117" s="1"/>
  <c r="AS56" i="117"/>
  <c r="AW56" i="117" s="1"/>
  <c r="AS55" i="117"/>
  <c r="AW55" i="117" s="1"/>
  <c r="AS46" i="117"/>
  <c r="AW46" i="117" s="1"/>
  <c r="AS45" i="117"/>
  <c r="AW45" i="117" s="1"/>
  <c r="AS44" i="117"/>
  <c r="AW44" i="117" s="1"/>
  <c r="AS43" i="117"/>
  <c r="AW43" i="117" s="1"/>
  <c r="AS42" i="117"/>
  <c r="AW42" i="117" s="1"/>
  <c r="AS41" i="117"/>
  <c r="AW41" i="117" s="1"/>
  <c r="AS40" i="117"/>
  <c r="AW40" i="117" s="1"/>
  <c r="AS39" i="117"/>
  <c r="AW39" i="117" s="1"/>
  <c r="AS38" i="117"/>
  <c r="AW38" i="117" s="1"/>
  <c r="AS37" i="117"/>
  <c r="AW37" i="117" s="1"/>
  <c r="AS28" i="117"/>
  <c r="AW28" i="117" s="1"/>
  <c r="AS27" i="117"/>
  <c r="AW27" i="117" s="1"/>
  <c r="AS26" i="117"/>
  <c r="AW26" i="117" s="1"/>
  <c r="AS25" i="117"/>
  <c r="AW25" i="117" s="1"/>
  <c r="AS24" i="117"/>
  <c r="AW24" i="117" s="1"/>
  <c r="AS23" i="117"/>
  <c r="AW23" i="117" s="1"/>
  <c r="AS22" i="117"/>
  <c r="AW22" i="117" s="1"/>
  <c r="AS21" i="117"/>
  <c r="AW21" i="117" s="1"/>
  <c r="AS20" i="117"/>
  <c r="AW20" i="117" s="1"/>
  <c r="AS19" i="117"/>
  <c r="AW19" i="117" s="1"/>
  <c r="AS18" i="117"/>
  <c r="AW18" i="117" s="1"/>
  <c r="AS17" i="117"/>
  <c r="AW17" i="117" s="1"/>
  <c r="AS16" i="117"/>
  <c r="AW16" i="117" s="1"/>
  <c r="AS15" i="117"/>
  <c r="AW15" i="117" s="1"/>
  <c r="AS14" i="117"/>
  <c r="AW14" i="117" s="1"/>
  <c r="BC2" i="117"/>
  <c r="AN64" i="116"/>
  <c r="AY63" i="116"/>
  <c r="AK63" i="116"/>
  <c r="AQ63" i="116" s="1"/>
  <c r="AY62" i="116"/>
  <c r="AQ62" i="116"/>
  <c r="AK62" i="116"/>
  <c r="AY61" i="116"/>
  <c r="AK61" i="116"/>
  <c r="AQ61" i="116" s="1"/>
  <c r="AY60" i="116"/>
  <c r="AK60" i="116"/>
  <c r="AQ60" i="116" s="1"/>
  <c r="AY59" i="116"/>
  <c r="AK59" i="116"/>
  <c r="AQ59" i="116" s="1"/>
  <c r="AY58" i="116"/>
  <c r="AQ58" i="116"/>
  <c r="AK58" i="116"/>
  <c r="AY57" i="116"/>
  <c r="AK57" i="116"/>
  <c r="AQ57" i="116" s="1"/>
  <c r="AY56" i="116"/>
  <c r="AK56" i="116"/>
  <c r="AQ56" i="116" s="1"/>
  <c r="AY55" i="116"/>
  <c r="AK55" i="116"/>
  <c r="AQ55" i="116" s="1"/>
  <c r="AY54" i="116"/>
  <c r="AQ54" i="116"/>
  <c r="AK54" i="116"/>
  <c r="AY53" i="116"/>
  <c r="AK53" i="116"/>
  <c r="AQ53" i="116" s="1"/>
  <c r="AY52" i="116"/>
  <c r="AK52" i="116"/>
  <c r="AQ52" i="116" s="1"/>
  <c r="AY51" i="116"/>
  <c r="AK51" i="116"/>
  <c r="AQ51" i="116" s="1"/>
  <c r="AY50" i="116"/>
  <c r="AQ50" i="116"/>
  <c r="AK50" i="116"/>
  <c r="AY49" i="116"/>
  <c r="AK49" i="116"/>
  <c r="AQ49" i="116" s="1"/>
  <c r="AN34" i="116"/>
  <c r="AY33" i="116"/>
  <c r="AK33" i="116"/>
  <c r="AQ33" i="116" s="1"/>
  <c r="AY32" i="116"/>
  <c r="AK32" i="116"/>
  <c r="AQ32" i="116" s="1"/>
  <c r="AY31" i="116"/>
  <c r="AK31" i="116"/>
  <c r="AQ31" i="116" s="1"/>
  <c r="AY30" i="116"/>
  <c r="AK30" i="116"/>
  <c r="AQ30" i="116" s="1"/>
  <c r="AY29" i="116"/>
  <c r="AK29" i="116"/>
  <c r="AQ29" i="116" s="1"/>
  <c r="AY28" i="116"/>
  <c r="AK28" i="116"/>
  <c r="AQ28" i="116" s="1"/>
  <c r="AY27" i="116"/>
  <c r="AK27" i="116"/>
  <c r="AQ27" i="116" s="1"/>
  <c r="AY26" i="116"/>
  <c r="AK26" i="116"/>
  <c r="AQ26" i="116" s="1"/>
  <c r="AY25" i="116"/>
  <c r="AK25" i="116"/>
  <c r="AQ25" i="116" s="1"/>
  <c r="AY24" i="116"/>
  <c r="AK24" i="116"/>
  <c r="AQ24" i="116" s="1"/>
  <c r="AY23" i="116"/>
  <c r="AK23" i="116"/>
  <c r="AQ23" i="116" s="1"/>
  <c r="AY22" i="116"/>
  <c r="AK22" i="116"/>
  <c r="AQ22" i="116" s="1"/>
  <c r="AY21" i="116"/>
  <c r="AK21" i="116"/>
  <c r="AQ21" i="116" s="1"/>
  <c r="AY20" i="116"/>
  <c r="AY34" i="116" s="1"/>
  <c r="AY36" i="116" s="1"/>
  <c r="AK20" i="116"/>
  <c r="AQ20" i="116" s="1"/>
  <c r="AY19" i="116"/>
  <c r="AK19" i="116"/>
  <c r="AQ19" i="116" s="1"/>
  <c r="BC2" i="116"/>
  <c r="K66" i="115"/>
  <c r="AF66" i="115" s="1"/>
  <c r="AS50" i="115"/>
  <c r="AV49" i="115"/>
  <c r="AS49" i="115"/>
  <c r="AS48" i="115"/>
  <c r="AV47" i="115"/>
  <c r="AS47" i="115"/>
  <c r="AS46" i="115"/>
  <c r="AV45" i="115"/>
  <c r="AS45" i="115"/>
  <c r="AS44" i="115"/>
  <c r="AV43" i="115"/>
  <c r="AS43" i="115"/>
  <c r="AS42" i="115"/>
  <c r="AV41" i="115"/>
  <c r="AS41" i="115"/>
  <c r="AS40" i="115"/>
  <c r="AV39" i="115"/>
  <c r="AS39" i="115"/>
  <c r="AS38" i="115"/>
  <c r="AV37" i="115"/>
  <c r="AS37" i="115"/>
  <c r="AS36" i="115"/>
  <c r="AV35" i="115"/>
  <c r="AS35" i="115"/>
  <c r="AS34" i="115"/>
  <c r="AV33" i="115"/>
  <c r="AS33" i="115"/>
  <c r="AS32" i="115"/>
  <c r="AV31" i="115"/>
  <c r="K65" i="115" s="1"/>
  <c r="AF65" i="115" s="1"/>
  <c r="AS31" i="115"/>
  <c r="AS30" i="115"/>
  <c r="AV29" i="115"/>
  <c r="AS29" i="115"/>
  <c r="AS28" i="115"/>
  <c r="AV27" i="115"/>
  <c r="AS27" i="115"/>
  <c r="AS26" i="115"/>
  <c r="AV25" i="115"/>
  <c r="AS25" i="115"/>
  <c r="AS24" i="115"/>
  <c r="AV23" i="115"/>
  <c r="AS23" i="115"/>
  <c r="AS22" i="115"/>
  <c r="AV21" i="115"/>
  <c r="AS21" i="115"/>
  <c r="AS20" i="115"/>
  <c r="AV19" i="115"/>
  <c r="AS19" i="115"/>
  <c r="AS18" i="115"/>
  <c r="AV17" i="115"/>
  <c r="AS17" i="115"/>
  <c r="AS16" i="115"/>
  <c r="AV15" i="115"/>
  <c r="AS15" i="115"/>
  <c r="AS14" i="115"/>
  <c r="AV13" i="115"/>
  <c r="AS13" i="115"/>
  <c r="AS12" i="115"/>
  <c r="AS11" i="115"/>
  <c r="AV11" i="115" s="1"/>
  <c r="K64" i="115" s="1"/>
  <c r="AF64" i="115" s="1"/>
  <c r="AQ64" i="115" s="1"/>
  <c r="BC2" i="115"/>
  <c r="K56" i="114"/>
  <c r="AE56" i="114" s="1"/>
  <c r="K55" i="114"/>
  <c r="AE55" i="114" s="1"/>
  <c r="K54" i="114"/>
  <c r="AE54" i="114" s="1"/>
  <c r="AE53" i="114"/>
  <c r="K53" i="114"/>
  <c r="AP53" i="114" s="1"/>
  <c r="K52" i="114"/>
  <c r="AE52" i="114" s="1"/>
  <c r="K51" i="114"/>
  <c r="BC2" i="114"/>
  <c r="AY64" i="116" l="1"/>
  <c r="AY66" i="116" s="1"/>
  <c r="AQ34" i="116"/>
  <c r="AP51" i="114"/>
  <c r="AP55" i="114"/>
  <c r="AS78" i="117"/>
  <c r="AS82" i="117"/>
  <c r="AS74" i="117"/>
  <c r="AQ64" i="116"/>
  <c r="AQ65" i="115"/>
  <c r="AQ67" i="115" s="1"/>
  <c r="AE51" i="114"/>
  <c r="AF64" i="100"/>
  <c r="AQ64" i="100" s="1"/>
  <c r="AF66" i="100"/>
  <c r="AP57" i="114" l="1"/>
  <c r="AS86" i="117"/>
  <c r="K65" i="100"/>
  <c r="AF65" i="100" s="1"/>
  <c r="AQ65" i="100" s="1"/>
  <c r="AQ67" i="100" s="1"/>
  <c r="V16" i="73" s="1"/>
  <c r="A49" i="94" l="1"/>
  <c r="K56" i="91" l="1"/>
  <c r="AE56" i="91" s="1"/>
  <c r="K55" i="91"/>
  <c r="AE55" i="91" s="1"/>
  <c r="K54" i="91"/>
  <c r="AE54" i="91" s="1"/>
  <c r="K53" i="91"/>
  <c r="AE53" i="91" s="1"/>
  <c r="K52" i="91"/>
  <c r="K51" i="91"/>
  <c r="W49" i="94" l="1"/>
  <c r="AL49" i="94" s="1"/>
  <c r="AL50" i="94" s="1"/>
  <c r="AE51" i="91"/>
  <c r="I21" i="94"/>
  <c r="W21" i="94" s="1"/>
  <c r="I20" i="94"/>
  <c r="W20" i="94" s="1"/>
  <c r="BC2" i="94"/>
  <c r="AL20" i="94" l="1"/>
  <c r="AL22" i="94" s="1"/>
  <c r="V19" i="73" s="1"/>
  <c r="AE52" i="91"/>
  <c r="AS14" i="86"/>
  <c r="AW14" i="86" s="1"/>
  <c r="AK63" i="101"/>
  <c r="AK62" i="101"/>
  <c r="AK61" i="101"/>
  <c r="AK60" i="101"/>
  <c r="AK59" i="101"/>
  <c r="AK58" i="101"/>
  <c r="AK57" i="101"/>
  <c r="AK56" i="101"/>
  <c r="AK55" i="101"/>
  <c r="AK54" i="101"/>
  <c r="AK53" i="101"/>
  <c r="AK52" i="101"/>
  <c r="AK51" i="101"/>
  <c r="AK50" i="101"/>
  <c r="AK49" i="101"/>
  <c r="AK33" i="101"/>
  <c r="AK32" i="101"/>
  <c r="AK31" i="101"/>
  <c r="AK30" i="101"/>
  <c r="AK29" i="101"/>
  <c r="AK28" i="101"/>
  <c r="AK27" i="101"/>
  <c r="AK26" i="101"/>
  <c r="AK25" i="101"/>
  <c r="AK24" i="101"/>
  <c r="AK23" i="101"/>
  <c r="AK22" i="101"/>
  <c r="AK21" i="101"/>
  <c r="AK20" i="101"/>
  <c r="AY19" i="101"/>
  <c r="AK19" i="101"/>
  <c r="BC2" i="86"/>
  <c r="BC2" i="101"/>
  <c r="BC2" i="100"/>
  <c r="BC2" i="92"/>
  <c r="BC2" i="91"/>
  <c r="AP2" i="73"/>
  <c r="T74" i="86" l="1"/>
  <c r="AH74" i="86" s="1"/>
  <c r="T77" i="86"/>
  <c r="T76" i="86"/>
  <c r="T75" i="86"/>
  <c r="AP55" i="91"/>
  <c r="AP53" i="91"/>
  <c r="AP51" i="91"/>
  <c r="AP57" i="91" l="1"/>
  <c r="V13" i="73" s="1"/>
  <c r="CH132" i="88" l="1"/>
  <c r="CA132" i="88"/>
  <c r="L53" i="88"/>
  <c r="AN64" i="101" l="1"/>
  <c r="AY63" i="101"/>
  <c r="AQ63" i="101"/>
  <c r="AY62" i="101"/>
  <c r="AQ62" i="101"/>
  <c r="AY61" i="101"/>
  <c r="AQ61" i="101"/>
  <c r="AY60" i="101"/>
  <c r="AQ60" i="101"/>
  <c r="AY59" i="101"/>
  <c r="AQ59" i="101"/>
  <c r="AY58" i="101"/>
  <c r="AQ58" i="101"/>
  <c r="AY57" i="101"/>
  <c r="AQ57" i="101"/>
  <c r="AY56" i="101"/>
  <c r="AQ56" i="101"/>
  <c r="AY55" i="101"/>
  <c r="AQ55" i="101"/>
  <c r="AY54" i="101"/>
  <c r="AQ54" i="101"/>
  <c r="AY53" i="101"/>
  <c r="AQ53" i="101"/>
  <c r="AY52" i="101"/>
  <c r="AQ52" i="101"/>
  <c r="AY51" i="101"/>
  <c r="AQ51" i="101"/>
  <c r="AY50" i="101"/>
  <c r="AQ50" i="101"/>
  <c r="AY49" i="101"/>
  <c r="AQ49" i="101"/>
  <c r="AN34" i="101"/>
  <c r="AY33" i="101"/>
  <c r="AQ33" i="101"/>
  <c r="AY32" i="101"/>
  <c r="AQ32" i="101"/>
  <c r="AY31" i="101"/>
  <c r="AQ31" i="101"/>
  <c r="AY30" i="101"/>
  <c r="AQ30" i="101"/>
  <c r="AY29" i="101"/>
  <c r="AQ29" i="101"/>
  <c r="AY28" i="101"/>
  <c r="AQ28" i="101"/>
  <c r="AY27" i="101"/>
  <c r="AQ27" i="101"/>
  <c r="AY26" i="101"/>
  <c r="AQ26" i="101"/>
  <c r="AY25" i="101"/>
  <c r="AQ25" i="101"/>
  <c r="AY24" i="101"/>
  <c r="AQ24" i="101"/>
  <c r="AY23" i="101"/>
  <c r="AQ23" i="101"/>
  <c r="AY22" i="101"/>
  <c r="AQ22" i="101"/>
  <c r="AY21" i="101"/>
  <c r="AQ21" i="101"/>
  <c r="AY20" i="101"/>
  <c r="AQ20" i="101"/>
  <c r="AQ19" i="101"/>
  <c r="AY64" i="101" l="1"/>
  <c r="AY66" i="101" s="1"/>
  <c r="AY34" i="101"/>
  <c r="AY36" i="101" s="1"/>
  <c r="AY70" i="101" s="1"/>
  <c r="AQ64" i="101"/>
  <c r="AQ34" i="101"/>
  <c r="AH77" i="86" l="1"/>
  <c r="AH76" i="86"/>
  <c r="AH75" i="86"/>
  <c r="AS69" i="86"/>
  <c r="AW69" i="86" s="1"/>
  <c r="AS68" i="86"/>
  <c r="AW68" i="86" s="1"/>
  <c r="AS67" i="86"/>
  <c r="AW67" i="86" s="1"/>
  <c r="AS66" i="86"/>
  <c r="AW66" i="86" s="1"/>
  <c r="AS65" i="86"/>
  <c r="AW65" i="86" s="1"/>
  <c r="AS64" i="86"/>
  <c r="AW64" i="86" s="1"/>
  <c r="AS63" i="86"/>
  <c r="AW63" i="86" s="1"/>
  <c r="AS62" i="86"/>
  <c r="AW62" i="86" s="1"/>
  <c r="AS61" i="86"/>
  <c r="AW61" i="86" s="1"/>
  <c r="AS60" i="86"/>
  <c r="AW60" i="86" s="1"/>
  <c r="AS59" i="86"/>
  <c r="AW59" i="86" s="1"/>
  <c r="AS58" i="86"/>
  <c r="AW58" i="86" s="1"/>
  <c r="AS57" i="86"/>
  <c r="AW57" i="86" s="1"/>
  <c r="AS56" i="86"/>
  <c r="AW56" i="86" s="1"/>
  <c r="AS55" i="86"/>
  <c r="AW55" i="86" s="1"/>
  <c r="AS46" i="86"/>
  <c r="AW46" i="86" s="1"/>
  <c r="AS45" i="86"/>
  <c r="AW45" i="86" s="1"/>
  <c r="AS44" i="86"/>
  <c r="AW44" i="86" s="1"/>
  <c r="AS43" i="86"/>
  <c r="AW43" i="86" s="1"/>
  <c r="AS42" i="86"/>
  <c r="AW42" i="86" s="1"/>
  <c r="AS41" i="86"/>
  <c r="AW41" i="86" s="1"/>
  <c r="AS40" i="86"/>
  <c r="AW40" i="86" s="1"/>
  <c r="AS39" i="86"/>
  <c r="AW39" i="86" s="1"/>
  <c r="AS38" i="86"/>
  <c r="AW38" i="86" s="1"/>
  <c r="AS37" i="86"/>
  <c r="AW37" i="86" s="1"/>
  <c r="T83" i="86" l="1"/>
  <c r="AH83" i="86" s="1"/>
  <c r="T84" i="86"/>
  <c r="AH84" i="86" s="1"/>
  <c r="T82" i="86"/>
  <c r="AH82" i="86" s="1"/>
  <c r="T85" i="86"/>
  <c r="AH85" i="86" s="1"/>
  <c r="T81" i="86"/>
  <c r="AH81" i="86" s="1"/>
  <c r="T80" i="86"/>
  <c r="AH80" i="86" s="1"/>
  <c r="T79" i="86"/>
  <c r="AH79" i="86" s="1"/>
  <c r="T78" i="86"/>
  <c r="AH78" i="86" s="1"/>
  <c r="AS74" i="86"/>
  <c r="AS82" i="86" l="1"/>
  <c r="AS78" i="86"/>
  <c r="AS86" i="86" s="1"/>
  <c r="AF8" i="92"/>
  <c r="AX8" i="92" s="1"/>
  <c r="AX54" i="92"/>
  <c r="AX56" i="92"/>
  <c r="AX43" i="92"/>
  <c r="AX45" i="92" s="1"/>
  <c r="AN49" i="92"/>
  <c r="AN54" i="92" s="1"/>
  <c r="AN38" i="92"/>
  <c r="AN43" i="92" s="1"/>
  <c r="AX32" i="92"/>
  <c r="AX34" i="92" s="1"/>
  <c r="AN27" i="92"/>
  <c r="AN32" i="92" s="1"/>
  <c r="AX21" i="92"/>
  <c r="AX23" i="92" s="1"/>
  <c r="AN16" i="92"/>
  <c r="AN21" i="92" s="1"/>
  <c r="AS28" i="86"/>
  <c r="AW28" i="86" s="1"/>
  <c r="AS27" i="86"/>
  <c r="AW27" i="86" s="1"/>
  <c r="AS26" i="86"/>
  <c r="AW26" i="86" s="1"/>
  <c r="AS25" i="86"/>
  <c r="AW25" i="86" s="1"/>
  <c r="AS24" i="86"/>
  <c r="AW24" i="86" s="1"/>
  <c r="AS23" i="86"/>
  <c r="AW23" i="86" s="1"/>
  <c r="AS22" i="86"/>
  <c r="AW22" i="86" s="1"/>
  <c r="AS21" i="86"/>
  <c r="AW21" i="86" s="1"/>
  <c r="AS20" i="86"/>
  <c r="AW20" i="86" s="1"/>
  <c r="AS19" i="86"/>
  <c r="AW19" i="86" s="1"/>
  <c r="AS18" i="86"/>
  <c r="AW18" i="86" s="1"/>
  <c r="AS17" i="86"/>
  <c r="AW17" i="86" s="1"/>
  <c r="AS16" i="86"/>
  <c r="AW16" i="86" s="1"/>
  <c r="AS15" i="86"/>
  <c r="AW15" i="86" s="1"/>
  <c r="AX58" i="92" l="1"/>
  <c r="V14" i="73" s="1"/>
  <c r="V15" i="73" s="1"/>
  <c r="V21" i="73"/>
  <c r="V24" i="73" l="1"/>
  <c r="T23" i="73" s="1"/>
  <c r="V25" i="73" l="1"/>
  <c r="T35" i="73" s="1"/>
  <c r="Y75"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13" authorId="0" shapeId="0" xr:uid="{9CB553BF-2F24-46B2-AEA7-0FDE9FF45958}">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Y43" authorId="0" shapeId="0" xr:uid="{FDF16A15-9CBD-4C7C-ACF6-4FC9FB531E1A}">
      <text>
        <r>
          <rPr>
            <sz val="16"/>
            <color indexed="81"/>
            <rFont val="MS P ゴシック"/>
            <family val="3"/>
            <charset val="128"/>
          </rPr>
          <t>合わせガラスの中間膜の厚さ、複数ガラスの中空層の厚さ及び複層ガラスの層厚を必ず確認の上、チェックをしてください。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10" authorId="0" shapeId="0" xr:uid="{F4561CE1-F520-41C2-B562-33A4DC5D29D1}">
      <text>
        <r>
          <rPr>
            <sz val="16"/>
            <color indexed="81"/>
            <rFont val="MS P ゴシック"/>
            <family val="3"/>
            <charset val="128"/>
          </rPr>
          <t>使用する製品の中空層の厚さを必ず確認の上、チェックをしてください。</t>
        </r>
      </text>
    </comment>
    <comment ref="AJ33" authorId="0" shapeId="0" xr:uid="{D613166E-0790-44D8-8F2D-63A50257B3AD}">
      <text>
        <r>
          <rPr>
            <sz val="16"/>
            <color indexed="81"/>
            <rFont val="MS P ゴシック"/>
            <family val="3"/>
            <charset val="128"/>
          </rPr>
          <t>使用する製品の中空層の厚さを必ず確認の上、チェックをしてください。</t>
        </r>
      </text>
    </comment>
    <comment ref="AJ51" authorId="0" shapeId="0" xr:uid="{E26F4712-E257-49CC-8EB1-E6A7B0DA7B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13" authorId="0" shapeId="0" xr:uid="{BC7FC283-8C94-4AE4-BEE4-A3C1A3CE9113}">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Y43" authorId="0" shapeId="0" xr:uid="{B8035327-416A-450E-9B9B-2C44E6B4A421}">
      <text>
        <r>
          <rPr>
            <sz val="16"/>
            <color indexed="81"/>
            <rFont val="MS P ゴシック"/>
            <family val="3"/>
            <charset val="128"/>
          </rPr>
          <t>合わせガラスの中間膜の厚さ、複数ガラスの中空層の厚さ及び複層ガラスの層厚を必ず確認の上、チェックをしてください。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10" authorId="0" shapeId="0" xr:uid="{A94CCFD3-62B7-486A-8709-7A563136368E}">
      <text>
        <r>
          <rPr>
            <sz val="16"/>
            <color indexed="81"/>
            <rFont val="MS P ゴシック"/>
            <family val="3"/>
            <charset val="128"/>
          </rPr>
          <t>使用する製品の中空層の厚さを必ず確認の上、チェックをしてください。</t>
        </r>
      </text>
    </comment>
    <comment ref="AJ33" authorId="0" shapeId="0" xr:uid="{ADED3D4A-C5CD-4F45-9CF9-B9CB55419E82}">
      <text>
        <r>
          <rPr>
            <sz val="16"/>
            <color indexed="81"/>
            <rFont val="MS P ゴシック"/>
            <family val="3"/>
            <charset val="128"/>
          </rPr>
          <t>使用する製品の中空層の厚さを必ず確認の上、チェックをしてください。</t>
        </r>
      </text>
    </comment>
    <comment ref="AJ51" authorId="0" shapeId="0" xr:uid="{B67D6BD5-BB04-4172-BC11-E470D6F99E62}">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<sst xmlns="http://schemas.openxmlformats.org/spreadsheetml/2006/main" count="1503" uniqueCount="340">
  <si>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</si>
  <si>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</si>
  <si>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</si>
  <si>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</si>
  <si>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</si>
  <si>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</si>
  <si>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</si>
  <si>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</si>
  <si>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</si>
  <si>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</si>
  <si>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</si>
  <si>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</si>
  <si>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材料費</t>
    <phoneticPr fontId="2"/>
  </si>
  <si>
    <t>築年数</t>
    <rPh sb="0" eb="1">
      <t>チク</t>
    </rPh>
    <rPh sb="1" eb="3">
      <t>ネンスウ</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</si>
  <si>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</si>
  <si>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</si>
  <si>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</si>
  <si>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</si>
  <si>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</si>
  <si>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</si>
  <si>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</si>
  <si>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</si>
  <si>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</si>
  <si>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【戸建】定型様式３</t>
    <rPh sb="1" eb="3">
      <t>コダテ</t>
    </rPh>
    <phoneticPr fontId="2"/>
  </si>
  <si>
    <t>㎡</t>
    <phoneticPr fontId="2"/>
  </si>
  <si>
    <t>部位</t>
    <rPh sb="0" eb="2">
      <t>ブイ</t>
    </rPh>
    <phoneticPr fontId="2"/>
  </si>
  <si>
    <t>数量・面積・材料費計</t>
    <rPh sb="0" eb="2">
      <t>スウリョウ</t>
    </rPh>
    <rPh sb="3" eb="5">
      <t>メンセキ</t>
    </rPh>
    <rPh sb="6" eb="8">
      <t>ザイリョウ</t>
    </rPh>
    <rPh sb="8" eb="9">
      <t>ヒ</t>
    </rPh>
    <rPh sb="9" eb="10">
      <t>ケイ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</si>
  <si>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</si>
  <si>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</si>
  <si>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</si>
  <si>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</si>
  <si>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</si>
  <si>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</si>
  <si>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</si>
  <si>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</si>
  <si>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</si>
  <si>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</si>
  <si>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</si>
  <si>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</si>
  <si>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</si>
  <si>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</si>
  <si>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</si>
  <si>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</si>
  <si>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</si>
  <si>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</si>
  <si>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</si>
  <si>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</si>
  <si>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</si>
  <si>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</si>
  <si>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</si>
  <si>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</si>
  <si>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</si>
  <si>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</si>
  <si>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</si>
  <si>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</si>
  <si>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</si>
  <si>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</si>
  <si>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</si>
  <si>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</si>
  <si>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</si>
  <si>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</si>
  <si>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</si>
  <si>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</si>
  <si>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</si>
  <si>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</si>
  <si>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</si>
  <si>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</si>
  <si>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</si>
  <si>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</si>
  <si>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代　表　理　事　　　　　　　</t>
    <phoneticPr fontId="2"/>
  </si>
  <si>
    <t>昭和</t>
  </si>
  <si>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</si>
  <si>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</si>
  <si>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</si>
  <si>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</si>
  <si>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</si>
  <si>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</si>
  <si>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</si>
  <si>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</si>
  <si>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</si>
  <si>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</si>
  <si>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</si>
  <si>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</si>
  <si>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56"/>
  </si>
  <si>
    <t>費目</t>
    <rPh sb="0" eb="2">
      <t>ヒモク</t>
    </rPh>
    <phoneticPr fontId="56"/>
  </si>
  <si>
    <t>材料費</t>
    <rPh sb="0" eb="3">
      <t>ザイリョウヒ</t>
    </rPh>
    <phoneticPr fontId="56"/>
  </si>
  <si>
    <t>窓番号</t>
    <phoneticPr fontId="37"/>
  </si>
  <si>
    <t>厚み
(mm)</t>
    <rPh sb="0" eb="1">
      <t>アツ</t>
    </rPh>
    <phoneticPr fontId="56"/>
  </si>
  <si>
    <t>（住宅・ビルの革新的省エネルギー技術導入促進事業）</t>
    <phoneticPr fontId="2"/>
  </si>
  <si>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</si>
  <si>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</si>
  <si>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無</t>
    <rPh sb="0" eb="1">
      <t>ナシ</t>
    </rPh>
    <phoneticPr fontId="2"/>
  </si>
  <si>
    <t>所有区分</t>
    <rPh sb="0" eb="2">
      <t>ショユウ</t>
    </rPh>
    <rPh sb="2" eb="4">
      <t>クブン</t>
    </rPh>
    <phoneticPr fontId="2"/>
  </si>
  <si>
    <t>賃貸</t>
    <rPh sb="0" eb="2">
      <t>チンタイ</t>
    </rPh>
    <phoneticPr fontId="2"/>
  </si>
  <si>
    <t>導入製品</t>
    <rPh sb="0" eb="2">
      <t>ドウニュウ</t>
    </rPh>
    <rPh sb="2" eb="4">
      <t>セイヒン</t>
    </rPh>
    <phoneticPr fontId="2"/>
  </si>
  <si>
    <t>断熱パネル</t>
    <rPh sb="0" eb="2">
      <t>ダンネツ</t>
    </rPh>
    <phoneticPr fontId="26"/>
  </si>
  <si>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</si>
  <si>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</si>
  <si>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</si>
  <si>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</si>
  <si>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</si>
  <si>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</si>
  <si>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【戸建住宅】</t>
    <rPh sb="1" eb="3">
      <t>コダテ</t>
    </rPh>
    <rPh sb="3" eb="5">
      <t>ジュウタク</t>
    </rPh>
    <phoneticPr fontId="39"/>
  </si>
  <si>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</si>
  <si>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</si>
  <si>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6"/>
  </si>
  <si>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6"/>
  </si>
  <si>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</si>
  <si>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＜補助対象経費の算出＞　</t>
    <rPh sb="1" eb="3">
      <t>ホジョ</t>
    </rPh>
    <rPh sb="3" eb="5">
      <t>タイショウ</t>
    </rPh>
    <rPh sb="5" eb="7">
      <t>ケイヒ</t>
    </rPh>
    <rPh sb="8" eb="10">
      <t>サンシュツ</t>
    </rPh>
    <phoneticPr fontId="6"/>
  </si>
  <si>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</si>
  <si>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</si>
  <si>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</si>
  <si>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</si>
  <si>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</si>
  <si>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56"/>
  </si>
  <si>
    <t>調湿建材</t>
    <rPh sb="0" eb="2">
      <t>チョウシツ</t>
    </rPh>
    <rPh sb="2" eb="4">
      <t>ケンザイ</t>
    </rPh>
    <phoneticPr fontId="31"/>
  </si>
  <si>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</si>
  <si>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</si>
  <si>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56"/>
  </si>
  <si>
    <t>㎡</t>
    <phoneticPr fontId="56"/>
  </si>
  <si>
    <t>材料費計</t>
    <rPh sb="0" eb="3">
      <t>ザイリョウヒ</t>
    </rPh>
    <rPh sb="3" eb="4">
      <t>ケイ</t>
    </rPh>
    <phoneticPr fontId="56"/>
  </si>
  <si>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</si>
  <si>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</si>
  <si>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</si>
  <si>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</si>
  <si>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</si>
  <si>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56"/>
  </si>
  <si>
    <r>
      <rPr>
        <sz val="18"/>
        <color indexed="10"/>
        <rFont val="ＭＳ Ｐゴシック"/>
        <family val="3"/>
        <charset val="128"/>
      </rPr>
      <t>⇓</t>
    </r>
    <r>
      <rPr>
        <sz val="14"/>
        <color indexed="10"/>
        <rFont val="ＭＳ Ｐゴシック"/>
        <family val="3"/>
        <charset val="128"/>
      </rPr>
      <t>有の場合、延床面積を記入してください。</t>
    </r>
    <phoneticPr fontId="56"/>
  </si>
  <si>
    <t>全館蓄熱量合計：</t>
    <rPh sb="0" eb="2">
      <t>ゼンカン</t>
    </rPh>
    <rPh sb="2" eb="4">
      <t>チクネツ</t>
    </rPh>
    <rPh sb="4" eb="5">
      <t>リョウ</t>
    </rPh>
    <rPh sb="5" eb="7">
      <t>ゴウケイ</t>
    </rPh>
    <phoneticPr fontId="56"/>
  </si>
  <si>
    <t>ｋＪ</t>
    <phoneticPr fontId="56"/>
  </si>
  <si>
    <t>延床面積あたりの蓄熱量：</t>
    <rPh sb="0" eb="4">
      <t>ノベユカメンセキ</t>
    </rPh>
    <rPh sb="8" eb="10">
      <t>チクネツ</t>
    </rPh>
    <rPh sb="10" eb="11">
      <t>リョウ</t>
    </rPh>
    <phoneticPr fontId="56"/>
  </si>
  <si>
    <t>ｋＪ/㎡</t>
    <phoneticPr fontId="56"/>
  </si>
  <si>
    <t>工事費</t>
    <rPh sb="0" eb="2">
      <t>コウジ</t>
    </rPh>
    <rPh sb="2" eb="3">
      <t>ヒ</t>
    </rPh>
    <phoneticPr fontId="2"/>
  </si>
  <si>
    <t>床面積（a）</t>
    <rPh sb="0" eb="3">
      <t>ユカメンセキ</t>
    </rPh>
    <phoneticPr fontId="56"/>
  </si>
  <si>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</si>
  <si>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56"/>
  </si>
  <si>
    <t>蓄熱量合計
（ｋＪ）
（ｄ） [（ｂ）ｘ（ｃ）]</t>
    <rPh sb="0" eb="2">
      <t>チクネツ</t>
    </rPh>
    <rPh sb="2" eb="3">
      <t>リョウ</t>
    </rPh>
    <rPh sb="3" eb="5">
      <t>ゴウケイ</t>
    </rPh>
    <phoneticPr fontId="2"/>
  </si>
  <si>
    <t>床</t>
    <rPh sb="0" eb="1">
      <t>ユカ</t>
    </rPh>
    <phoneticPr fontId="56"/>
  </si>
  <si>
    <t>壁</t>
    <rPh sb="0" eb="1">
      <t>カベ</t>
    </rPh>
    <phoneticPr fontId="56"/>
  </si>
  <si>
    <t>天井</t>
    <rPh sb="0" eb="2">
      <t>テンジョウ</t>
    </rPh>
    <phoneticPr fontId="56"/>
  </si>
  <si>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</si>
  <si>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</si>
  <si>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</si>
  <si>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</si>
  <si>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</si>
  <si>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</si>
  <si>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</si>
  <si>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</si>
  <si>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工事費計</t>
    <rPh sb="0" eb="2">
      <t>コウジ</t>
    </rPh>
    <rPh sb="2" eb="3">
      <t>ヒ</t>
    </rPh>
    <rPh sb="3" eb="4">
      <t>ケイ</t>
    </rPh>
    <phoneticPr fontId="56"/>
  </si>
  <si>
    <t>小計</t>
    <rPh sb="0" eb="2">
      <t>ショウケイ</t>
    </rPh>
    <phoneticPr fontId="2"/>
  </si>
  <si>
    <t>工事費計</t>
    <rPh sb="0" eb="2">
      <t>コウジ</t>
    </rPh>
    <rPh sb="2" eb="3">
      <t>ヒ</t>
    </rPh>
    <rPh sb="3" eb="4">
      <t>ケイ</t>
    </rPh>
    <phoneticPr fontId="2"/>
  </si>
  <si>
    <t>居住区分</t>
    <rPh sb="0" eb="2">
      <t>キョジュウ</t>
    </rPh>
    <rPh sb="2" eb="4">
      <t>クブン</t>
    </rPh>
    <phoneticPr fontId="2"/>
  </si>
  <si>
    <t>居住予定</t>
    <rPh sb="0" eb="2">
      <t>キョジュウ</t>
    </rPh>
    <rPh sb="2" eb="4">
      <t>ヨテイ</t>
    </rPh>
    <phoneticPr fontId="2"/>
  </si>
  <si>
    <t>外窓交換（防火仕様）</t>
    <rPh sb="0" eb="1">
      <t>ソト</t>
    </rPh>
    <rPh sb="1" eb="2">
      <t>マド</t>
    </rPh>
    <rPh sb="2" eb="4">
      <t>コウカン</t>
    </rPh>
    <rPh sb="5" eb="7">
      <t>ボウカ</t>
    </rPh>
    <rPh sb="7" eb="9">
      <t>シヨウ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</si>
  <si>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</si>
  <si>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居室名</t>
    <rPh sb="0" eb="2">
      <t>キョシツ</t>
    </rPh>
    <rPh sb="2" eb="3">
      <t>メイ</t>
    </rPh>
    <phoneticPr fontId="37"/>
  </si>
  <si>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</si>
  <si>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</si>
  <si>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</si>
  <si>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</si>
  <si>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</si>
  <si>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</si>
  <si>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</si>
  <si>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</si>
  <si>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</si>
  <si>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</si>
  <si>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</si>
  <si>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</si>
  <si>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</si>
  <si>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</si>
  <si>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</si>
  <si>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</si>
  <si>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</si>
  <si>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</si>
  <si>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</si>
  <si>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</si>
  <si>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</si>
  <si>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</si>
  <si>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</si>
  <si>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</si>
  <si>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</si>
  <si>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</si>
  <si>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</si>
  <si>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</si>
  <si>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</si>
  <si>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</si>
  <si>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</si>
  <si>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6"/>
  </si>
  <si>
    <t>実印</t>
    <rPh sb="0" eb="2">
      <t>ジツイン</t>
    </rPh>
    <phoneticPr fontId="66"/>
  </si>
  <si>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66"/>
  </si>
  <si>
    <t>一般社団法人　環境共創イニシアチブ</t>
    <phoneticPr fontId="2"/>
  </si>
  <si>
    <t>１.</t>
    <phoneticPr fontId="2"/>
  </si>
  <si>
    <t>３.</t>
    <phoneticPr fontId="2"/>
  </si>
  <si>
    <t>申請書及び添付書類一式について責任をもち、虚偽、不正の記入が一切ないことを確認している。
万が一、違反する行為が発生した場合の罰則等を理解し、了承している。</t>
    <phoneticPr fontId="2"/>
  </si>
  <si>
    <t>８.</t>
    <phoneticPr fontId="66"/>
  </si>
  <si>
    <t>９.</t>
    <phoneticPr fontId="66"/>
  </si>
  <si>
    <t>１０.</t>
    <phoneticPr fontId="66"/>
  </si>
  <si>
    <t>１１.</t>
    <phoneticPr fontId="2"/>
  </si>
  <si>
    <t>様式第１</t>
    <phoneticPr fontId="2"/>
  </si>
  <si>
    <t>赤池　学</t>
    <rPh sb="0" eb="2">
      <t>アカイケ</t>
    </rPh>
    <rPh sb="3" eb="4">
      <t>マナブ</t>
    </rPh>
    <phoneticPr fontId="2"/>
  </si>
  <si>
    <t>殿</t>
    <rPh sb="0" eb="1">
      <t>ドノ</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</si>
  <si>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</si>
  <si>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</si>
  <si>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</si>
  <si>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</si>
  <si>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</si>
  <si>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</si>
  <si>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</si>
  <si>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</si>
  <si>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暴力団排除に関する誓約事項（別紙２）</t>
    <rPh sb="0" eb="3">
      <t>ボウリョクダン</t>
    </rPh>
    <rPh sb="3" eb="5">
      <t>ハイジョ</t>
    </rPh>
    <rPh sb="6" eb="7">
      <t>カン</t>
    </rPh>
    <rPh sb="9" eb="11">
      <t>セイヤク</t>
    </rPh>
    <rPh sb="11" eb="13">
      <t>ジコウ</t>
    </rPh>
    <rPh sb="14" eb="16">
      <t>ベッシ</t>
    </rPh>
    <phoneticPr fontId="2"/>
  </si>
  <si>
    <t>役員名簿（別紙３）</t>
    <rPh sb="0" eb="2">
      <t>ヤクイン</t>
    </rPh>
    <rPh sb="2" eb="4">
      <t>メイボ</t>
    </rPh>
    <rPh sb="5" eb="7">
      <t>ベッシ</t>
    </rPh>
    <phoneticPr fontId="2"/>
  </si>
  <si>
    <t>（別紙３）</t>
    <rPh sb="1" eb="3">
      <t>ベッシ</t>
    </rPh>
    <phoneticPr fontId="2"/>
  </si>
  <si>
    <t>（別紙２）</t>
    <rPh sb="1" eb="3">
      <t>ベッシ</t>
    </rPh>
    <phoneticPr fontId="2"/>
  </si>
  <si>
    <t>　　（注２）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記載する。また、外国人については、氏名漢字欄は商業登記簿に記載のとおりに記入し、氏名カナ欄はカナ読みを記載すること。</t>
    <rPh sb="158" eb="160">
      <t>カンジ</t>
    </rPh>
    <rPh sb="162" eb="164">
      <t>ショウギョウ</t>
    </rPh>
    <rPh sb="164" eb="167">
      <t>トウキボ</t>
    </rPh>
    <rPh sb="168" eb="170">
      <t>キサイ</t>
    </rPh>
    <rPh sb="175" eb="177">
      <t>キニュウ</t>
    </rPh>
    <phoneticPr fontId="2"/>
  </si>
  <si>
    <t>防災ガラス窓</t>
    <rPh sb="0" eb="2">
      <t>ボウサイ</t>
    </rPh>
    <rPh sb="5" eb="6">
      <t>マド</t>
    </rPh>
    <phoneticPr fontId="2"/>
  </si>
  <si>
    <r>
      <t>窓</t>
    </r>
    <r>
      <rPr>
        <sz val="11"/>
        <rFont val="ＭＳ Ｐゴシック"/>
        <family val="3"/>
        <charset val="128"/>
      </rPr>
      <t>（カバー工法窓・外窓・内窓）</t>
    </r>
    <rPh sb="0" eb="1">
      <t>マド</t>
    </rPh>
    <rPh sb="5" eb="7">
      <t>コウホウ</t>
    </rPh>
    <rPh sb="7" eb="8">
      <t>マド</t>
    </rPh>
    <rPh sb="9" eb="10">
      <t>ソト</t>
    </rPh>
    <rPh sb="10" eb="11">
      <t>マド</t>
    </rPh>
    <rPh sb="12" eb="13">
      <t>ウチ</t>
    </rPh>
    <rPh sb="13" eb="14">
      <t>マド</t>
    </rPh>
    <phoneticPr fontId="2"/>
  </si>
  <si>
    <r>
      <t>　　　　　　補助金交付申請額（E）
　　　　　　</t>
    </r>
    <r>
      <rPr>
        <sz val="12"/>
        <rFont val="HGPｺﾞｼｯｸE"/>
        <family val="3"/>
        <charset val="128"/>
      </rPr>
      <t>※（D）又は200万円のいずれか低い金額</t>
    </r>
    <rPh sb="6" eb="9">
      <t>ホジョキン</t>
    </rPh>
    <rPh sb="9" eb="11">
      <t>コウフ</t>
    </rPh>
    <rPh sb="11" eb="13">
      <t>シンセイ</t>
    </rPh>
    <rPh sb="13" eb="14">
      <t>ガク</t>
    </rPh>
    <rPh sb="14" eb="15">
      <t>テイガク</t>
    </rPh>
    <rPh sb="28" eb="29">
      <t>マタ</t>
    </rPh>
    <rPh sb="33" eb="35">
      <t>マンエン</t>
    </rPh>
    <rPh sb="40" eb="41">
      <t>ヒク</t>
    </rPh>
    <rPh sb="42" eb="43">
      <t>キン</t>
    </rPh>
    <rPh sb="43" eb="44">
      <t>ガク</t>
    </rPh>
    <phoneticPr fontId="2"/>
  </si>
  <si>
    <t>グレード</t>
    <phoneticPr fontId="56"/>
  </si>
  <si>
    <t>＜補助対象経費の算出＞</t>
    <rPh sb="5" eb="7">
      <t>ケイヒ</t>
    </rPh>
    <rPh sb="8" eb="10">
      <t>サンシュツ</t>
    </rPh>
    <phoneticPr fontId="2"/>
  </si>
  <si>
    <t>グレード</t>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</si>
  <si>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</si>
  <si>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</si>
  <si>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</si>
  <si>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</si>
  <si>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</si>
  <si>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</si>
  <si>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</si>
  <si>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S</t>
    <phoneticPr fontId="56"/>
  </si>
  <si>
    <t>A</t>
  </si>
  <si>
    <t>A</t>
    <phoneticPr fontId="56"/>
  </si>
  <si>
    <t>断熱パネルの補助対象経費合計</t>
    <rPh sb="0" eb="2">
      <t>ダンネツ</t>
    </rPh>
    <rPh sb="12" eb="14">
      <t>ゴウケイ</t>
    </rPh>
    <phoneticPr fontId="2"/>
  </si>
  <si>
    <t>構成</t>
    <rPh sb="0" eb="2">
      <t>コウセイ</t>
    </rPh>
    <phoneticPr fontId="66"/>
  </si>
  <si>
    <t>床</t>
    <rPh sb="0" eb="1">
      <t>ユカ</t>
    </rPh>
    <phoneticPr fontId="66"/>
  </si>
  <si>
    <t>熱抵抗値（R値）</t>
    <rPh sb="0" eb="1">
      <t>ネツ</t>
    </rPh>
    <rPh sb="1" eb="4">
      <t>テイコウチ</t>
    </rPh>
    <rPh sb="6" eb="7">
      <t>チ</t>
    </rPh>
    <phoneticPr fontId="2"/>
  </si>
  <si>
    <t>2.2以上</t>
    <rPh sb="3" eb="5">
      <t>イジョウ</t>
    </rPh>
    <phoneticPr fontId="66"/>
  </si>
  <si>
    <t>カバー工法窓取付</t>
    <rPh sb="3" eb="5">
      <t>コウホウ</t>
    </rPh>
    <rPh sb="5" eb="6">
      <t>マド</t>
    </rPh>
    <rPh sb="6" eb="8">
      <t>トリツケ</t>
    </rPh>
    <phoneticPr fontId="2"/>
  </si>
  <si>
    <t>改修工法</t>
    <rPh sb="0" eb="2">
      <t>カイシュウ</t>
    </rPh>
    <rPh sb="2" eb="4">
      <t>コウホウ</t>
    </rPh>
    <phoneticPr fontId="37"/>
  </si>
  <si>
    <t>■</t>
  </si>
  <si>
    <t>サイズ</t>
    <phoneticPr fontId="2"/>
  </si>
  <si>
    <t>内窓取付</t>
    <rPh sb="0" eb="4">
      <t>ウチマドトリツケ</t>
    </rPh>
    <phoneticPr fontId="2"/>
  </si>
  <si>
    <t>窓数</t>
    <rPh sb="0" eb="1">
      <t>マド</t>
    </rPh>
    <rPh sb="1" eb="2">
      <t>スウ</t>
    </rPh>
    <phoneticPr fontId="37"/>
  </si>
  <si>
    <t>XS</t>
    <phoneticPr fontId="37"/>
  </si>
  <si>
    <t>0.2㎡未満</t>
    <rPh sb="4" eb="6">
      <t>ミマン</t>
    </rPh>
    <phoneticPr fontId="37"/>
  </si>
  <si>
    <t>S</t>
    <phoneticPr fontId="37"/>
  </si>
  <si>
    <t>0.2㎡以上1.6㎡未満</t>
    <rPh sb="4" eb="6">
      <t>イジョウ</t>
    </rPh>
    <rPh sb="10" eb="12">
      <t>ミマン</t>
    </rPh>
    <phoneticPr fontId="37"/>
  </si>
  <si>
    <t>M</t>
    <phoneticPr fontId="37"/>
  </si>
  <si>
    <t>L</t>
    <phoneticPr fontId="37"/>
  </si>
  <si>
    <t>1.6㎡以上2.8㎡未満</t>
    <rPh sb="4" eb="6">
      <t>イジョウ</t>
    </rPh>
    <rPh sb="10" eb="12">
      <t>ミマン</t>
    </rPh>
    <phoneticPr fontId="37"/>
  </si>
  <si>
    <t>2.8㎡以上</t>
    <rPh sb="4" eb="6">
      <t>イジョウ</t>
    </rPh>
    <phoneticPr fontId="37"/>
  </si>
  <si>
    <t>面積
（㎡）</t>
    <rPh sb="0" eb="2">
      <t>メンセキ</t>
    </rPh>
    <phoneticPr fontId="2"/>
  </si>
  <si>
    <t>窓数</t>
    <rPh sb="0" eb="1">
      <t>マド</t>
    </rPh>
    <rPh sb="1" eb="2">
      <t>スウ</t>
    </rPh>
    <phoneticPr fontId="2"/>
  </si>
  <si>
    <t>内窓取付</t>
    <rPh sb="0" eb="4">
      <t>ウチマドトリツケ</t>
    </rPh>
    <phoneticPr fontId="37"/>
  </si>
  <si>
    <t>外窓交換
（防火仕様）</t>
    <rPh sb="0" eb="1">
      <t>ソト</t>
    </rPh>
    <rPh sb="1" eb="2">
      <t>マド</t>
    </rPh>
    <rPh sb="2" eb="4">
      <t>コウカン</t>
    </rPh>
    <rPh sb="6" eb="8">
      <t>ボウカ</t>
    </rPh>
    <rPh sb="8" eb="10">
      <t>シヨウ</t>
    </rPh>
    <phoneticPr fontId="37"/>
  </si>
  <si>
    <t>窓の補助対象経費合計</t>
    <rPh sb="0" eb="1">
      <t>マド</t>
    </rPh>
    <rPh sb="8" eb="10">
      <t>ゴウケイ</t>
    </rPh>
    <phoneticPr fontId="2"/>
  </si>
  <si>
    <t>明細書【窓】</t>
    <rPh sb="0" eb="3">
      <t>メイサイショ</t>
    </rPh>
    <rPh sb="4" eb="5">
      <t>マド</t>
    </rPh>
    <phoneticPr fontId="37"/>
  </si>
  <si>
    <t>明細書　【防災ガラス窓】</t>
    <rPh sb="0" eb="2">
      <t>メイサイ</t>
    </rPh>
    <rPh sb="2" eb="3">
      <t>ショ</t>
    </rPh>
    <rPh sb="5" eb="7">
      <t>ボウサイ</t>
    </rPh>
    <rPh sb="10" eb="11">
      <t>マド</t>
    </rPh>
    <phoneticPr fontId="2"/>
  </si>
  <si>
    <t>カバー工法</t>
    <rPh sb="3" eb="5">
      <t>コウホウ</t>
    </rPh>
    <phoneticPr fontId="2"/>
  </si>
  <si>
    <t>　下記製品に使用する合わせガラスの中間膜の厚さは60mil以上であり、且つ複層ガラスの中空層の厚さは、SIIホームページの最小中空層厚さ以上である。</t>
    <rPh sb="1" eb="3">
      <t>カキ</t>
    </rPh>
    <rPh sb="3" eb="5">
      <t>セイヒン</t>
    </rPh>
    <rPh sb="6" eb="8">
      <t>シヨウ</t>
    </rPh>
    <rPh sb="35" eb="36">
      <t>カ</t>
    </rPh>
    <rPh sb="37" eb="39">
      <t>フクソウ</t>
    </rPh>
    <rPh sb="43" eb="45">
      <t>チュウクウ</t>
    </rPh>
    <rPh sb="45" eb="46">
      <t>ソウ</t>
    </rPh>
    <rPh sb="47" eb="48">
      <t>アツ</t>
    </rPh>
    <rPh sb="61" eb="63">
      <t>サイショウ</t>
    </rPh>
    <rPh sb="63" eb="65">
      <t>チュウクウ</t>
    </rPh>
    <rPh sb="65" eb="67">
      <t>ソウアツ</t>
    </rPh>
    <rPh sb="68" eb="70">
      <t>イジョウ</t>
    </rPh>
    <phoneticPr fontId="2"/>
  </si>
  <si>
    <t>窓番号</t>
    <phoneticPr fontId="2"/>
  </si>
  <si>
    <t>外窓交換</t>
    <rPh sb="0" eb="1">
      <t>ソト</t>
    </rPh>
    <rPh sb="1" eb="2">
      <t>マド</t>
    </rPh>
    <rPh sb="2" eb="4">
      <t>コウカン</t>
    </rPh>
    <phoneticPr fontId="2"/>
  </si>
  <si>
    <t>防災ガラス窓の補助対象経費の合計[税抜]</t>
    <rPh sb="0" eb="2">
      <t>ボウサイ</t>
    </rPh>
    <rPh sb="5" eb="6">
      <t>マド</t>
    </rPh>
    <rPh sb="7" eb="9">
      <t>ホジョ</t>
    </rPh>
    <rPh sb="9" eb="11">
      <t>タイショウ</t>
    </rPh>
    <rPh sb="11" eb="13">
      <t>ケイヒ</t>
    </rPh>
    <rPh sb="14" eb="16">
      <t>ゴウケイ</t>
    </rPh>
    <rPh sb="17" eb="19">
      <t>ゼイヌキ</t>
    </rPh>
    <phoneticPr fontId="2"/>
  </si>
  <si>
    <t>玄関ドアの補助対象経費の合計</t>
    <rPh sb="0" eb="2">
      <t>ゲンカン</t>
    </rPh>
    <rPh sb="5" eb="7">
      <t>ホジョ</t>
    </rPh>
    <rPh sb="7" eb="9">
      <t>タイショウ</t>
    </rPh>
    <rPh sb="9" eb="11">
      <t>ケイヒ</t>
    </rPh>
    <rPh sb="12" eb="14">
      <t>ゴウケイ</t>
    </rPh>
    <phoneticPr fontId="2"/>
  </si>
  <si>
    <t>グレード</t>
    <phoneticPr fontId="56"/>
  </si>
  <si>
    <t>数量</t>
    <rPh sb="0" eb="2">
      <t>スウリョウ</t>
    </rPh>
    <phoneticPr fontId="56"/>
  </si>
  <si>
    <t>数量</t>
    <rPh sb="0" eb="2">
      <t>スウリョウ</t>
    </rPh>
    <phoneticPr fontId="37"/>
  </si>
  <si>
    <t>円</t>
    <rPh sb="0" eb="1">
      <t>エン</t>
    </rPh>
    <phoneticPr fontId="56"/>
  </si>
  <si>
    <t>施工面積合計（㎡）</t>
    <rPh sb="0" eb="2">
      <t>セコウ</t>
    </rPh>
    <rPh sb="2" eb="4">
      <t>メンセキ</t>
    </rPh>
    <rPh sb="4" eb="6">
      <t>ゴウケイ</t>
    </rPh>
    <phoneticPr fontId="56"/>
  </si>
  <si>
    <t>調湿建材の補助対象経費の合計</t>
    <rPh sb="0" eb="2">
      <t>チョウシツ</t>
    </rPh>
    <rPh sb="2" eb="4">
      <t>ケンザイ</t>
    </rPh>
    <rPh sb="5" eb="7">
      <t>ホジョ</t>
    </rPh>
    <rPh sb="7" eb="9">
      <t>タイショウ</t>
    </rPh>
    <rPh sb="9" eb="11">
      <t>ケイヒ</t>
    </rPh>
    <rPh sb="12" eb="14">
      <t>ゴウケイ</t>
    </rPh>
    <phoneticPr fontId="2"/>
  </si>
  <si>
    <t>住宅区分</t>
    <rPh sb="0" eb="2">
      <t>ジュウタク</t>
    </rPh>
    <rPh sb="2" eb="4">
      <t>クブン</t>
    </rPh>
    <phoneticPr fontId="2"/>
  </si>
  <si>
    <t>戸建住宅</t>
    <phoneticPr fontId="2"/>
  </si>
  <si>
    <t>所有</t>
    <rPh sb="0" eb="2">
      <t>ショユウ</t>
    </rPh>
    <phoneticPr fontId="2"/>
  </si>
  <si>
    <r>
      <t>所有予定</t>
    </r>
    <r>
      <rPr>
        <sz val="9"/>
        <rFont val="ＭＳ 明朝"/>
        <family val="1"/>
        <charset val="128"/>
      </rPr>
      <t>（転売含む）</t>
    </r>
    <rPh sb="0" eb="2">
      <t>ショユウ</t>
    </rPh>
    <rPh sb="2" eb="4">
      <t>ヨテイ</t>
    </rPh>
    <rPh sb="5" eb="7">
      <t>テンバイ</t>
    </rPh>
    <rPh sb="7" eb="8">
      <t>フク</t>
    </rPh>
    <phoneticPr fontId="2"/>
  </si>
  <si>
    <t>居住</t>
    <phoneticPr fontId="2"/>
  </si>
  <si>
    <t>他の補助金等
への申請</t>
    <rPh sb="0" eb="1">
      <t>タ</t>
    </rPh>
    <rPh sb="2" eb="5">
      <t>ホジョキン</t>
    </rPh>
    <rPh sb="5" eb="6">
      <t>トウ</t>
    </rPh>
    <rPh sb="9" eb="11">
      <t>シンセイ</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</si>
  <si>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</si>
  <si>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</si>
  <si>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</si>
  <si>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個人</t>
    <rPh sb="0" eb="2">
      <t>コジン</t>
    </rPh>
    <phoneticPr fontId="39"/>
  </si>
  <si>
    <t>法人</t>
    <rPh sb="0" eb="2">
      <t>ホウジン</t>
    </rPh>
    <phoneticPr fontId="39"/>
  </si>
  <si>
    <t>工事完了
予定日</t>
    <rPh sb="0" eb="2">
      <t>コウジ</t>
    </rPh>
    <rPh sb="2" eb="4">
      <t>カンリョウ</t>
    </rPh>
    <rPh sb="5" eb="7">
      <t>ヨテイ</t>
    </rPh>
    <rPh sb="7" eb="8">
      <t>ビ</t>
    </rPh>
    <phoneticPr fontId="2"/>
  </si>
  <si>
    <t>会社名</t>
    <rPh sb="0" eb="3">
      <t>カイシャメイ</t>
    </rPh>
    <phoneticPr fontId="2"/>
  </si>
  <si>
    <t>５.手続代行者　担当者情報</t>
    <rPh sb="2" eb="4">
      <t>テツヅ</t>
    </rPh>
    <rPh sb="4" eb="7">
      <t>ダイコウシャ</t>
    </rPh>
    <rPh sb="8" eb="11">
      <t>タントウシャ</t>
    </rPh>
    <rPh sb="11" eb="13">
      <t>ジョウホウ</t>
    </rPh>
    <phoneticPr fontId="2"/>
  </si>
  <si>
    <t>工法</t>
    <rPh sb="0" eb="2">
      <t>コウホウ</t>
    </rPh>
    <phoneticPr fontId="39"/>
  </si>
  <si>
    <t>木造（軸組工法）</t>
    <rPh sb="0" eb="2">
      <t>モクゾウ</t>
    </rPh>
    <rPh sb="3" eb="4">
      <t>ジク</t>
    </rPh>
    <rPh sb="4" eb="5">
      <t>グ</t>
    </rPh>
    <rPh sb="5" eb="7">
      <t>コウホウ</t>
    </rPh>
    <phoneticPr fontId="39"/>
  </si>
  <si>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</si>
  <si>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居住にチェックされた方へ</t>
    </r>
    <r>
      <rPr>
        <sz val="13"/>
        <rFont val="ＭＳ 明朝"/>
        <family val="1"/>
        <charset val="128"/>
      </rPr>
      <t xml:space="preserve">
交</t>
    </r>
    <r>
      <rPr>
        <sz val="12"/>
        <rFont val="ＭＳ 明朝"/>
        <family val="1"/>
        <charset val="128"/>
      </rPr>
      <t>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</si>
  <si>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賃貸にチェックされた方へ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チンタイ</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</si>
  <si>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t>Ｓ造</t>
    <rPh sb="1" eb="2">
      <t>ゾウ</t>
    </rPh>
    <phoneticPr fontId="39"/>
  </si>
  <si>
    <t>ＲＣ造</t>
    <rPh sb="2" eb="3">
      <t>ゾウ</t>
    </rPh>
    <phoneticPr fontId="39"/>
  </si>
  <si>
    <t>ＳＲＣ造</t>
    <rPh sb="3" eb="4">
      <t>ゾウ</t>
    </rPh>
    <phoneticPr fontId="39"/>
  </si>
  <si>
    <t>その他</t>
    <rPh sb="2" eb="3">
      <t>タ</t>
    </rPh>
    <phoneticPr fontId="39"/>
  </si>
  <si>
    <t>（</t>
    <phoneticPr fontId="39"/>
  </si>
  <si>
    <t>）</t>
    <phoneticPr fontId="39"/>
  </si>
  <si>
    <t>・潜熱蓄熱建材、防災ガラス窓は見積書及び明細書を基に、導入製品ごとの補助対象経費の合計を下表に記入すること。</t>
    <rPh sb="1" eb="3">
      <t>センネツ</t>
    </rPh>
    <rPh sb="3" eb="5">
      <t>チクネツ</t>
    </rPh>
    <rPh sb="5" eb="7">
      <t>ケンザイ</t>
    </rPh>
    <rPh sb="8" eb="10">
      <t>ボウサイ</t>
    </rPh>
    <rPh sb="13" eb="14">
      <t>マド</t>
    </rPh>
    <rPh sb="15" eb="18">
      <t>ミツモリショ</t>
    </rPh>
    <rPh sb="18" eb="19">
      <t>オヨ</t>
    </rPh>
    <rPh sb="20" eb="23">
      <t>メイサイショ</t>
    </rPh>
    <rPh sb="24" eb="25">
      <t>モト</t>
    </rPh>
    <rPh sb="27" eb="29">
      <t>ドウニュウ</t>
    </rPh>
    <rPh sb="29" eb="31">
      <t>セイヒン</t>
    </rPh>
    <rPh sb="34" eb="36">
      <t>ホジョ</t>
    </rPh>
    <rPh sb="36" eb="38">
      <t>タイショウ</t>
    </rPh>
    <rPh sb="38" eb="40">
      <t>ケイヒ</t>
    </rPh>
    <rPh sb="41" eb="43">
      <t>ゴウケイ</t>
    </rPh>
    <rPh sb="44" eb="45">
      <t>シタ</t>
    </rPh>
    <rPh sb="45" eb="46">
      <t>ヒョウ</t>
    </rPh>
    <rPh sb="46" eb="47">
      <t>ソウヒョウ</t>
    </rPh>
    <rPh sb="47" eb="49">
      <t>キニュウ</t>
    </rPh>
    <phoneticPr fontId="2"/>
  </si>
  <si>
    <t>・断熱パネル、断熱材、窓、玄関ドア、調湿建材は明細書にある＜補助対象経費の算出＞を基に、</t>
    <rPh sb="1" eb="3">
      <t>ダンネツ</t>
    </rPh>
    <rPh sb="7" eb="10">
      <t>ダンネツザイ</t>
    </rPh>
    <rPh sb="11" eb="12">
      <t>マド</t>
    </rPh>
    <rPh sb="13" eb="15">
      <t>ゲンカン</t>
    </rPh>
    <rPh sb="18" eb="20">
      <t>チョウシツ</t>
    </rPh>
    <rPh sb="20" eb="22">
      <t>ケンザイ</t>
    </rPh>
    <rPh sb="23" eb="25">
      <t>メイサイ</t>
    </rPh>
    <rPh sb="25" eb="26">
      <t>ショ</t>
    </rPh>
    <rPh sb="30" eb="32">
      <t>ホジョ</t>
    </rPh>
    <rPh sb="32" eb="34">
      <t>タイショウ</t>
    </rPh>
    <rPh sb="34" eb="36">
      <t>ケイヒ</t>
    </rPh>
    <rPh sb="37" eb="39">
      <t>サンシュツ</t>
    </rPh>
    <rPh sb="41" eb="42">
      <t>モト</t>
    </rPh>
    <phoneticPr fontId="2"/>
  </si>
  <si>
    <t>　導入製品ごとの補助対象経費の合計を下表に記入すること。</t>
    <phoneticPr fontId="26"/>
  </si>
  <si>
    <t>補助率の計算（D） [（C）／２]</t>
    <rPh sb="0" eb="2">
      <t>ホジョ</t>
    </rPh>
    <rPh sb="2" eb="3">
      <t>リツ</t>
    </rPh>
    <rPh sb="4" eb="6">
      <t>ケイサン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</si>
  <si>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</si>
  <si>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明細書　【玄関ドア・調湿建材】</t>
    <rPh sb="0" eb="2">
      <t>メイサイ</t>
    </rPh>
    <rPh sb="2" eb="3">
      <t>ショ</t>
    </rPh>
    <rPh sb="5" eb="7">
      <t>ゲンカン</t>
    </rPh>
    <rPh sb="10" eb="12">
      <t>チョウシツ</t>
    </rPh>
    <rPh sb="12" eb="14">
      <t>ケンザイ</t>
    </rPh>
    <phoneticPr fontId="2"/>
  </si>
  <si>
    <t>令和２年度　省エネルギー投資促進に向けた支援補助金
（住宅・ビルの革新的省エネルギー技術導入促進事業）
（次世代省エネ建材支援事業）
誓約書</t>
    <rPh sb="0" eb="2">
      <t>レイワ</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53" eb="56">
      <t>ジセダイ</t>
    </rPh>
    <rPh sb="56" eb="57">
      <t>ショウ</t>
    </rPh>
    <rPh sb="59" eb="61">
      <t>ケンザイ</t>
    </rPh>
    <rPh sb="61" eb="63">
      <t>シエン</t>
    </rPh>
    <rPh sb="63" eb="65">
      <t>ジギョウ</t>
    </rPh>
    <rPh sb="67" eb="70">
      <t>セイヤクショ</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</si>
  <si>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</si>
  <si>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</si>
  <si>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補助単価を用いて算出した補助対象経費は、補助対象となる高性能建材の導入費用（見積書による補助対象製品の購入費・取付費及びその取付に必要な部材と取付費等）を上限額とする。</t>
    <phoneticPr fontId="2"/>
  </si>
  <si>
    <t>１２.</t>
    <phoneticPr fontId="2"/>
  </si>
  <si>
    <t>（自署）</t>
    <rPh sb="1" eb="3">
      <t>ジショ</t>
    </rPh>
    <phoneticPr fontId="66"/>
  </si>
  <si>
    <t>木造（枠組壁工法）</t>
    <rPh sb="0" eb="2">
      <t>モクゾウ</t>
    </rPh>
    <rPh sb="3" eb="4">
      <t>ワク</t>
    </rPh>
    <rPh sb="4" eb="5">
      <t>グ</t>
    </rPh>
    <rPh sb="5" eb="6">
      <t>カベ</t>
    </rPh>
    <rPh sb="6" eb="8">
      <t>コウホウ</t>
    </rPh>
    <phoneticPr fontId="39"/>
  </si>
  <si>
    <t>氏名または
代表者名等</t>
    <rPh sb="0" eb="2">
      <t>シメイ</t>
    </rPh>
    <rPh sb="6" eb="9">
      <t>ダイヒョウシャ</t>
    </rPh>
    <rPh sb="9" eb="10">
      <t>メイ</t>
    </rPh>
    <rPh sb="10" eb="11">
      <t>トウ</t>
    </rPh>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</si>
  <si>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</si>
  <si>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</si>
  <si>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</si>
  <si>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</si>
  <si>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壁</t>
    <rPh sb="0" eb="1">
      <t>カベ</t>
    </rPh>
    <phoneticPr fontId="2"/>
  </si>
  <si>
    <t>　当該複層ガラスの総厚を確認し、下記製品に取付可能なことを確認している。</t>
    <phoneticPr fontId="2"/>
  </si>
  <si>
    <t>　　（注１）　申請者が個人の場合は不要とする。</t>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</si>
  <si>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実績報告時に建物登記事項証明書を提出すること</t>
    </r>
    <rPh sb="0" eb="2">
      <t>ショユウ</t>
    </rPh>
    <rPh sb="2" eb="4">
      <t>ヨテイ</t>
    </rPh>
    <rPh sb="12" eb="13">
      <t>カタ</t>
    </rPh>
    <rPh sb="15" eb="17">
      <t>ジッセキ</t>
    </rPh>
    <rPh sb="17" eb="19">
      <t>ホウコク</t>
    </rPh>
    <rPh sb="19" eb="20">
      <t>ジ</t>
    </rPh>
    <rPh sb="21" eb="23">
      <t>タテモノ</t>
    </rPh>
    <rPh sb="23" eb="25">
      <t>トウキ</t>
    </rPh>
    <rPh sb="25" eb="27">
      <t>ジコウ</t>
    </rPh>
    <rPh sb="27" eb="30">
      <t>ショウメイショ</t>
    </rPh>
    <rPh sb="31" eb="33">
      <t>テイシュツ</t>
    </rPh>
    <phoneticPr fontId="2"/>
  </si>
  <si>
    <r>
      <rPr>
        <sz val="8"/>
        <color rgb="FFFF0000"/>
        <rFont val="ＭＳ 明朝"/>
        <family val="1"/>
        <charset val="128"/>
      </rPr>
      <t>改修後に居住予定の方へ</t>
    </r>
    <r>
      <rPr>
        <sz val="12"/>
        <rFont val="ＭＳ 明朝"/>
        <family val="1"/>
        <charset val="128"/>
      </rPr>
      <t xml:space="preserve">
工事対象住所へ改修後に居住する場合は、実績報告時に住民票を提出すること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3">
      <t>ジッセキ</t>
    </rPh>
    <rPh sb="33" eb="35">
      <t>ホウコク</t>
    </rPh>
    <rPh sb="35" eb="36">
      <t>ジ</t>
    </rPh>
    <rPh sb="37" eb="40">
      <t>ジュウミンヒョウ</t>
    </rPh>
    <rPh sb="41" eb="43">
      <t>テイシュツ</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</si>
  <si>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</si>
  <si>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</si>
  <si>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</si>
  <si>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</si>
  <si>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</si>
  <si>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</si>
  <si>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↓【様式１　交付申請書】の「３．補助金交付申請額」に転記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</si>
  <si>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↓小数点以下切捨て</t>
    <rPh sb="1" eb="4">
      <t>ショウスウテン</t>
    </rPh>
    <rPh sb="4" eb="6">
      <t>イカ</t>
    </rPh>
    <rPh sb="6" eb="8">
      <t>キリス</t>
    </rPh>
    <phoneticPr fontId="2"/>
  </si>
  <si>
    <t>…自動計算</t>
    <rPh sb="1" eb="3">
      <t>ジドウ</t>
    </rPh>
    <rPh sb="3" eb="5">
      <t>ケイサン</t>
    </rPh>
    <phoneticPr fontId="2"/>
  </si>
  <si>
    <t>…申請者入力欄</t>
    <rPh sb="1" eb="4">
      <t>シンセイシャ</t>
    </rPh>
    <rPh sb="4" eb="6">
      <t>ニュウリョク</t>
    </rPh>
    <rPh sb="6" eb="7">
      <t>ラン</t>
    </rPh>
    <phoneticPr fontId="2"/>
  </si>
  <si>
    <t>一層目</t>
  </si>
  <si>
    <t>二層目</t>
    <rPh sb="0" eb="1">
      <t>ニ</t>
    </rPh>
    <phoneticPr fontId="66"/>
  </si>
  <si>
    <t>合計
熱抵抗値</t>
    <rPh sb="0" eb="2">
      <t>ゴウケイ</t>
    </rPh>
    <rPh sb="3" eb="4">
      <t>ネツ</t>
    </rPh>
    <rPh sb="4" eb="7">
      <t>テイコウチ</t>
    </rPh>
    <phoneticPr fontId="2"/>
  </si>
  <si>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</si>
  <si>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</si>
  <si>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5.4以上</t>
    <rPh sb="3" eb="5">
      <t>イジョウ</t>
    </rPh>
    <phoneticPr fontId="2"/>
  </si>
  <si>
    <t>2.7以上</t>
    <rPh sb="3" eb="5">
      <t>イジョウ</t>
    </rPh>
    <phoneticPr fontId="2"/>
  </si>
  <si>
    <t>断熱材の補助対象経費合計</t>
    <rPh sb="0" eb="2">
      <t>ダンネツ</t>
    </rPh>
    <rPh sb="2" eb="3">
      <t>ザイ</t>
    </rPh>
    <rPh sb="10" eb="12">
      <t>ゴウケイ</t>
    </rPh>
    <phoneticPr fontId="2"/>
  </si>
  <si>
    <t xml:space="preserve">    小数点第2位まで、
  ↓3位切捨て    </t>
    <phoneticPr fontId="56"/>
  </si>
  <si>
    <t xml:space="preserve">    小数点第2位まで、
  ↓3位切捨て    </t>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</si>
  <si>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</si>
  <si>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【戸建】定型様式１</t>
    <rPh sb="1" eb="3">
      <t>コダテ</t>
    </rPh>
    <phoneticPr fontId="2"/>
  </si>
  <si>
    <t>【戸建】定型様式２</t>
    <rPh sb="1" eb="3">
      <t>コダテ</t>
    </rPh>
    <phoneticPr fontId="2"/>
  </si>
  <si>
    <t>明細書　【玄関ドア・調湿建材】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</si>
</sst>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0_ ;[Red]\-#,##0.00\ "/>
    <numFmt numFmtId="179" formatCode="00"/>
    <numFmt numFmtId="180" formatCode="#,##0_ ;[Red]\-#,##0\ "/>
    <numFmt numFmtId="181" formatCode="yyyy/mm/dd"/>
    <numFmt numFmtId="182" formatCode="0_);[Red]\(0\)"/>
    <numFmt numFmtId="183" formatCode="0_ "/>
    <numFmt numFmtId="184" formatCode="hh&quot;時&quot;mm&quot;分&quot;"/>
    <numFmt numFmtId="185" formatCode="#,##0.000_ ;[Red]\-#,##0.000\ "/>
    <numFmt numFmtId="186" formatCode="#,##0.0_ ;[Red]\-#,##0.0\ "/>
  </numFmts>
  <fonts count="10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0"/>
      <name val="ＭＳ Ｐ明朝"/>
      <family val="1"/>
      <charset val="128"/>
    </font>
    <font>
      <b/>
      <sz val="13"/>
      <name val="ＭＳ Ｐ明朝"/>
      <family val="1"/>
      <charset val="128"/>
    </font>
    <font>
      <b/>
      <sz val="17"/>
      <name val="ＭＳ Ｐ明朝"/>
      <family val="1"/>
      <charset val="128"/>
    </font>
    <font>
      <sz val="14"/>
      <color rgb="FFFF0000"/>
      <name val="HGSｺﾞｼｯｸM"/>
      <family val="3"/>
      <charset val="128"/>
    </font>
    <font>
      <sz val="11"/>
      <color rgb="FFFF0000"/>
      <name val="ＭＳ 明朝"/>
      <family val="1"/>
      <charset val="128"/>
    </font>
    <font>
      <b/>
      <sz val="30"/>
      <name val="ＭＳ Ｐゴシック"/>
      <family val="3"/>
      <charset val="128"/>
    </font>
    <font>
      <sz val="18"/>
      <color theme="1"/>
      <name val="ＭＳ Ｐゴシック"/>
      <family val="3"/>
      <charset val="128"/>
    </font>
    <font>
      <sz val="22"/>
      <color theme="0"/>
      <name val="HGP創英角ｺﾞｼｯｸUB"/>
      <family val="3"/>
      <charset val="128"/>
    </font>
    <font>
      <sz val="30"/>
      <name val="ＭＳ Ｐゴシック"/>
      <family val="3"/>
      <charset val="128"/>
    </font>
    <font>
      <sz val="8"/>
      <color rgb="FFFF0000"/>
      <name val="ＭＳ 明朝"/>
      <family val="1"/>
      <charset val="128"/>
    </font>
    <font>
      <sz val="8"/>
      <color indexed="10"/>
      <name val="ＭＳ 明朝"/>
      <family val="1"/>
      <charset val="128"/>
    </font>
    <font>
      <b/>
      <sz val="11"/>
      <color rgb="FFFF0000"/>
      <name val="ＭＳ Ｐゴシック"/>
      <family val="3"/>
      <charset val="128"/>
    </font>
    <font>
      <b/>
      <sz val="12"/>
      <color rgb="FFFF0000"/>
      <name val="ＭＳ Ｐゴシック"/>
      <family val="3"/>
      <charset val="128"/>
    </font>
    <font>
      <sz val="11"/>
      <color theme="1" tint="0.249977111117893"/>
      <name val="ＭＳ 明朝"/>
      <family val="1"/>
      <charset val="128"/>
    </font>
    <font>
      <sz val="22"/>
      <color theme="1"/>
      <name val="ＭＳ Ｐゴシック"/>
      <family val="3"/>
      <charset val="128"/>
    </font>
    <font>
      <sz val="16"/>
      <color indexed="81"/>
      <name val="MS P ゴシック"/>
      <family val="3"/>
      <charset val="128"/>
    </font>
    <font>
      <sz val="16"/>
      <color theme="1"/>
      <name val="ＭＳ 明朝"/>
      <family val="1"/>
      <charset val="128"/>
    </font>
    <font>
      <sz val="14"/>
      <color theme="1"/>
      <name val="ＭＳ 明朝"/>
      <family val="1"/>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b/>
      <sz val="14"/>
      <color rgb="FFFF0000"/>
      <name val="ＭＳ Ｐゴシック"/>
      <family val="3"/>
      <charset val="128"/>
    </font>
    <font>
      <sz val="14"/>
      <color theme="1"/>
      <name val="ＭＳ Ｐゴシック"/>
      <family val="3"/>
      <charset val="128"/>
    </font>
    <font>
      <b/>
      <sz val="10"/>
      <color rgb="FFFF0000"/>
      <name val="ＭＳ Ｐゴシック"/>
      <family val="3"/>
      <charset val="128"/>
    </font>
    <font>
      <b/>
      <sz val="13"/>
      <color rgb="FFFF0000"/>
      <name val="ＭＳ Ｐゴシック"/>
      <family val="3"/>
      <charset val="128"/>
    </font>
    <font>
      <b/>
      <sz val="26"/>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0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auto="1"/>
      </right>
      <top style="double">
        <color indexed="64"/>
      </top>
      <bottom style="hair">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right/>
      <top style="dotted">
        <color indexed="64"/>
      </top>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s>
  <cellStyleXfs count="77">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62" fillId="0" borderId="0">
      <alignment vertical="center"/>
    </xf>
    <xf numFmtId="0" fontId="62" fillId="0" borderId="0">
      <alignment vertical="center"/>
    </xf>
    <xf numFmtId="0" fontId="62" fillId="0" borderId="0">
      <alignment vertical="center"/>
    </xf>
    <xf numFmtId="0" fontId="5" fillId="0" borderId="0">
      <alignment vertical="center"/>
    </xf>
    <xf numFmtId="0" fontId="5" fillId="0" borderId="0">
      <alignment vertical="center"/>
    </xf>
    <xf numFmtId="0" fontId="1" fillId="0" borderId="0">
      <alignment vertical="center"/>
    </xf>
    <xf numFmtId="0" fontId="62" fillId="0" borderId="0">
      <alignment vertical="center"/>
    </xf>
    <xf numFmtId="0" fontId="62" fillId="0" borderId="0">
      <alignment vertical="center"/>
    </xf>
    <xf numFmtId="0" fontId="62"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62" fillId="0" borderId="0">
      <alignment vertical="center"/>
    </xf>
    <xf numFmtId="0" fontId="62" fillId="0" borderId="0">
      <alignment vertical="center"/>
    </xf>
    <xf numFmtId="0" fontId="5" fillId="0" borderId="0">
      <alignment vertical="center"/>
    </xf>
    <xf numFmtId="0" fontId="5" fillId="0" borderId="0">
      <alignment vertical="center"/>
    </xf>
    <xf numFmtId="0" fontId="1" fillId="0" borderId="0">
      <alignment vertical="center"/>
    </xf>
    <xf numFmtId="0" fontId="62"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62" fillId="0" borderId="0">
      <alignment vertical="center"/>
    </xf>
    <xf numFmtId="0" fontId="62" fillId="0" borderId="0">
      <alignment vertical="center"/>
    </xf>
    <xf numFmtId="0" fontId="62"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62" fillId="0" borderId="0">
      <alignment vertical="center"/>
    </xf>
    <xf numFmtId="0" fontId="5" fillId="0" borderId="0"/>
    <xf numFmtId="0" fontId="5" fillId="0" borderId="0"/>
    <xf numFmtId="0" fontId="5" fillId="0" borderId="0"/>
    <xf numFmtId="0" fontId="1" fillId="0" borderId="0">
      <alignment vertical="center"/>
    </xf>
    <xf numFmtId="0" fontId="62" fillId="0" borderId="0">
      <alignment vertical="center"/>
    </xf>
    <xf numFmtId="0" fontId="62" fillId="0" borderId="0">
      <alignment vertical="center"/>
    </xf>
    <xf numFmtId="0" fontId="5" fillId="0" borderId="0">
      <alignment vertical="center"/>
    </xf>
    <xf numFmtId="0" fontId="1" fillId="0" borderId="0">
      <alignment vertical="center"/>
    </xf>
    <xf numFmtId="0" fontId="62" fillId="0" borderId="0">
      <alignment vertical="center"/>
    </xf>
    <xf numFmtId="0" fontId="1" fillId="0" borderId="0">
      <alignment vertical="center"/>
    </xf>
    <xf numFmtId="0" fontId="5" fillId="0" borderId="0">
      <alignment vertical="center"/>
    </xf>
    <xf numFmtId="0" fontId="1" fillId="0" borderId="0">
      <alignment vertical="center"/>
    </xf>
    <xf numFmtId="0" fontId="62" fillId="0" borderId="0">
      <alignment vertical="center"/>
    </xf>
    <xf numFmtId="0" fontId="5" fillId="0" borderId="0">
      <alignment vertical="center"/>
    </xf>
    <xf numFmtId="0" fontId="5" fillId="0" borderId="0">
      <alignment vertical="center"/>
    </xf>
    <xf numFmtId="0" fontId="5" fillId="0" borderId="0">
      <alignment vertical="center"/>
    </xf>
    <xf numFmtId="0" fontId="62"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76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22"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25" fillId="2"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1" fillId="0" borderId="0" xfId="6"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13" fillId="2" borderId="0" xfId="0" applyFont="1" applyFill="1" applyProtection="1">
      <alignment vertical="center"/>
      <protection hidden="1"/>
    </xf>
    <xf numFmtId="0" fontId="15" fillId="0" borderId="0" xfId="0" applyFont="1" applyFill="1" applyBorder="1" applyAlignment="1" applyProtection="1">
      <alignment horizontal="center" vertical="center" wrapText="1"/>
      <protection hidden="1"/>
    </xf>
    <xf numFmtId="38" fontId="21" fillId="0" borderId="0" xfId="6" applyFont="1" applyFill="1" applyBorder="1" applyAlignment="1" applyProtection="1">
      <alignment horizontal="right" vertical="center"/>
      <protection hidden="1"/>
    </xf>
    <xf numFmtId="0" fontId="10"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9" fillId="2" borderId="0" xfId="0" applyFont="1" applyFill="1" applyAlignment="1" applyProtection="1">
      <alignment horizontal="center"/>
      <protection hidden="1"/>
    </xf>
    <xf numFmtId="0" fontId="29"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Border="1" applyAlignment="1" applyProtection="1">
      <alignment vertical="center" shrinkToFit="1"/>
      <protection hidden="1"/>
    </xf>
    <xf numFmtId="0" fontId="22" fillId="2" borderId="0" xfId="0" applyFont="1" applyFill="1" applyBorder="1" applyAlignment="1" applyProtection="1">
      <alignment horizontal="center" vertical="center"/>
      <protection hidden="1"/>
    </xf>
    <xf numFmtId="38" fontId="22" fillId="2" borderId="0" xfId="7" applyFont="1" applyFill="1" applyBorder="1" applyProtection="1">
      <alignment vertical="center"/>
      <protection hidden="1"/>
    </xf>
    <xf numFmtId="0" fontId="25" fillId="2" borderId="0" xfId="0" applyFont="1" applyFill="1" applyProtection="1">
      <alignment vertical="center"/>
      <protection hidden="1"/>
    </xf>
    <xf numFmtId="38" fontId="25"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0" fontId="15" fillId="0" borderId="0" xfId="0" applyFont="1" applyFill="1" applyBorder="1" applyAlignment="1" applyProtection="1">
      <alignment horizontal="center" vertical="center" shrinkToFit="1"/>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0" borderId="0" xfId="0" applyFont="1" applyFill="1" applyBorder="1" applyAlignment="1" applyProtection="1">
      <alignment horizontal="center" vertical="center"/>
      <protection hidden="1"/>
    </xf>
    <xf numFmtId="38" fontId="5" fillId="0" borderId="0" xfId="15" applyFont="1" applyFill="1" applyBorder="1" applyAlignment="1" applyProtection="1">
      <alignment vertical="center"/>
      <protection hidden="1"/>
    </xf>
    <xf numFmtId="0" fontId="14" fillId="0" borderId="0" xfId="0" applyFont="1" applyFill="1" applyAlignment="1" applyProtection="1">
      <alignment horizontal="right" vertical="center"/>
      <protection hidden="1"/>
    </xf>
    <xf numFmtId="0" fontId="64"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center" vertical="center"/>
      <protection hidden="1"/>
    </xf>
    <xf numFmtId="38" fontId="5" fillId="2" borderId="0" xfId="12" applyFont="1" applyFill="1" applyProtection="1">
      <alignment vertical="center"/>
      <protection hidden="1"/>
    </xf>
    <xf numFmtId="0" fontId="38" fillId="2" borderId="0" xfId="0" applyFont="1" applyFill="1" applyAlignment="1" applyProtection="1">
      <alignment vertical="center"/>
      <protection hidden="1"/>
    </xf>
    <xf numFmtId="0" fontId="40" fillId="2" borderId="0" xfId="0" applyFont="1" applyFill="1" applyBorder="1" applyAlignment="1" applyProtection="1">
      <alignment vertical="center"/>
      <protection hidden="1"/>
    </xf>
    <xf numFmtId="0" fontId="40" fillId="2" borderId="0" xfId="0" applyFont="1" applyFill="1" applyBorder="1" applyAlignment="1" applyProtection="1">
      <alignment horizontal="center" vertical="center"/>
      <protection hidden="1"/>
    </xf>
    <xf numFmtId="38" fontId="40" fillId="2" borderId="0" xfId="7" applyFont="1" applyFill="1" applyBorder="1" applyAlignment="1" applyProtection="1">
      <alignment vertical="center"/>
      <protection hidden="1"/>
    </xf>
    <xf numFmtId="0" fontId="40" fillId="2" borderId="0" xfId="0" applyFont="1" applyFill="1" applyBorder="1" applyAlignment="1" applyProtection="1">
      <alignment horizontal="right" vertical="center"/>
      <protection hidden="1"/>
    </xf>
    <xf numFmtId="0" fontId="40" fillId="2" borderId="0" xfId="0" applyFont="1" applyFill="1" applyAlignment="1" applyProtection="1">
      <alignment vertical="center"/>
      <protection hidden="1"/>
    </xf>
    <xf numFmtId="0" fontId="41"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40" fillId="2" borderId="0" xfId="0" applyFont="1" applyFill="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40" fillId="2" borderId="0" xfId="0" applyFont="1" applyFill="1" applyBorder="1" applyAlignment="1" applyProtection="1">
      <alignment horizontal="left" vertical="center" wrapText="1"/>
      <protection hidden="1"/>
    </xf>
    <xf numFmtId="0" fontId="38" fillId="0" borderId="0" xfId="0" applyFont="1" applyFill="1" applyAlignment="1" applyProtection="1">
      <alignment horizontal="center" vertical="center"/>
      <protection hidden="1"/>
    </xf>
    <xf numFmtId="38" fontId="38" fillId="0" borderId="0" xfId="7" applyFont="1" applyFill="1" applyAlignment="1" applyProtection="1">
      <alignment vertical="center"/>
      <protection hidden="1"/>
    </xf>
    <xf numFmtId="0" fontId="38" fillId="0" borderId="0" xfId="0" applyFont="1" applyFill="1" applyAlignment="1" applyProtection="1">
      <alignment vertical="center"/>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Alignment="1" applyProtection="1">
      <alignment vertical="center"/>
      <protection hidden="1"/>
    </xf>
    <xf numFmtId="0" fontId="40" fillId="0" borderId="0" xfId="0" applyFont="1" applyFill="1" applyBorder="1" applyAlignment="1" applyProtection="1">
      <alignment horizontal="center" vertical="center"/>
      <protection hidden="1"/>
    </xf>
    <xf numFmtId="0" fontId="40" fillId="2" borderId="0" xfId="0" applyFont="1" applyFill="1" applyBorder="1" applyAlignment="1" applyProtection="1">
      <alignment horizontal="left" vertical="center"/>
      <protection hidden="1"/>
    </xf>
    <xf numFmtId="38" fontId="38" fillId="2" borderId="0" xfId="7" applyFont="1" applyFill="1" applyAlignment="1" applyProtection="1">
      <alignment vertical="center"/>
      <protection hidden="1"/>
    </xf>
    <xf numFmtId="0" fontId="40" fillId="2" borderId="0" xfId="0" applyFont="1" applyFill="1" applyBorder="1" applyAlignment="1" applyProtection="1">
      <alignment vertical="center" wrapText="1"/>
      <protection hidden="1"/>
    </xf>
    <xf numFmtId="0" fontId="40" fillId="2" borderId="0" xfId="0" applyFont="1" applyFill="1" applyAlignment="1" applyProtection="1">
      <alignment horizontal="distributed" vertical="center"/>
      <protection hidden="1"/>
    </xf>
    <xf numFmtId="0" fontId="38" fillId="2" borderId="0" xfId="0" applyFont="1" applyFill="1" applyBorder="1" applyAlignment="1" applyProtection="1">
      <alignment vertical="center"/>
      <protection hidden="1"/>
    </xf>
    <xf numFmtId="0" fontId="38" fillId="2" borderId="0" xfId="0" applyFont="1" applyFill="1" applyBorder="1" applyAlignment="1" applyProtection="1">
      <alignment vertical="center" textRotation="255"/>
      <protection hidden="1"/>
    </xf>
    <xf numFmtId="0" fontId="38" fillId="2" borderId="0" xfId="0" applyFont="1" applyFill="1" applyBorder="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44"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vertical="center" wrapText="1" shrinkToFit="1"/>
      <protection hidden="1"/>
    </xf>
    <xf numFmtId="0" fontId="44" fillId="0" borderId="0" xfId="0" applyFont="1" applyFill="1" applyBorder="1" applyAlignment="1" applyProtection="1">
      <alignment vertical="center" wrapText="1" shrinkToFit="1"/>
      <protection hidden="1"/>
    </xf>
    <xf numFmtId="0" fontId="44" fillId="0" borderId="0" xfId="0" applyFont="1" applyFill="1" applyBorder="1" applyAlignment="1" applyProtection="1">
      <alignment vertical="center" shrinkToFit="1"/>
      <protection hidden="1"/>
    </xf>
    <xf numFmtId="0" fontId="44" fillId="0" borderId="0" xfId="0" applyFont="1" applyFill="1" applyBorder="1" applyAlignment="1" applyProtection="1">
      <alignment vertical="center"/>
      <protection hidden="1"/>
    </xf>
    <xf numFmtId="0" fontId="44"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38" fontId="40" fillId="0" borderId="0" xfId="7" applyFont="1" applyFill="1" applyBorder="1" applyAlignment="1" applyProtection="1">
      <alignment vertical="center"/>
      <protection hidden="1"/>
    </xf>
    <xf numFmtId="0" fontId="40" fillId="0" borderId="0" xfId="0" applyFont="1" applyFill="1" applyBorder="1" applyAlignment="1" applyProtection="1">
      <alignment horizontal="right" vertical="center"/>
      <protection hidden="1"/>
    </xf>
    <xf numFmtId="0" fontId="18" fillId="0" borderId="0" xfId="0" applyFont="1" applyFill="1" applyAlignment="1" applyProtection="1">
      <alignment horizontal="distributed"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right" vertical="center"/>
      <protection hidden="1"/>
    </xf>
    <xf numFmtId="0" fontId="40" fillId="0" borderId="0" xfId="0" applyFont="1" applyFill="1" applyAlignment="1" applyProtection="1">
      <alignment horizontal="right" vertical="center"/>
      <protection hidden="1"/>
    </xf>
    <xf numFmtId="0" fontId="44" fillId="0" borderId="5" xfId="0" applyFont="1" applyFill="1" applyBorder="1" applyAlignment="1" applyProtection="1">
      <alignment vertical="center" shrinkToFit="1"/>
      <protection hidden="1"/>
    </xf>
    <xf numFmtId="0" fontId="44" fillId="0" borderId="5" xfId="0" applyFont="1" applyFill="1" applyBorder="1" applyAlignment="1" applyProtection="1">
      <alignment horizontal="center" vertical="center"/>
      <protection hidden="1"/>
    </xf>
    <xf numFmtId="0" fontId="44" fillId="0" borderId="5" xfId="0" applyFont="1" applyFill="1" applyBorder="1" applyAlignment="1" applyProtection="1">
      <alignment vertical="center"/>
      <protection hidden="1"/>
    </xf>
    <xf numFmtId="0" fontId="44" fillId="0" borderId="6" xfId="0" applyFont="1" applyFill="1" applyBorder="1" applyAlignment="1" applyProtection="1">
      <alignment vertical="center"/>
      <protection hidden="1"/>
    </xf>
    <xf numFmtId="0" fontId="44" fillId="0" borderId="5" xfId="0" applyFont="1" applyFill="1" applyBorder="1" applyAlignment="1" applyProtection="1">
      <alignment vertical="center" textRotation="255" shrinkToFit="1"/>
      <protection hidden="1"/>
    </xf>
    <xf numFmtId="0" fontId="49" fillId="0" borderId="5"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textRotation="255" shrinkToFit="1"/>
      <protection hidden="1"/>
    </xf>
    <xf numFmtId="0" fontId="40" fillId="0" borderId="0" xfId="0" applyFont="1" applyFill="1" applyBorder="1" applyAlignment="1" applyProtection="1">
      <alignment horizontal="center" vertical="center" shrinkToFit="1"/>
      <protection hidden="1"/>
    </xf>
    <xf numFmtId="38" fontId="40" fillId="0" borderId="0" xfId="7" applyFont="1" applyFill="1" applyBorder="1" applyAlignment="1" applyProtection="1">
      <alignment vertical="center" shrinkToFit="1"/>
      <protection hidden="1"/>
    </xf>
    <xf numFmtId="0" fontId="38" fillId="0" borderId="0" xfId="0" applyFont="1" applyFill="1" applyBorder="1" applyAlignment="1" applyProtection="1">
      <alignment vertical="center" wrapText="1" shrinkToFit="1"/>
      <protection hidden="1"/>
    </xf>
    <xf numFmtId="0" fontId="44" fillId="0" borderId="3" xfId="0" applyFont="1" applyFill="1" applyBorder="1" applyAlignment="1" applyProtection="1">
      <alignment vertical="center" shrinkToFit="1"/>
      <protection hidden="1"/>
    </xf>
    <xf numFmtId="49" fontId="44" fillId="0" borderId="5" xfId="0" applyNumberFormat="1" applyFont="1" applyFill="1" applyBorder="1" applyAlignment="1" applyProtection="1">
      <alignment vertical="center" shrinkToFit="1"/>
      <protection hidden="1"/>
    </xf>
    <xf numFmtId="49" fontId="44" fillId="0" borderId="5" xfId="0" applyNumberFormat="1" applyFont="1" applyFill="1" applyBorder="1" applyAlignment="1" applyProtection="1">
      <alignment horizontal="center" vertical="center"/>
      <protection hidden="1"/>
    </xf>
    <xf numFmtId="49" fontId="44" fillId="0" borderId="5" xfId="0" applyNumberFormat="1" applyFont="1" applyFill="1" applyBorder="1" applyAlignment="1" applyProtection="1">
      <alignment vertical="center"/>
      <protection hidden="1"/>
    </xf>
    <xf numFmtId="49" fontId="44" fillId="0" borderId="6" xfId="0" applyNumberFormat="1" applyFont="1" applyFill="1" applyBorder="1" applyAlignment="1" applyProtection="1">
      <alignment vertical="center"/>
      <protection hidden="1"/>
    </xf>
    <xf numFmtId="49" fontId="40" fillId="0" borderId="8" xfId="0" applyNumberFormat="1" applyFont="1" applyFill="1" applyBorder="1" applyAlignment="1" applyProtection="1">
      <alignment vertical="center" shrinkToFit="1"/>
      <protection hidden="1"/>
    </xf>
    <xf numFmtId="49" fontId="40" fillId="0" borderId="9" xfId="0" applyNumberFormat="1" applyFont="1" applyFill="1" applyBorder="1" applyAlignment="1" applyProtection="1">
      <alignment vertical="center" shrinkToFit="1"/>
      <protection hidden="1"/>
    </xf>
    <xf numFmtId="0" fontId="45" fillId="0" borderId="0" xfId="0" applyFont="1" applyFill="1" applyBorder="1" applyAlignment="1" applyProtection="1">
      <alignment horizontal="center" vertical="center"/>
      <protection hidden="1"/>
    </xf>
    <xf numFmtId="0" fontId="49" fillId="0" borderId="0" xfId="0" applyFont="1" applyFill="1" applyAlignment="1" applyProtection="1">
      <alignment vertical="center" wrapText="1"/>
      <protection hidden="1"/>
    </xf>
    <xf numFmtId="0" fontId="18" fillId="0" borderId="0" xfId="0" applyFont="1" applyFill="1" applyAlignment="1" applyProtection="1">
      <alignment vertical="center"/>
      <protection hidden="1"/>
    </xf>
    <xf numFmtId="38" fontId="18" fillId="0" borderId="0" xfId="7" applyFont="1" applyFill="1" applyAlignment="1" applyProtection="1">
      <alignment vertical="center"/>
      <protection hidden="1"/>
    </xf>
    <xf numFmtId="0" fontId="46" fillId="0" borderId="0" xfId="0" applyFont="1" applyBorder="1" applyAlignment="1" applyProtection="1">
      <alignment horizontal="left" vertical="center" wrapText="1"/>
      <protection hidden="1"/>
    </xf>
    <xf numFmtId="0" fontId="19" fillId="2"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vertical="center" shrinkToFit="1"/>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44" fillId="0" borderId="0" xfId="0" applyFont="1" applyFill="1" applyBorder="1" applyAlignment="1" applyProtection="1">
      <alignment vertical="center" textRotation="255" shrinkToFit="1"/>
      <protection hidden="1"/>
    </xf>
    <xf numFmtId="49" fontId="44" fillId="0" borderId="0" xfId="0"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vertical="center" shrinkToFit="1"/>
      <protection hidden="1"/>
    </xf>
    <xf numFmtId="49" fontId="44" fillId="0" borderId="0" xfId="0" applyNumberFormat="1" applyFont="1" applyFill="1" applyBorder="1" applyAlignment="1" applyProtection="1">
      <alignment vertical="center"/>
      <protection hidden="1"/>
    </xf>
    <xf numFmtId="0" fontId="19"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40" fillId="2" borderId="0" xfId="0" applyNumberFormat="1" applyFont="1" applyFill="1" applyAlignment="1" applyProtection="1">
      <alignment horizontal="left" vertical="center"/>
      <protection hidden="1"/>
    </xf>
    <xf numFmtId="0" fontId="48" fillId="0" borderId="0" xfId="0" applyFont="1" applyFill="1" applyBorder="1" applyAlignment="1" applyProtection="1">
      <alignment vertical="center" shrinkToFit="1"/>
      <protection hidden="1"/>
    </xf>
    <xf numFmtId="38" fontId="48" fillId="0" borderId="0" xfId="7" applyFont="1" applyFill="1" applyBorder="1" applyAlignment="1" applyProtection="1">
      <alignment vertical="center" shrinkToFit="1"/>
      <protection hidden="1"/>
    </xf>
    <xf numFmtId="0" fontId="38" fillId="0" borderId="0" xfId="0" applyFont="1" applyFill="1" applyAlignment="1" applyProtection="1">
      <alignment horizontal="right" vertical="center"/>
      <protection hidden="1"/>
    </xf>
    <xf numFmtId="0" fontId="38"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0" fontId="10"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24" fillId="2"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38" fontId="24" fillId="0" borderId="0" xfId="12" applyFont="1" applyFill="1" applyBorder="1" applyAlignment="1" applyProtection="1">
      <alignment horizontal="right" vertical="center" shrinkToFit="1"/>
      <protection hidden="1"/>
    </xf>
    <xf numFmtId="3" fontId="14" fillId="0" borderId="0" xfId="0" applyNumberFormat="1" applyFont="1" applyFill="1" applyBorder="1" applyAlignment="1" applyProtection="1">
      <alignment horizontal="right" vertical="center" shrinkToFit="1"/>
      <protection hidden="1"/>
    </xf>
    <xf numFmtId="0" fontId="10" fillId="6" borderId="0" xfId="0" applyFont="1" applyFill="1" applyBorder="1" applyAlignment="1" applyProtection="1">
      <alignment horizontal="center" vertical="center" shrinkToFit="1"/>
      <protection locked="0"/>
    </xf>
    <xf numFmtId="0" fontId="15" fillId="0" borderId="16"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18" xfId="0" applyFont="1" applyFill="1" applyBorder="1" applyAlignment="1" applyProtection="1">
      <alignment vertical="center" shrinkToFit="1"/>
      <protection hidden="1"/>
    </xf>
    <xf numFmtId="38" fontId="33" fillId="2" borderId="19" xfId="11" applyFont="1" applyFill="1" applyBorder="1" applyAlignment="1" applyProtection="1">
      <alignment vertical="center" shrinkToFit="1"/>
      <protection hidden="1"/>
    </xf>
    <xf numFmtId="38" fontId="33" fillId="2" borderId="14" xfId="11" applyFont="1" applyFill="1" applyBorder="1" applyAlignment="1" applyProtection="1">
      <alignment vertical="center" shrinkToFit="1"/>
      <protection hidden="1"/>
    </xf>
    <xf numFmtId="38" fontId="33" fillId="2" borderId="15"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5" fillId="0" borderId="0" xfId="15" applyFont="1" applyFill="1" applyBorder="1" applyAlignment="1" applyProtection="1">
      <alignment vertical="center"/>
      <protection hidden="1"/>
    </xf>
    <xf numFmtId="0" fontId="14" fillId="6" borderId="20"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5" fillId="0" borderId="0" xfId="15" applyFont="1" applyFill="1" applyBorder="1" applyAlignment="1" applyProtection="1">
      <protection hidden="1"/>
    </xf>
    <xf numFmtId="3" fontId="13" fillId="0" borderId="21"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center" vertical="center" shrinkToFit="1"/>
      <protection hidden="1"/>
    </xf>
    <xf numFmtId="3" fontId="14" fillId="0" borderId="22" xfId="0" applyNumberFormat="1" applyFont="1" applyFill="1" applyBorder="1" applyAlignment="1" applyProtection="1">
      <alignment horizontal="center" vertical="center" shrinkToFit="1"/>
      <protection hidden="1"/>
    </xf>
    <xf numFmtId="38" fontId="57" fillId="0" borderId="22" xfId="12" applyFont="1" applyFill="1" applyBorder="1" applyAlignment="1" applyProtection="1">
      <alignment horizontal="center" vertical="center" shrinkToFit="1"/>
      <protection hidden="1"/>
    </xf>
    <xf numFmtId="0" fontId="5" fillId="2" borderId="23" xfId="0" applyFont="1" applyFill="1" applyBorder="1" applyProtection="1">
      <alignment vertical="center"/>
      <protection hidden="1"/>
    </xf>
    <xf numFmtId="38" fontId="15" fillId="0" borderId="23" xfId="15" applyFont="1" applyFill="1" applyBorder="1" applyAlignment="1" applyProtection="1">
      <protection hidden="1"/>
    </xf>
    <xf numFmtId="0" fontId="24" fillId="2" borderId="0" xfId="0" applyFont="1" applyFill="1" applyProtection="1">
      <alignment vertical="center"/>
      <protection hidden="1"/>
    </xf>
    <xf numFmtId="0" fontId="24"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63" fillId="2" borderId="0" xfId="0" applyFont="1" applyFill="1" applyAlignment="1" applyProtection="1">
      <protection hidden="1"/>
    </xf>
    <xf numFmtId="3" fontId="13" fillId="0" borderId="23" xfId="0" applyNumberFormat="1" applyFont="1" applyFill="1" applyBorder="1" applyAlignment="1" applyProtection="1">
      <alignment horizontal="right" vertical="center" shrinkToFit="1"/>
      <protection hidden="1"/>
    </xf>
    <xf numFmtId="38" fontId="15" fillId="0" borderId="0" xfId="15" applyFont="1" applyFill="1" applyBorder="1" applyAlignment="1" applyProtection="1">
      <alignment horizontal="left"/>
      <protection hidden="1"/>
    </xf>
    <xf numFmtId="0" fontId="10" fillId="2" borderId="0" xfId="0" applyFont="1" applyFill="1" applyBorder="1" applyAlignment="1" applyProtection="1">
      <protection hidden="1"/>
    </xf>
    <xf numFmtId="0" fontId="10" fillId="0" borderId="0" xfId="0" applyFont="1" applyFill="1" applyBorder="1" applyAlignment="1" applyProtection="1">
      <alignment horizontal="right" vertical="center" shrinkToFit="1"/>
      <protection hidden="1"/>
    </xf>
    <xf numFmtId="0" fontId="38" fillId="0" borderId="0" xfId="0" applyFont="1" applyFill="1" applyBorder="1" applyAlignment="1" applyProtection="1">
      <alignment horizontal="left" vertical="center" wrapText="1"/>
      <protection hidden="1"/>
    </xf>
    <xf numFmtId="0" fontId="38" fillId="0" borderId="0" xfId="0" applyFont="1" applyFill="1" applyAlignment="1" applyProtection="1">
      <alignment vertical="center"/>
      <protection hidden="1"/>
    </xf>
    <xf numFmtId="0" fontId="49" fillId="0" borderId="0" xfId="0" applyFont="1" applyFill="1" applyAlignment="1" applyProtection="1">
      <alignment vertical="center"/>
      <protection hidden="1"/>
    </xf>
    <xf numFmtId="0" fontId="38" fillId="0" borderId="0" xfId="0" applyFont="1" applyFill="1" applyAlignment="1" applyProtection="1">
      <alignment vertical="center"/>
      <protection hidden="1"/>
    </xf>
    <xf numFmtId="0" fontId="40" fillId="2" borderId="0" xfId="0" applyFont="1" applyFill="1" applyAlignment="1" applyProtection="1">
      <alignment horizontal="center" vertical="center"/>
      <protection hidden="1"/>
    </xf>
    <xf numFmtId="0" fontId="50" fillId="0" borderId="0" xfId="0" applyFont="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38"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51" fillId="0" borderId="0" xfId="0" applyFont="1" applyAlignment="1" applyProtection="1">
      <alignment horizontal="center" vertical="center"/>
      <protection hidden="1"/>
    </xf>
    <xf numFmtId="0" fontId="18" fillId="0" borderId="0" xfId="0" applyFont="1" applyAlignment="1" applyProtection="1">
      <alignment horizontal="justify"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wrapText="1"/>
      <protection hidden="1"/>
    </xf>
    <xf numFmtId="0" fontId="51" fillId="0" borderId="0" xfId="0" applyFont="1" applyAlignment="1" applyProtection="1">
      <alignment horizontal="left" vertical="center"/>
      <protection hidden="1"/>
    </xf>
    <xf numFmtId="0" fontId="40" fillId="7" borderId="0" xfId="73" applyFont="1" applyFill="1" applyBorder="1" applyAlignment="1" applyProtection="1">
      <alignment vertical="center" wrapText="1"/>
      <protection hidden="1"/>
    </xf>
    <xf numFmtId="0" fontId="40" fillId="7" borderId="0" xfId="73" applyFont="1" applyFill="1" applyAlignment="1" applyProtection="1">
      <alignment vertical="center"/>
      <protection hidden="1"/>
    </xf>
    <xf numFmtId="0" fontId="40" fillId="7" borderId="0" xfId="73" applyFont="1" applyFill="1" applyBorder="1" applyAlignment="1" applyProtection="1">
      <alignment vertical="center" wrapText="1"/>
    </xf>
    <xf numFmtId="0" fontId="67" fillId="0" borderId="0" xfId="73" applyFont="1" applyFill="1" applyAlignment="1" applyProtection="1">
      <alignment vertical="center"/>
    </xf>
    <xf numFmtId="0" fontId="42" fillId="7" borderId="0" xfId="73" applyFont="1" applyFill="1" applyBorder="1" applyAlignment="1" applyProtection="1">
      <alignment vertical="center"/>
      <protection hidden="1"/>
    </xf>
    <xf numFmtId="0" fontId="40" fillId="7" borderId="0" xfId="73" applyFont="1" applyFill="1" applyBorder="1" applyAlignment="1" applyProtection="1">
      <alignment vertical="center"/>
      <protection hidden="1"/>
    </xf>
    <xf numFmtId="0" fontId="40" fillId="7" borderId="0" xfId="73" applyFont="1" applyFill="1" applyBorder="1" applyAlignment="1" applyProtection="1">
      <alignment horizontal="center" vertical="center"/>
      <protection hidden="1"/>
    </xf>
    <xf numFmtId="38" fontId="40" fillId="7" borderId="0" xfId="74" applyFont="1" applyFill="1" applyBorder="1" applyAlignment="1" applyProtection="1">
      <alignment vertical="center"/>
      <protection hidden="1"/>
    </xf>
    <xf numFmtId="0" fontId="38" fillId="7" borderId="0" xfId="73" applyFont="1" applyFill="1" applyAlignment="1" applyProtection="1">
      <alignment vertical="center"/>
      <protection hidden="1"/>
    </xf>
    <xf numFmtId="49" fontId="40" fillId="7" borderId="0" xfId="73" applyNumberFormat="1" applyFont="1" applyFill="1" applyAlignment="1" applyProtection="1">
      <alignment vertical="center"/>
      <protection hidden="1"/>
    </xf>
    <xf numFmtId="0" fontId="38" fillId="0" borderId="0" xfId="73" applyFont="1" applyFill="1" applyAlignment="1" applyProtection="1">
      <alignment vertical="center"/>
    </xf>
    <xf numFmtId="181" fontId="67" fillId="0" borderId="0" xfId="73" applyNumberFormat="1" applyFont="1" applyFill="1" applyAlignment="1" applyProtection="1">
      <alignment vertical="center"/>
    </xf>
    <xf numFmtId="0" fontId="38" fillId="7" borderId="0" xfId="73" applyFont="1" applyFill="1" applyAlignment="1" applyProtection="1">
      <alignment horizontal="center" vertical="center"/>
      <protection hidden="1"/>
    </xf>
    <xf numFmtId="38" fontId="38" fillId="7" borderId="0" xfId="74" applyFont="1" applyFill="1" applyAlignment="1" applyProtection="1">
      <alignment vertical="center"/>
      <protection hidden="1"/>
    </xf>
    <xf numFmtId="0" fontId="67" fillId="0" borderId="0" xfId="73" applyFont="1" applyFill="1" applyAlignment="1" applyProtection="1">
      <alignment vertical="center"/>
      <protection hidden="1"/>
    </xf>
    <xf numFmtId="0" fontId="68" fillId="7" borderId="0" xfId="73" applyFont="1" applyFill="1" applyBorder="1" applyAlignment="1" applyProtection="1">
      <alignment vertical="center"/>
      <protection hidden="1"/>
    </xf>
    <xf numFmtId="0" fontId="45" fillId="7" borderId="0" xfId="73" applyFont="1" applyFill="1" applyBorder="1" applyAlignment="1" applyProtection="1">
      <alignment vertical="center"/>
      <protection hidden="1"/>
    </xf>
    <xf numFmtId="0" fontId="45" fillId="7" borderId="0" xfId="73" applyFont="1" applyFill="1" applyBorder="1" applyAlignment="1" applyProtection="1">
      <alignment horizontal="right" vertical="center"/>
      <protection hidden="1"/>
    </xf>
    <xf numFmtId="0" fontId="40" fillId="7" borderId="0" xfId="73" applyNumberFormat="1" applyFont="1" applyFill="1" applyAlignment="1" applyProtection="1">
      <alignment vertical="center"/>
      <protection hidden="1"/>
    </xf>
    <xf numFmtId="182" fontId="40" fillId="7" borderId="0" xfId="73" applyNumberFormat="1" applyFont="1" applyFill="1" applyAlignment="1" applyProtection="1">
      <alignment vertical="center"/>
      <protection hidden="1"/>
    </xf>
    <xf numFmtId="0" fontId="68" fillId="7" borderId="0" xfId="73" applyFont="1" applyFill="1" applyBorder="1" applyAlignment="1" applyProtection="1">
      <alignment horizontal="left" vertical="center"/>
      <protection hidden="1"/>
    </xf>
    <xf numFmtId="0" fontId="68" fillId="7" borderId="0" xfId="73" applyFont="1" applyFill="1" applyBorder="1" applyAlignment="1" applyProtection="1">
      <alignment horizontal="center" vertical="center"/>
      <protection hidden="1"/>
    </xf>
    <xf numFmtId="0" fontId="42" fillId="7" borderId="0" xfId="0" applyFont="1" applyFill="1" applyBorder="1" applyAlignment="1" applyProtection="1">
      <alignment horizontal="center" vertical="center" wrapText="1"/>
      <protection hidden="1"/>
    </xf>
    <xf numFmtId="49" fontId="18" fillId="7" borderId="0" xfId="0" applyNumberFormat="1" applyFont="1" applyFill="1" applyBorder="1" applyAlignment="1" applyProtection="1">
      <alignment vertical="center" wrapText="1"/>
      <protection hidden="1"/>
    </xf>
    <xf numFmtId="49" fontId="70" fillId="7" borderId="0" xfId="0" applyNumberFormat="1" applyFont="1" applyFill="1" applyBorder="1" applyAlignment="1" applyProtection="1">
      <alignment vertical="top"/>
      <protection hidden="1"/>
    </xf>
    <xf numFmtId="49" fontId="71" fillId="7" borderId="0" xfId="0" applyNumberFormat="1" applyFont="1" applyFill="1" applyBorder="1" applyAlignment="1" applyProtection="1">
      <alignment vertical="top"/>
      <protection hidden="1"/>
    </xf>
    <xf numFmtId="0" fontId="46" fillId="0" borderId="0" xfId="73" applyFont="1" applyFill="1" applyAlignment="1" applyProtection="1">
      <alignment vertical="center"/>
    </xf>
    <xf numFmtId="0" fontId="72" fillId="0" borderId="0" xfId="73" applyFont="1" applyFill="1" applyAlignment="1" applyProtection="1">
      <alignment vertical="center"/>
    </xf>
    <xf numFmtId="0" fontId="69" fillId="7" borderId="0" xfId="73" applyFont="1" applyFill="1" applyAlignment="1" applyProtection="1">
      <alignment vertical="center"/>
      <protection hidden="1"/>
    </xf>
    <xf numFmtId="49" fontId="69" fillId="7" borderId="0" xfId="0" applyNumberFormat="1" applyFont="1" applyFill="1" applyBorder="1" applyAlignment="1" applyProtection="1">
      <alignment vertical="top"/>
      <protection hidden="1"/>
    </xf>
    <xf numFmtId="49" fontId="40" fillId="7" borderId="0" xfId="0" applyNumberFormat="1" applyFont="1" applyFill="1" applyBorder="1" applyAlignment="1" applyProtection="1">
      <alignment vertical="top"/>
      <protection hidden="1"/>
    </xf>
    <xf numFmtId="49" fontId="46" fillId="7" borderId="0" xfId="0" applyNumberFormat="1" applyFont="1" applyFill="1" applyBorder="1" applyAlignment="1" applyProtection="1">
      <alignment vertical="top"/>
      <protection hidden="1"/>
    </xf>
    <xf numFmtId="49" fontId="40" fillId="7" borderId="0" xfId="0" applyNumberFormat="1" applyFont="1" applyFill="1" applyBorder="1" applyAlignment="1" applyProtection="1">
      <alignment horizontal="left" vertical="center"/>
      <protection hidden="1"/>
    </xf>
    <xf numFmtId="49" fontId="38" fillId="7" borderId="0" xfId="0" applyNumberFormat="1" applyFont="1" applyFill="1" applyBorder="1" applyProtection="1">
      <alignment vertical="center"/>
      <protection hidden="1"/>
    </xf>
    <xf numFmtId="49" fontId="49" fillId="7" borderId="0" xfId="0" applyNumberFormat="1" applyFont="1" applyFill="1" applyBorder="1" applyAlignment="1" applyProtection="1">
      <alignment vertical="center" wrapText="1"/>
      <protection hidden="1"/>
    </xf>
    <xf numFmtId="49" fontId="49" fillId="7" borderId="0" xfId="0" applyNumberFormat="1" applyFont="1" applyFill="1" applyBorder="1" applyAlignment="1" applyProtection="1">
      <alignment vertical="center"/>
      <protection hidden="1"/>
    </xf>
    <xf numFmtId="0" fontId="73" fillId="7" borderId="0" xfId="73" applyFont="1" applyFill="1" applyBorder="1" applyAlignment="1" applyProtection="1">
      <alignment vertical="center"/>
      <protection hidden="1"/>
    </xf>
    <xf numFmtId="0" fontId="52" fillId="7" borderId="0" xfId="73" applyFont="1" applyFill="1" applyBorder="1" applyAlignment="1" applyProtection="1">
      <alignment vertical="center"/>
      <protection hidden="1"/>
    </xf>
    <xf numFmtId="0" fontId="52" fillId="7" borderId="0" xfId="73" applyFont="1" applyFill="1" applyBorder="1" applyAlignment="1" applyProtection="1">
      <alignment horizontal="center" vertical="center"/>
      <protection hidden="1"/>
    </xf>
    <xf numFmtId="0" fontId="11" fillId="7" borderId="0" xfId="0" applyFont="1" applyFill="1" applyAlignment="1" applyProtection="1">
      <alignment vertical="center"/>
      <protection hidden="1"/>
    </xf>
    <xf numFmtId="0" fontId="74" fillId="7" borderId="0" xfId="0" applyFont="1" applyFill="1" applyBorder="1" applyAlignment="1" applyProtection="1">
      <alignment vertical="center" wrapText="1"/>
      <protection hidden="1"/>
    </xf>
    <xf numFmtId="0" fontId="75" fillId="7" borderId="0" xfId="0" applyFont="1" applyFill="1" applyBorder="1" applyAlignment="1" applyProtection="1">
      <alignment vertical="center"/>
      <protection hidden="1"/>
    </xf>
    <xf numFmtId="0" fontId="75" fillId="0" borderId="0" xfId="0" applyFont="1" applyFill="1" applyBorder="1" applyAlignment="1" applyProtection="1">
      <alignment vertical="center"/>
      <protection hidden="1"/>
    </xf>
    <xf numFmtId="0" fontId="74" fillId="7" borderId="0" xfId="0" applyFont="1" applyFill="1" applyBorder="1" applyAlignment="1" applyProtection="1">
      <alignment horizontal="left" vertical="center" wrapText="1"/>
      <protection hidden="1"/>
    </xf>
    <xf numFmtId="0" fontId="74" fillId="7" borderId="0" xfId="0" applyFont="1" applyFill="1" applyBorder="1" applyAlignment="1" applyProtection="1">
      <alignment horizontal="left" vertical="center"/>
      <protection hidden="1"/>
    </xf>
    <xf numFmtId="0" fontId="11" fillId="7" borderId="0" xfId="0" applyFont="1" applyFill="1" applyBorder="1" applyAlignment="1" applyProtection="1">
      <alignment horizontal="left" vertical="center"/>
      <protection hidden="1"/>
    </xf>
    <xf numFmtId="0" fontId="75" fillId="7" borderId="0" xfId="0" applyFont="1" applyFill="1" applyBorder="1" applyAlignment="1" applyProtection="1">
      <alignment horizontal="left" vertical="center"/>
      <protection hidden="1"/>
    </xf>
    <xf numFmtId="0" fontId="75" fillId="7" borderId="0" xfId="0" applyFont="1" applyFill="1" applyBorder="1" applyAlignment="1" applyProtection="1">
      <alignment horizontal="right" vertical="top"/>
      <protection hidden="1"/>
    </xf>
    <xf numFmtId="0" fontId="74" fillId="7" borderId="0" xfId="0" applyFont="1" applyFill="1" applyBorder="1" applyAlignment="1" applyProtection="1">
      <alignment horizontal="center" vertical="center" textRotation="255"/>
      <protection hidden="1"/>
    </xf>
    <xf numFmtId="0" fontId="67" fillId="0" borderId="0" xfId="73" applyFont="1" applyFill="1" applyAlignment="1" applyProtection="1">
      <alignment horizontal="center" vertical="center"/>
    </xf>
    <xf numFmtId="38" fontId="67" fillId="0" borderId="0" xfId="74" applyFont="1" applyFill="1" applyAlignment="1" applyProtection="1">
      <alignment vertical="center"/>
    </xf>
    <xf numFmtId="184" fontId="67" fillId="0" borderId="0" xfId="73" applyNumberFormat="1" applyFont="1" applyFill="1" applyAlignment="1" applyProtection="1">
      <alignment horizontal="center" vertical="center"/>
    </xf>
    <xf numFmtId="181" fontId="72" fillId="0" borderId="0" xfId="73" applyNumberFormat="1" applyFont="1" applyFill="1" applyAlignment="1" applyProtection="1">
      <alignment vertical="center"/>
    </xf>
    <xf numFmtId="184" fontId="72" fillId="0" borderId="0" xfId="73" applyNumberFormat="1" applyFont="1" applyFill="1" applyAlignment="1" applyProtection="1">
      <alignment horizontal="center" vertical="center"/>
    </xf>
    <xf numFmtId="0" fontId="40" fillId="2" borderId="0" xfId="0" applyFont="1" applyFill="1" applyAlignment="1" applyProtection="1">
      <alignment horizontal="center" vertical="center"/>
      <protection hidden="1"/>
    </xf>
    <xf numFmtId="0" fontId="40" fillId="2" borderId="0" xfId="0" applyFont="1" applyFill="1" applyAlignment="1" applyProtection="1">
      <alignment horizontal="right" vertical="center"/>
      <protection hidden="1"/>
    </xf>
    <xf numFmtId="0" fontId="25" fillId="2" borderId="0" xfId="0" applyFont="1" applyFill="1" applyBorder="1" applyAlignment="1" applyProtection="1">
      <alignment horizontal="center" vertical="center"/>
      <protection hidden="1"/>
    </xf>
    <xf numFmtId="0" fontId="40" fillId="2" borderId="0" xfId="0" applyFont="1" applyFill="1" applyProtection="1">
      <alignment vertical="center"/>
      <protection hidden="1"/>
    </xf>
    <xf numFmtId="0" fontId="38" fillId="2" borderId="0" xfId="0" applyFont="1" applyFill="1" applyProtection="1">
      <alignment vertical="center"/>
      <protection hidden="1"/>
    </xf>
    <xf numFmtId="38" fontId="40" fillId="2" borderId="0" xfId="7" applyFont="1" applyFill="1" applyProtection="1">
      <alignment vertical="center"/>
      <protection hidden="1"/>
    </xf>
    <xf numFmtId="0" fontId="41" fillId="2" borderId="0" xfId="0" applyFont="1" applyFill="1" applyProtection="1">
      <alignment vertical="center"/>
      <protection hidden="1"/>
    </xf>
    <xf numFmtId="0" fontId="42" fillId="0" borderId="0" xfId="0" applyFont="1" applyAlignment="1" applyProtection="1">
      <alignment vertical="distributed"/>
      <protection hidden="1"/>
    </xf>
    <xf numFmtId="0" fontId="77" fillId="2" borderId="0" xfId="0" applyFont="1" applyFill="1" applyProtection="1">
      <alignment vertical="center"/>
      <protection hidden="1"/>
    </xf>
    <xf numFmtId="0" fontId="43" fillId="2" borderId="0" xfId="0" applyFont="1" applyFill="1" applyProtection="1">
      <alignment vertical="center"/>
      <protection hidden="1"/>
    </xf>
    <xf numFmtId="0" fontId="44" fillId="2" borderId="0" xfId="0" applyFont="1" applyFill="1" applyProtection="1">
      <alignment vertical="center"/>
      <protection hidden="1"/>
    </xf>
    <xf numFmtId="0" fontId="45" fillId="2" borderId="0" xfId="0" applyFont="1" applyFill="1" applyProtection="1">
      <alignment vertical="center"/>
      <protection hidden="1"/>
    </xf>
    <xf numFmtId="0" fontId="45" fillId="2" borderId="0" xfId="0" applyFont="1" applyFill="1" applyAlignment="1" applyProtection="1">
      <alignment horizontal="right" vertical="center"/>
      <protection hidden="1"/>
    </xf>
    <xf numFmtId="0" fontId="45" fillId="2" borderId="0" xfId="0" applyFont="1" applyFill="1" applyAlignment="1" applyProtection="1">
      <alignment horizontal="center" vertical="center"/>
      <protection hidden="1"/>
    </xf>
    <xf numFmtId="0" fontId="40" fillId="2" borderId="0" xfId="0" applyFont="1" applyFill="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Protection="1">
      <alignment vertical="center"/>
      <protection hidden="1"/>
    </xf>
    <xf numFmtId="0" fontId="40" fillId="0" borderId="0" xfId="0" applyFont="1" applyAlignment="1" applyProtection="1">
      <alignment vertical="center" shrinkToFit="1"/>
      <protection hidden="1"/>
    </xf>
    <xf numFmtId="0" fontId="40" fillId="0" borderId="0" xfId="0" applyFont="1" applyAlignment="1" applyProtection="1">
      <alignment vertical="center" wrapText="1"/>
      <protection hidden="1"/>
    </xf>
    <xf numFmtId="0" fontId="40" fillId="0" borderId="0" xfId="0" applyFont="1" applyProtection="1">
      <alignment vertical="center"/>
      <protection hidden="1"/>
    </xf>
    <xf numFmtId="0" fontId="40" fillId="0" borderId="0" xfId="0" applyFont="1" applyAlignment="1" applyProtection="1">
      <alignment horizontal="left" vertical="center"/>
      <protection hidden="1"/>
    </xf>
    <xf numFmtId="0" fontId="40"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38" fillId="7" borderId="0" xfId="0" applyFont="1" applyFill="1" applyProtection="1">
      <alignment vertical="center"/>
      <protection hidden="1"/>
    </xf>
    <xf numFmtId="0" fontId="40" fillId="0" borderId="0" xfId="0" applyFont="1" applyAlignment="1" applyProtection="1">
      <alignment horizontal="distributed" vertical="center"/>
      <protection hidden="1"/>
    </xf>
    <xf numFmtId="0" fontId="38" fillId="0" borderId="0" xfId="0" applyFont="1" applyAlignment="1" applyProtection="1">
      <alignment horizontal="left" vertical="center"/>
      <protection hidden="1"/>
    </xf>
    <xf numFmtId="0" fontId="44" fillId="0" borderId="0" xfId="0" applyFont="1" applyAlignment="1" applyProtection="1">
      <alignment horizontal="center" vertical="center"/>
      <protection hidden="1"/>
    </xf>
    <xf numFmtId="0" fontId="44" fillId="0" borderId="0" xfId="0" applyFont="1" applyAlignment="1" applyProtection="1">
      <alignment horizontal="center" vertical="center" shrinkToFit="1"/>
      <protection hidden="1"/>
    </xf>
    <xf numFmtId="0" fontId="44" fillId="0" borderId="0" xfId="0" applyFont="1" applyAlignment="1" applyProtection="1">
      <alignment vertical="center" shrinkToFit="1"/>
      <protection hidden="1"/>
    </xf>
    <xf numFmtId="0" fontId="44" fillId="0" borderId="9" xfId="0" applyFont="1" applyBorder="1" applyAlignment="1" applyProtection="1">
      <alignment vertical="center" shrinkToFit="1"/>
      <protection hidden="1"/>
    </xf>
    <xf numFmtId="0" fontId="44" fillId="0" borderId="3" xfId="0" applyFont="1" applyBorder="1" applyAlignment="1" applyProtection="1">
      <alignment vertical="center" shrinkToFit="1"/>
      <protection hidden="1"/>
    </xf>
    <xf numFmtId="0" fontId="78" fillId="0" borderId="3" xfId="0" applyFont="1" applyBorder="1" applyAlignment="1" applyProtection="1">
      <protection hidden="1"/>
    </xf>
    <xf numFmtId="0" fontId="44" fillId="7" borderId="0" xfId="0" applyFont="1" applyFill="1" applyAlignment="1" applyProtection="1">
      <alignment horizontal="center" vertical="center" wrapText="1" shrinkToFit="1"/>
      <protection hidden="1"/>
    </xf>
    <xf numFmtId="0" fontId="44" fillId="7" borderId="0" xfId="0" applyFont="1" applyFill="1" applyAlignment="1" applyProtection="1">
      <alignment horizontal="center" vertical="center" shrinkToFit="1"/>
      <protection hidden="1"/>
    </xf>
    <xf numFmtId="0" fontId="40" fillId="7" borderId="0" xfId="0" applyFont="1" applyFill="1" applyAlignment="1" applyProtection="1">
      <alignment horizontal="center" vertical="center" shrinkToFit="1"/>
      <protection hidden="1"/>
    </xf>
    <xf numFmtId="49" fontId="40" fillId="7" borderId="0" xfId="0" applyNumberFormat="1" applyFont="1" applyFill="1" applyAlignment="1" applyProtection="1">
      <alignment horizontal="center" vertical="center" shrinkToFit="1"/>
      <protection hidden="1"/>
    </xf>
    <xf numFmtId="0" fontId="40" fillId="7" borderId="0" xfId="0" applyFont="1" applyFill="1" applyAlignment="1" applyProtection="1">
      <alignment vertical="center" shrinkToFit="1"/>
      <protection hidden="1"/>
    </xf>
    <xf numFmtId="0" fontId="44" fillId="0" borderId="3" xfId="0" applyFont="1" applyBorder="1" applyAlignment="1" applyProtection="1">
      <alignment vertical="center" wrapText="1"/>
      <protection hidden="1"/>
    </xf>
    <xf numFmtId="0" fontId="46" fillId="0" borderId="0" xfId="0" applyFont="1" applyProtection="1">
      <alignment vertical="center"/>
      <protection hidden="1"/>
    </xf>
    <xf numFmtId="0" fontId="44" fillId="0" borderId="1" xfId="0" applyFont="1" applyBorder="1" applyAlignment="1" applyProtection="1">
      <alignment vertical="center" shrinkToFit="1"/>
      <protection hidden="1"/>
    </xf>
    <xf numFmtId="0" fontId="44" fillId="0" borderId="2" xfId="0" applyFont="1" applyBorder="1" applyAlignment="1" applyProtection="1">
      <alignment vertical="center" shrinkToFit="1"/>
      <protection hidden="1"/>
    </xf>
    <xf numFmtId="0" fontId="38" fillId="0" borderId="1" xfId="0" applyFont="1" applyBorder="1" applyProtection="1">
      <alignment vertical="center"/>
      <protection hidden="1"/>
    </xf>
    <xf numFmtId="0" fontId="38" fillId="0" borderId="7" xfId="0" applyFont="1" applyBorder="1" applyProtection="1">
      <alignment vertical="center"/>
      <protection hidden="1"/>
    </xf>
    <xf numFmtId="0" fontId="44" fillId="0" borderId="7" xfId="0" applyFont="1" applyBorder="1" applyAlignment="1" applyProtection="1">
      <alignment vertical="center" shrinkToFit="1"/>
      <protection hidden="1"/>
    </xf>
    <xf numFmtId="0" fontId="38" fillId="0" borderId="2" xfId="0" applyFont="1" applyBorder="1" applyProtection="1">
      <alignment vertical="center"/>
      <protection hidden="1"/>
    </xf>
    <xf numFmtId="0" fontId="15" fillId="0" borderId="63" xfId="0" applyFont="1" applyFill="1" applyBorder="1" applyAlignment="1" applyProtection="1">
      <alignment vertical="center" shrinkToFit="1"/>
      <protection hidden="1"/>
    </xf>
    <xf numFmtId="0" fontId="15" fillId="0" borderId="59" xfId="0" applyFont="1" applyFill="1" applyBorder="1" applyAlignment="1" applyProtection="1">
      <alignment vertical="center" shrinkToFit="1"/>
      <protection hidden="1"/>
    </xf>
    <xf numFmtId="0" fontId="15" fillId="0" borderId="83" xfId="0" applyFont="1" applyFill="1" applyBorder="1" applyAlignment="1" applyProtection="1">
      <alignment vertical="center" shrinkToFit="1"/>
      <protection hidden="1"/>
    </xf>
    <xf numFmtId="0" fontId="15" fillId="0" borderId="157" xfId="0" applyFont="1" applyFill="1" applyBorder="1" applyAlignment="1" applyProtection="1">
      <alignment vertical="center" shrinkToFit="1"/>
      <protection hidden="1"/>
    </xf>
    <xf numFmtId="0" fontId="15" fillId="0" borderId="143" xfId="0" applyFont="1" applyFill="1" applyBorder="1" applyAlignment="1" applyProtection="1">
      <alignment vertical="center" shrinkToFit="1"/>
      <protection hidden="1"/>
    </xf>
    <xf numFmtId="0" fontId="15" fillId="0" borderId="164" xfId="0" applyFont="1" applyFill="1" applyBorder="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alignment vertical="center"/>
      <protection hidden="1"/>
    </xf>
    <xf numFmtId="0" fontId="15" fillId="0" borderId="129" xfId="0" applyFont="1" applyBorder="1" applyAlignment="1" applyProtection="1">
      <alignment horizontal="center" vertical="center"/>
      <protection hidden="1"/>
    </xf>
    <xf numFmtId="0" fontId="15" fillId="0" borderId="117" xfId="0" applyFont="1" applyBorder="1" applyAlignment="1" applyProtection="1">
      <alignment horizontal="center" vertical="center"/>
      <protection hidden="1"/>
    </xf>
    <xf numFmtId="0" fontId="15" fillId="0" borderId="154" xfId="0" applyFont="1" applyBorder="1" applyAlignment="1" applyProtection="1">
      <alignment horizontal="center" vertical="center"/>
      <protection hidden="1"/>
    </xf>
    <xf numFmtId="0" fontId="15" fillId="0" borderId="156" xfId="0" applyFont="1" applyBorder="1" applyAlignment="1" applyProtection="1">
      <alignment horizontal="center" vertical="center"/>
      <protection hidden="1"/>
    </xf>
    <xf numFmtId="0" fontId="15" fillId="0" borderId="169" xfId="0" applyFont="1" applyBorder="1" applyAlignment="1" applyProtection="1">
      <alignment horizontal="center" vertical="center"/>
      <protection hidden="1"/>
    </xf>
    <xf numFmtId="38" fontId="15" fillId="0" borderId="80" xfId="0" applyNumberFormat="1" applyFont="1" applyBorder="1" applyProtection="1">
      <alignment vertical="center"/>
      <protection hidden="1"/>
    </xf>
    <xf numFmtId="0" fontId="15" fillId="0" borderId="16" xfId="0" applyFont="1" applyBorder="1" applyAlignment="1" applyProtection="1">
      <alignment vertical="center" shrinkToFit="1"/>
      <protection hidden="1"/>
    </xf>
    <xf numFmtId="0" fontId="15" fillId="0" borderId="107" xfId="0" applyFont="1" applyBorder="1" applyAlignment="1" applyProtection="1">
      <alignment vertical="center" shrinkToFit="1"/>
      <protection hidden="1"/>
    </xf>
    <xf numFmtId="0" fontId="15" fillId="0" borderId="153" xfId="0" applyFont="1" applyBorder="1" applyAlignment="1" applyProtection="1">
      <alignment vertical="center" shrinkToFit="1"/>
      <protection hidden="1"/>
    </xf>
    <xf numFmtId="0" fontId="15" fillId="0" borderId="128" xfId="0" applyFont="1" applyBorder="1" applyAlignment="1" applyProtection="1">
      <alignment vertical="center" shrinkToFit="1"/>
      <protection hidden="1"/>
    </xf>
    <xf numFmtId="0" fontId="15" fillId="0" borderId="171" xfId="0" applyFont="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52" fillId="7" borderId="0" xfId="0" applyFont="1" applyFill="1" applyAlignment="1" applyProtection="1">
      <alignment horizontal="center" vertical="center"/>
      <protection hidden="1"/>
    </xf>
    <xf numFmtId="0" fontId="38"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49" fontId="69" fillId="7" borderId="0" xfId="0" applyNumberFormat="1" applyFont="1" applyFill="1" applyBorder="1" applyAlignment="1" applyProtection="1">
      <alignment vertical="top"/>
      <protection hidden="1"/>
    </xf>
    <xf numFmtId="0" fontId="15" fillId="0" borderId="18" xfId="0" applyFont="1" applyBorder="1" applyAlignment="1" applyProtection="1">
      <alignment vertical="center" shrinkToFit="1"/>
      <protection hidden="1"/>
    </xf>
    <xf numFmtId="38" fontId="33" fillId="2" borderId="160" xfId="11" applyFont="1" applyFill="1" applyBorder="1" applyAlignment="1" applyProtection="1">
      <alignment vertical="center" shrinkToFit="1"/>
      <protection hidden="1"/>
    </xf>
    <xf numFmtId="0" fontId="15" fillId="0" borderId="10"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0" fillId="2" borderId="0" xfId="0" applyFont="1" applyFill="1" applyAlignment="1" applyProtection="1">
      <alignment horizontal="right" vertical="center"/>
      <protection hidden="1"/>
    </xf>
    <xf numFmtId="0" fontId="10" fillId="6" borderId="0" xfId="0" applyFont="1" applyFill="1" applyAlignment="1" applyProtection="1">
      <alignment horizontal="center" vertical="center" shrinkToFit="1"/>
      <protection locked="0"/>
    </xf>
    <xf numFmtId="0" fontId="10" fillId="0" borderId="0" xfId="0" applyFont="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4" fillId="0" borderId="0" xfId="0" applyFont="1" applyAlignment="1" applyProtection="1">
      <alignment horizontal="center" vertical="center"/>
      <protection hidden="1"/>
    </xf>
    <xf numFmtId="38" fontId="24" fillId="0" borderId="0" xfId="11" applyFont="1" applyAlignment="1" applyProtection="1">
      <alignment horizontal="center" vertical="center" shrinkToFit="1"/>
      <protection hidden="1"/>
    </xf>
    <xf numFmtId="0" fontId="24" fillId="2" borderId="0" xfId="0" applyFont="1" applyFill="1" applyAlignment="1" applyProtection="1">
      <alignment horizontal="center" vertical="center"/>
      <protection hidden="1"/>
    </xf>
    <xf numFmtId="0" fontId="24" fillId="0" borderId="0" xfId="0" applyFont="1" applyProtection="1">
      <alignment vertical="center"/>
      <protection hidden="1"/>
    </xf>
    <xf numFmtId="3" fontId="5" fillId="2" borderId="0" xfId="0" applyNumberFormat="1" applyFont="1" applyFill="1" applyAlignment="1" applyProtection="1">
      <alignment vertical="center" shrinkToFit="1"/>
      <protection hidden="1"/>
    </xf>
    <xf numFmtId="3" fontId="15" fillId="0" borderId="0" xfId="0" applyNumberFormat="1" applyFont="1" applyAlignment="1" applyProtection="1">
      <alignment horizontal="right" vertical="center"/>
      <protection hidden="1"/>
    </xf>
    <xf numFmtId="0" fontId="5" fillId="0" borderId="0" xfId="0" applyFont="1" applyProtection="1">
      <alignment vertical="center"/>
      <protection locked="0"/>
    </xf>
    <xf numFmtId="0" fontId="15" fillId="0" borderId="179" xfId="0" applyFont="1" applyBorder="1" applyAlignment="1" applyProtection="1">
      <alignment horizontal="center" vertical="center"/>
      <protection hidden="1"/>
    </xf>
    <xf numFmtId="38" fontId="34" fillId="0" borderId="13" xfId="0" applyNumberFormat="1" applyFont="1" applyBorder="1" applyAlignment="1" applyProtection="1">
      <alignment vertical="center"/>
      <protection hidden="1"/>
    </xf>
    <xf numFmtId="0" fontId="15" fillId="0" borderId="13" xfId="0" applyFont="1" applyBorder="1" applyAlignment="1" applyProtection="1">
      <alignment horizontal="center" vertical="center"/>
      <protection hidden="1"/>
    </xf>
    <xf numFmtId="0" fontId="15" fillId="0" borderId="160" xfId="0" applyFont="1" applyBorder="1" applyAlignment="1" applyProtection="1">
      <alignment horizontal="center" vertical="center"/>
      <protection hidden="1"/>
    </xf>
    <xf numFmtId="3" fontId="15" fillId="0" borderId="80" xfId="0" applyNumberFormat="1" applyFont="1" applyFill="1" applyBorder="1" applyAlignment="1" applyProtection="1">
      <alignment vertical="center" shrinkToFit="1"/>
      <protection hidden="1"/>
    </xf>
    <xf numFmtId="0" fontId="40" fillId="0" borderId="11" xfId="0" applyFont="1" applyBorder="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3" xfId="0" applyFont="1" applyBorder="1" applyAlignment="1" applyProtection="1">
      <alignment vertical="center" shrinkToFit="1"/>
      <protection hidden="1"/>
    </xf>
    <xf numFmtId="0" fontId="44" fillId="0" borderId="110" xfId="0" applyFont="1" applyBorder="1" applyAlignment="1" applyProtection="1">
      <alignment vertical="center" shrinkToFit="1"/>
      <protection hidden="1"/>
    </xf>
    <xf numFmtId="0" fontId="44" fillId="0" borderId="156" xfId="0" applyFont="1" applyBorder="1" applyAlignment="1" applyProtection="1">
      <alignment vertical="center" shrinkToFit="1"/>
      <protection hidden="1"/>
    </xf>
    <xf numFmtId="0" fontId="40" fillId="0" borderId="0" xfId="0" applyFont="1" applyBorder="1" applyAlignment="1" applyProtection="1">
      <alignment vertical="center" shrinkToFit="1"/>
      <protection hidden="1"/>
    </xf>
    <xf numFmtId="0" fontId="40" fillId="0" borderId="191" xfId="0" applyFont="1" applyBorder="1" applyAlignment="1" applyProtection="1">
      <alignment vertical="center" shrinkToFit="1"/>
      <protection hidden="1"/>
    </xf>
    <xf numFmtId="0" fontId="40" fillId="0" borderId="27" xfId="0" applyFont="1" applyBorder="1" applyAlignment="1" applyProtection="1">
      <alignment vertical="center" shrinkToFit="1"/>
      <protection hidden="1"/>
    </xf>
    <xf numFmtId="0" fontId="85" fillId="0" borderId="0" xfId="0" applyFont="1" applyAlignment="1" applyProtection="1">
      <protection hidden="1"/>
    </xf>
    <xf numFmtId="0" fontId="12" fillId="2" borderId="0" xfId="0" applyFont="1" applyFill="1" applyAlignment="1" applyProtection="1">
      <alignment horizontal="center" vertical="center"/>
      <protection hidden="1"/>
    </xf>
    <xf numFmtId="0" fontId="15" fillId="0" borderId="0" xfId="0" applyFont="1" applyAlignment="1" applyProtection="1">
      <alignment horizontal="right" vertical="center" wrapText="1"/>
      <protection hidden="1"/>
    </xf>
    <xf numFmtId="0" fontId="10" fillId="0" borderId="0" xfId="0" applyFont="1" applyProtection="1">
      <alignment vertical="center"/>
      <protection hidden="1"/>
    </xf>
    <xf numFmtId="0" fontId="85" fillId="0" borderId="0" xfId="0" applyFont="1" applyAlignment="1" applyProtection="1">
      <alignment vertical="top"/>
      <protection hidden="1"/>
    </xf>
    <xf numFmtId="0" fontId="86" fillId="0" borderId="0" xfId="0" applyFont="1" applyProtection="1">
      <alignment vertical="center"/>
      <protection hidden="1"/>
    </xf>
    <xf numFmtId="49" fontId="69" fillId="7" borderId="0" xfId="0" applyNumberFormat="1" applyFont="1" applyFill="1" applyAlignment="1" applyProtection="1">
      <alignment vertical="top"/>
      <protection hidden="1"/>
    </xf>
    <xf numFmtId="49" fontId="70" fillId="7" borderId="0" xfId="0" applyNumberFormat="1" applyFont="1" applyFill="1" applyAlignment="1" applyProtection="1">
      <alignment vertical="top"/>
      <protection hidden="1"/>
    </xf>
    <xf numFmtId="49" fontId="71" fillId="7" borderId="0" xfId="0" applyNumberFormat="1" applyFont="1" applyFill="1" applyAlignment="1" applyProtection="1">
      <alignment vertical="top"/>
      <protection hidden="1"/>
    </xf>
    <xf numFmtId="0" fontId="46" fillId="0" borderId="0" xfId="73" applyFont="1">
      <alignment vertical="center"/>
    </xf>
    <xf numFmtId="0" fontId="72" fillId="0" borderId="0" xfId="73" applyFont="1">
      <alignment vertical="center"/>
    </xf>
    <xf numFmtId="0" fontId="69" fillId="7" borderId="0" xfId="73" applyFont="1" applyFill="1" applyProtection="1">
      <alignment vertical="center"/>
      <protection hidden="1"/>
    </xf>
    <xf numFmtId="0" fontId="15" fillId="0" borderId="0" xfId="0" applyFont="1" applyAlignment="1" applyProtection="1">
      <alignment horizontal="center" vertical="center"/>
      <protection hidden="1"/>
    </xf>
    <xf numFmtId="0" fontId="14" fillId="0" borderId="78" xfId="0" applyFont="1" applyFill="1" applyBorder="1" applyAlignment="1" applyProtection="1">
      <alignment horizontal="center" vertical="center"/>
      <protection hidden="1"/>
    </xf>
    <xf numFmtId="38" fontId="34" fillId="0" borderId="160" xfId="0" applyNumberFormat="1" applyFont="1" applyBorder="1" applyAlignment="1" applyProtection="1">
      <alignment vertical="center"/>
      <protection hidden="1"/>
    </xf>
    <xf numFmtId="0" fontId="15" fillId="0" borderId="0" xfId="0" applyFont="1" applyAlignment="1" applyProtection="1">
      <alignment horizontal="center" vertical="center"/>
      <protection hidden="1"/>
    </xf>
    <xf numFmtId="0" fontId="10" fillId="6" borderId="0" xfId="0" applyFont="1" applyFill="1" applyAlignment="1" applyProtection="1">
      <alignment horizontal="center" vertical="center" shrinkToFit="1"/>
      <protection hidden="1"/>
    </xf>
    <xf numFmtId="0" fontId="10" fillId="6" borderId="0" xfId="0" applyFont="1" applyFill="1" applyBorder="1" applyAlignment="1" applyProtection="1">
      <alignment horizontal="center" vertical="center" shrinkToFit="1"/>
      <protection hidden="1"/>
    </xf>
    <xf numFmtId="0" fontId="40" fillId="0" borderId="0" xfId="0" applyFont="1" applyProtection="1">
      <alignment vertical="center"/>
      <protection hidden="1"/>
    </xf>
    <xf numFmtId="38" fontId="15" fillId="0" borderId="78" xfId="0" applyNumberFormat="1" applyFont="1" applyBorder="1" applyAlignment="1" applyProtection="1">
      <alignment horizontal="center" vertical="center"/>
      <protection hidden="1"/>
    </xf>
    <xf numFmtId="0" fontId="10" fillId="0" borderId="0" xfId="0" applyFont="1" applyFill="1" applyBorder="1" applyAlignment="1" applyProtection="1">
      <alignment horizontal="center" vertical="center" shrinkToFit="1"/>
      <protection hidden="1"/>
    </xf>
    <xf numFmtId="0" fontId="15" fillId="0" borderId="0" xfId="0" applyFont="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8" fontId="34" fillId="0" borderId="160" xfId="0" applyNumberFormat="1" applyFont="1" applyBorder="1" applyAlignment="1" applyProtection="1">
      <alignment vertical="center"/>
      <protection hidden="1"/>
    </xf>
    <xf numFmtId="0" fontId="14" fillId="0" borderId="78" xfId="0" applyFont="1" applyFill="1" applyBorder="1" applyAlignment="1" applyProtection="1">
      <alignment horizontal="center" vertical="center"/>
      <protection hidden="1"/>
    </xf>
    <xf numFmtId="38" fontId="38" fillId="0" borderId="0" xfId="74" applyFont="1" applyProtection="1">
      <alignment vertical="center"/>
      <protection hidden="1"/>
    </xf>
    <xf numFmtId="0" fontId="15" fillId="0" borderId="0" xfId="0" applyFont="1" applyAlignment="1" applyProtection="1">
      <alignment horizontal="left" vertical="center" indent="2" shrinkToFit="1"/>
      <protection hidden="1"/>
    </xf>
    <xf numFmtId="0" fontId="10" fillId="0" borderId="0" xfId="0" applyFont="1" applyAlignment="1" applyProtection="1">
      <alignment horizontal="center" vertical="center"/>
      <protection hidden="1"/>
    </xf>
    <xf numFmtId="38" fontId="92" fillId="0" borderId="0" xfId="7" applyFont="1" applyFill="1" applyBorder="1" applyAlignment="1" applyProtection="1">
      <alignment vertical="center" shrinkToFit="1"/>
      <protection hidden="1"/>
    </xf>
    <xf numFmtId="0" fontId="13" fillId="0" borderId="0" xfId="0" applyFont="1" applyProtection="1">
      <alignment vertical="center"/>
      <protection hidden="1"/>
    </xf>
    <xf numFmtId="0" fontId="10" fillId="2" borderId="11" xfId="0" applyFont="1" applyFill="1" applyBorder="1" applyProtection="1">
      <alignment vertical="center"/>
      <protection hidden="1"/>
    </xf>
    <xf numFmtId="0" fontId="10" fillId="2" borderId="9" xfId="0" applyFont="1" applyFill="1" applyBorder="1" applyProtection="1">
      <alignment vertical="center"/>
      <protection hidden="1"/>
    </xf>
    <xf numFmtId="0" fontId="10" fillId="2" borderId="3" xfId="0" applyFont="1" applyFill="1" applyBorder="1" applyProtection="1">
      <alignment vertical="center"/>
      <protection hidden="1"/>
    </xf>
    <xf numFmtId="0" fontId="63" fillId="0" borderId="0" xfId="0" applyFont="1" applyAlignment="1" applyProtection="1">
      <alignment horizontal="left" vertical="center"/>
      <protection hidden="1"/>
    </xf>
    <xf numFmtId="38" fontId="21" fillId="2" borderId="0" xfId="7" applyFont="1" applyFill="1" applyBorder="1" applyAlignment="1" applyProtection="1">
      <alignment horizontal="right" vertical="center"/>
      <protection hidden="1"/>
    </xf>
    <xf numFmtId="0" fontId="11" fillId="0" borderId="0" xfId="0" applyFont="1" applyAlignment="1" applyProtection="1">
      <alignment horizontal="left" vertical="center" wrapText="1"/>
      <protection hidden="1"/>
    </xf>
    <xf numFmtId="38" fontId="36" fillId="0" borderId="0" xfId="7" applyFont="1" applyFill="1" applyBorder="1" applyAlignment="1" applyProtection="1">
      <alignment vertical="center"/>
      <protection hidden="1"/>
    </xf>
    <xf numFmtId="38" fontId="5" fillId="5" borderId="1" xfId="15" applyFont="1" applyFill="1" applyBorder="1" applyProtection="1">
      <alignment vertical="center"/>
      <protection hidden="1"/>
    </xf>
    <xf numFmtId="38" fontId="5" fillId="5" borderId="2" xfId="15" applyFont="1" applyFill="1" applyBorder="1" applyProtection="1">
      <alignment vertical="center"/>
      <protection hidden="1"/>
    </xf>
    <xf numFmtId="38" fontId="10" fillId="0" borderId="0" xfId="15" applyFont="1" applyProtection="1">
      <alignment vertical="center"/>
      <protection hidden="1"/>
    </xf>
    <xf numFmtId="38" fontId="5" fillId="6" borderId="1" xfId="15" applyFont="1" applyFill="1" applyBorder="1" applyProtection="1">
      <alignment vertical="center"/>
      <protection hidden="1"/>
    </xf>
    <xf numFmtId="38" fontId="5" fillId="6" borderId="2" xfId="15" applyFont="1" applyFill="1" applyBorder="1" applyProtection="1">
      <alignment vertical="center"/>
      <protection hidden="1"/>
    </xf>
    <xf numFmtId="0" fontId="5" fillId="0" borderId="0" xfId="0" applyFont="1" applyFill="1" applyAlignment="1" applyProtection="1">
      <alignment vertical="center" wrapText="1"/>
      <protection hidden="1"/>
    </xf>
    <xf numFmtId="0" fontId="10" fillId="0" borderId="0" xfId="0" applyFont="1" applyFill="1" applyBorder="1" applyAlignment="1" applyProtection="1">
      <alignment horizontal="center" vertical="center" shrinkToFit="1"/>
      <protection locked="0"/>
    </xf>
    <xf numFmtId="38" fontId="10" fillId="0" borderId="0" xfId="15" applyFont="1" applyFill="1" applyProtection="1">
      <alignment vertical="center"/>
      <protection hidden="1"/>
    </xf>
    <xf numFmtId="38" fontId="5" fillId="0" borderId="0" xfId="15" applyFont="1" applyFill="1" applyProtection="1">
      <alignment vertical="center"/>
      <protection hidden="1"/>
    </xf>
    <xf numFmtId="0" fontId="88" fillId="2" borderId="0" xfId="0" applyFont="1" applyFill="1" applyAlignment="1" applyProtection="1">
      <alignment horizontal="center" vertical="center"/>
      <protection hidden="1"/>
    </xf>
    <xf numFmtId="0" fontId="44" fillId="0" borderId="110" xfId="0" applyFont="1" applyBorder="1" applyAlignment="1" applyProtection="1">
      <alignment vertical="center" wrapText="1" shrinkToFit="1"/>
      <protection hidden="1"/>
    </xf>
    <xf numFmtId="0" fontId="44" fillId="0" borderId="110" xfId="0" applyFont="1" applyBorder="1" applyAlignment="1" applyProtection="1">
      <alignment horizontal="center" vertical="center" shrinkToFit="1"/>
      <protection hidden="1"/>
    </xf>
    <xf numFmtId="0" fontId="44" fillId="0" borderId="110" xfId="0" applyFont="1" applyBorder="1" applyAlignment="1" applyProtection="1">
      <alignment vertical="center" shrinkToFit="1"/>
      <protection locked="0"/>
    </xf>
    <xf numFmtId="0" fontId="40" fillId="0" borderId="8"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19" fillId="2" borderId="25" xfId="0" applyFont="1" applyFill="1" applyBorder="1" applyAlignment="1" applyProtection="1">
      <alignment horizontal="center" vertical="center"/>
      <protection locked="0"/>
    </xf>
    <xf numFmtId="0" fontId="49" fillId="0" borderId="0" xfId="0" applyFont="1" applyFill="1" applyAlignment="1" applyProtection="1">
      <alignment horizontal="left" vertical="center" wrapText="1"/>
      <protection hidden="1"/>
    </xf>
    <xf numFmtId="0" fontId="40" fillId="2" borderId="0" xfId="0" applyFont="1" applyFill="1" applyAlignment="1" applyProtection="1">
      <alignment horizontal="center" vertical="center"/>
      <protection hidden="1"/>
    </xf>
    <xf numFmtId="49" fontId="40"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shrinkToFit="1"/>
      <protection hidden="1"/>
    </xf>
    <xf numFmtId="49" fontId="40" fillId="0" borderId="2" xfId="0" applyNumberFormat="1" applyFont="1" applyFill="1" applyBorder="1" applyAlignment="1" applyProtection="1">
      <alignment horizontal="center" vertical="center" shrinkToFit="1"/>
      <protection locked="0"/>
    </xf>
    <xf numFmtId="0" fontId="42" fillId="0" borderId="0" xfId="0" applyFont="1" applyFill="1" applyAlignment="1" applyProtection="1">
      <alignment horizontal="distributed" vertical="distributed"/>
      <protection hidden="1"/>
    </xf>
    <xf numFmtId="0" fontId="40" fillId="2" borderId="0" xfId="0" applyFont="1" applyFill="1" applyAlignment="1" applyProtection="1">
      <alignment horizontal="right" vertical="center"/>
      <protection hidden="1"/>
    </xf>
    <xf numFmtId="0" fontId="19"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50"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wrapText="1"/>
      <protection hidden="1"/>
    </xf>
    <xf numFmtId="0" fontId="40" fillId="0" borderId="1"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40" fillId="0" borderId="14" xfId="0" applyFont="1" applyBorder="1" applyAlignment="1" applyProtection="1">
      <alignment vertical="top" wrapText="1" shrinkToFit="1"/>
      <protection hidden="1"/>
    </xf>
    <xf numFmtId="0" fontId="40" fillId="0" borderId="14" xfId="0" applyFont="1" applyBorder="1" applyAlignment="1" applyProtection="1">
      <alignment vertical="top" shrinkToFit="1"/>
      <protection hidden="1"/>
    </xf>
    <xf numFmtId="0" fontId="40" fillId="0" borderId="123" xfId="0" applyFont="1" applyBorder="1" applyAlignment="1" applyProtection="1">
      <alignment vertical="top" shrinkToFit="1"/>
      <protection hidden="1"/>
    </xf>
    <xf numFmtId="179" fontId="19" fillId="2" borderId="1" xfId="0" applyNumberFormat="1" applyFont="1" applyFill="1" applyBorder="1" applyAlignment="1" applyProtection="1">
      <alignment horizontal="center" vertical="center"/>
      <protection locked="0"/>
    </xf>
    <xf numFmtId="179" fontId="19" fillId="2" borderId="7" xfId="0" applyNumberFormat="1" applyFont="1" applyFill="1" applyBorder="1" applyAlignment="1" applyProtection="1">
      <alignment horizontal="center" vertical="center"/>
      <protection locked="0"/>
    </xf>
    <xf numFmtId="179" fontId="19" fillId="2" borderId="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hidden="1"/>
    </xf>
    <xf numFmtId="0" fontId="19" fillId="0" borderId="7"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19" fillId="0" borderId="5"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wrapText="1"/>
      <protection hidden="1"/>
    </xf>
    <xf numFmtId="0" fontId="19" fillId="0" borderId="4"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44" fillId="0" borderId="8"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4" fillId="0" borderId="5" xfId="0" applyFont="1" applyBorder="1" applyAlignment="1" applyProtection="1">
      <alignment vertical="center" shrinkToFit="1"/>
      <protection hidden="1"/>
    </xf>
    <xf numFmtId="0" fontId="65" fillId="0" borderId="5" xfId="0" applyFont="1" applyBorder="1" applyProtection="1">
      <alignment vertical="center"/>
      <protection hidden="1"/>
    </xf>
    <xf numFmtId="0" fontId="44" fillId="0" borderId="24" xfId="0" applyFont="1" applyBorder="1" applyAlignment="1" applyProtection="1">
      <alignment horizontal="center" vertical="center" shrinkToFit="1"/>
      <protection locked="0"/>
    </xf>
    <xf numFmtId="0" fontId="44" fillId="8" borderId="8" xfId="0" applyFont="1" applyFill="1" applyBorder="1" applyAlignment="1" applyProtection="1">
      <alignment horizontal="center" vertical="center" shrinkToFit="1"/>
      <protection hidden="1"/>
    </xf>
    <xf numFmtId="0" fontId="44" fillId="8" borderId="5" xfId="0" applyFont="1" applyFill="1" applyBorder="1" applyAlignment="1" applyProtection="1">
      <alignment horizontal="center" vertical="center" shrinkToFit="1"/>
      <protection hidden="1"/>
    </xf>
    <xf numFmtId="0" fontId="44" fillId="8" borderId="6" xfId="0" applyFont="1" applyFill="1" applyBorder="1" applyAlignment="1" applyProtection="1">
      <alignment horizontal="center" vertical="center" shrinkToFit="1"/>
      <protection hidden="1"/>
    </xf>
    <xf numFmtId="0" fontId="44" fillId="8" borderId="11" xfId="0" applyFont="1" applyFill="1" applyBorder="1" applyAlignment="1" applyProtection="1">
      <alignment horizontal="center" vertical="center" shrinkToFit="1"/>
      <protection hidden="1"/>
    </xf>
    <xf numFmtId="0" fontId="44" fillId="8" borderId="0" xfId="0" applyFont="1" applyFill="1" applyBorder="1" applyAlignment="1" applyProtection="1">
      <alignment horizontal="center" vertical="center" shrinkToFit="1"/>
      <protection hidden="1"/>
    </xf>
    <xf numFmtId="0" fontId="44" fillId="8" borderId="10" xfId="0" applyFont="1" applyFill="1" applyBorder="1" applyAlignment="1" applyProtection="1">
      <alignment horizontal="center" vertical="center" shrinkToFit="1"/>
      <protection hidden="1"/>
    </xf>
    <xf numFmtId="0" fontId="44" fillId="8" borderId="9" xfId="0" applyFont="1" applyFill="1" applyBorder="1" applyAlignment="1" applyProtection="1">
      <alignment horizontal="center" vertical="center" shrinkToFit="1"/>
      <protection hidden="1"/>
    </xf>
    <xf numFmtId="0" fontId="44" fillId="8" borderId="3" xfId="0" applyFont="1" applyFill="1" applyBorder="1" applyAlignment="1" applyProtection="1">
      <alignment horizontal="center" vertical="center" shrinkToFit="1"/>
      <protection hidden="1"/>
    </xf>
    <xf numFmtId="0" fontId="44" fillId="8" borderId="4" xfId="0" applyFont="1" applyFill="1" applyBorder="1" applyAlignment="1" applyProtection="1">
      <alignment horizontal="center" vertical="center" shrinkToFit="1"/>
      <protection hidden="1"/>
    </xf>
    <xf numFmtId="0" fontId="44" fillId="0" borderId="9" xfId="0" applyFont="1" applyBorder="1" applyAlignment="1" applyProtection="1">
      <alignment horizontal="center" vertical="center" shrinkToFit="1"/>
      <protection locked="0"/>
    </xf>
    <xf numFmtId="0" fontId="44" fillId="0" borderId="3" xfId="0" applyFont="1" applyBorder="1" applyAlignment="1" applyProtection="1">
      <alignment horizontal="center" vertical="center" shrinkToFit="1"/>
      <protection locked="0"/>
    </xf>
    <xf numFmtId="0" fontId="44" fillId="0" borderId="3" xfId="0" applyFont="1" applyBorder="1" applyAlignment="1" applyProtection="1">
      <alignment vertical="center" shrinkToFit="1"/>
      <protection hidden="1"/>
    </xf>
    <xf numFmtId="0" fontId="65" fillId="0" borderId="3" xfId="0" applyFont="1" applyBorder="1" applyProtection="1">
      <alignment vertical="center"/>
      <protection hidden="1"/>
    </xf>
    <xf numFmtId="0" fontId="44" fillId="0" borderId="28" xfId="0" applyFont="1" applyBorder="1" applyAlignment="1" applyProtection="1">
      <alignment horizontal="center" vertical="center" shrinkToFit="1"/>
      <protection locked="0"/>
    </xf>
    <xf numFmtId="0" fontId="44" fillId="0" borderId="3" xfId="0" applyFont="1" applyBorder="1" applyAlignment="1" applyProtection="1">
      <alignment vertical="top" wrapText="1" shrinkToFit="1"/>
      <protection hidden="1"/>
    </xf>
    <xf numFmtId="0" fontId="44" fillId="0" borderId="3" xfId="0" applyFont="1" applyBorder="1" applyAlignment="1" applyProtection="1">
      <alignment vertical="top" shrinkToFit="1"/>
      <protection hidden="1"/>
    </xf>
    <xf numFmtId="0" fontId="44" fillId="0" borderId="4" xfId="0" applyFont="1" applyBorder="1" applyAlignment="1" applyProtection="1">
      <alignment vertical="top" shrinkToFit="1"/>
      <protection hidden="1"/>
    </xf>
    <xf numFmtId="0" fontId="44" fillId="0" borderId="142" xfId="0" applyFont="1" applyBorder="1" applyAlignment="1" applyProtection="1">
      <alignment horizontal="center" vertical="center" shrinkToFit="1"/>
      <protection locked="0"/>
    </xf>
    <xf numFmtId="0" fontId="44" fillId="0" borderId="110" xfId="0" applyFont="1" applyBorder="1" applyAlignment="1" applyProtection="1">
      <alignment horizontal="center" vertical="center" shrinkToFit="1"/>
      <protection locked="0"/>
    </xf>
    <xf numFmtId="0" fontId="44" fillId="0" borderId="5" xfId="0" applyFont="1" applyBorder="1" applyAlignment="1" applyProtection="1">
      <alignment horizontal="left" vertical="center" shrinkToFit="1"/>
      <protection hidden="1"/>
    </xf>
    <xf numFmtId="0" fontId="44" fillId="0" borderId="26" xfId="0" applyFont="1" applyBorder="1" applyAlignment="1" applyProtection="1">
      <alignment vertical="center" shrinkToFit="1"/>
      <protection hidden="1"/>
    </xf>
    <xf numFmtId="0" fontId="44" fillId="0" borderId="6" xfId="0" applyFont="1" applyBorder="1" applyAlignment="1" applyProtection="1">
      <alignment vertical="center" shrinkToFit="1"/>
      <protection hidden="1"/>
    </xf>
    <xf numFmtId="0" fontId="44" fillId="0" borderId="110" xfId="0" applyFont="1" applyBorder="1" applyAlignment="1" applyProtection="1">
      <alignment vertical="center" shrinkToFit="1"/>
      <protection hidden="1"/>
    </xf>
    <xf numFmtId="0" fontId="44" fillId="0" borderId="194" xfId="0" applyFont="1" applyBorder="1" applyAlignment="1" applyProtection="1">
      <alignment vertical="center" shrinkToFit="1"/>
      <protection hidden="1"/>
    </xf>
    <xf numFmtId="0" fontId="44" fillId="0" borderId="5" xfId="0" applyFont="1" applyBorder="1" applyAlignment="1" applyProtection="1">
      <alignment vertical="top" wrapText="1" shrinkToFit="1"/>
      <protection hidden="1"/>
    </xf>
    <xf numFmtId="0" fontId="44" fillId="0" borderId="5" xfId="0" applyFont="1" applyBorder="1" applyAlignment="1" applyProtection="1">
      <alignment vertical="top" shrinkToFit="1"/>
      <protection hidden="1"/>
    </xf>
    <xf numFmtId="0" fontId="44" fillId="0" borderId="6" xfId="0" applyFont="1" applyBorder="1" applyAlignment="1" applyProtection="1">
      <alignment vertical="top" shrinkToFit="1"/>
      <protection hidden="1"/>
    </xf>
    <xf numFmtId="0" fontId="44" fillId="0" borderId="58" xfId="0" applyFont="1" applyBorder="1" applyAlignment="1" applyProtection="1">
      <alignment horizontal="center" vertical="center" shrinkToFit="1"/>
      <protection locked="0"/>
    </xf>
    <xf numFmtId="0" fontId="44" fillId="0" borderId="14" xfId="0" applyFont="1" applyBorder="1" applyAlignment="1" applyProtection="1">
      <alignment horizontal="center" vertical="center" shrinkToFit="1"/>
      <protection locked="0"/>
    </xf>
    <xf numFmtId="0" fontId="44" fillId="0" borderId="14" xfId="0" applyFont="1" applyBorder="1" applyAlignment="1" applyProtection="1">
      <alignment vertical="center" shrinkToFit="1"/>
      <protection hidden="1"/>
    </xf>
    <xf numFmtId="0" fontId="65" fillId="0" borderId="14" xfId="0" applyFont="1" applyBorder="1" applyProtection="1">
      <alignment vertical="center"/>
      <protection hidden="1"/>
    </xf>
    <xf numFmtId="0" fontId="44" fillId="0" borderId="192" xfId="0" applyFont="1" applyBorder="1" applyAlignment="1" applyProtection="1">
      <alignment horizontal="center" vertical="center" shrinkToFit="1"/>
      <protection locked="0"/>
    </xf>
    <xf numFmtId="0" fontId="44" fillId="8" borderId="8" xfId="0" applyFont="1" applyFill="1" applyBorder="1" applyAlignment="1" applyProtection="1">
      <alignment horizontal="center" vertical="center" wrapText="1" shrinkToFit="1"/>
      <protection hidden="1"/>
    </xf>
    <xf numFmtId="0" fontId="44" fillId="8" borderId="5" xfId="0" applyFont="1" applyFill="1" applyBorder="1" applyAlignment="1" applyProtection="1">
      <alignment horizontal="center" vertical="center" wrapText="1" shrinkToFit="1"/>
      <protection hidden="1"/>
    </xf>
    <xf numFmtId="0" fontId="44" fillId="8" borderId="11" xfId="0" applyFont="1" applyFill="1" applyBorder="1" applyAlignment="1" applyProtection="1">
      <alignment horizontal="center" vertical="center" wrapText="1" shrinkToFit="1"/>
      <protection hidden="1"/>
    </xf>
    <xf numFmtId="0" fontId="44" fillId="8" borderId="0" xfId="0" applyFont="1" applyFill="1" applyAlignment="1" applyProtection="1">
      <alignment horizontal="center" vertical="center" wrapText="1" shrinkToFit="1"/>
      <protection hidden="1"/>
    </xf>
    <xf numFmtId="0" fontId="44" fillId="8" borderId="9" xfId="0" applyFont="1" applyFill="1" applyBorder="1" applyAlignment="1" applyProtection="1">
      <alignment horizontal="center" vertical="center" wrapText="1" shrinkToFit="1"/>
      <protection hidden="1"/>
    </xf>
    <xf numFmtId="0" fontId="44" fillId="8" borderId="3" xfId="0" applyFont="1" applyFill="1" applyBorder="1" applyAlignment="1" applyProtection="1">
      <alignment horizontal="center" vertical="center" wrapText="1" shrinkToFit="1"/>
      <protection hidden="1"/>
    </xf>
    <xf numFmtId="0" fontId="65" fillId="0" borderId="26" xfId="0" applyFont="1" applyBorder="1" applyProtection="1">
      <alignment vertical="center"/>
      <protection hidden="1"/>
    </xf>
    <xf numFmtId="0" fontId="40" fillId="0" borderId="15" xfId="0" applyFont="1" applyBorder="1" applyAlignment="1" applyProtection="1">
      <alignment horizontal="center" vertical="center" wrapText="1" shrinkToFit="1"/>
      <protection hidden="1"/>
    </xf>
    <xf numFmtId="0" fontId="40" fillId="0" borderId="15" xfId="0" applyFont="1" applyBorder="1" applyAlignment="1" applyProtection="1">
      <alignment horizontal="center" vertical="center" shrinkToFit="1"/>
      <protection hidden="1"/>
    </xf>
    <xf numFmtId="0" fontId="40" fillId="0" borderId="195" xfId="0" applyFont="1" applyBorder="1" applyAlignment="1" applyProtection="1">
      <alignment horizontal="center" vertical="center" shrinkToFit="1"/>
      <protection hidden="1"/>
    </xf>
    <xf numFmtId="0" fontId="40" fillId="0" borderId="0" xfId="0" applyFont="1" applyBorder="1" applyAlignment="1" applyProtection="1">
      <alignment horizontal="center" vertical="center" shrinkToFit="1"/>
      <protection hidden="1"/>
    </xf>
    <xf numFmtId="0" fontId="40" fillId="0" borderId="191" xfId="0" applyFont="1" applyBorder="1" applyAlignment="1" applyProtection="1">
      <alignment horizontal="center" vertical="center" shrinkToFit="1"/>
      <protection hidden="1"/>
    </xf>
    <xf numFmtId="0" fontId="40" fillId="0" borderId="3" xfId="0" applyFont="1" applyBorder="1" applyAlignment="1" applyProtection="1">
      <alignment horizontal="center" vertical="center" shrinkToFit="1"/>
      <protection hidden="1"/>
    </xf>
    <xf numFmtId="0" fontId="40" fillId="0" borderId="27" xfId="0" applyFont="1" applyBorder="1" applyAlignment="1" applyProtection="1">
      <alignment horizontal="center" vertical="center" shrinkToFit="1"/>
      <protection hidden="1"/>
    </xf>
    <xf numFmtId="0" fontId="40" fillId="0" borderId="192"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38" fillId="0" borderId="14" xfId="0" applyFont="1" applyBorder="1" applyAlignment="1" applyProtection="1">
      <alignment vertical="center" shrinkToFit="1"/>
      <protection locked="0"/>
    </xf>
    <xf numFmtId="0" fontId="38" fillId="0" borderId="14" xfId="0" applyFont="1" applyBorder="1" applyAlignment="1" applyProtection="1">
      <alignment horizontal="center" vertical="center" wrapText="1"/>
      <protection hidden="1"/>
    </xf>
    <xf numFmtId="0" fontId="38" fillId="0" borderId="123" xfId="0" applyFont="1" applyBorder="1" applyAlignment="1" applyProtection="1">
      <alignment horizontal="center" vertical="center" wrapText="1"/>
      <protection hidden="1"/>
    </xf>
    <xf numFmtId="0" fontId="40" fillId="0" borderId="193" xfId="0" applyFont="1" applyBorder="1" applyAlignment="1" applyProtection="1">
      <alignment horizontal="center" vertical="center"/>
      <protection hidden="1"/>
    </xf>
    <xf numFmtId="0" fontId="40" fillId="0" borderId="110" xfId="0" applyFont="1" applyBorder="1" applyAlignment="1" applyProtection="1">
      <alignment horizontal="center" vertical="center"/>
      <protection hidden="1"/>
    </xf>
    <xf numFmtId="0" fontId="38" fillId="0" borderId="110" xfId="0" applyFont="1" applyBorder="1" applyAlignment="1" applyProtection="1">
      <alignment vertical="center" shrinkToFit="1"/>
      <protection locked="0"/>
    </xf>
    <xf numFmtId="0" fontId="38" fillId="0" borderId="110" xfId="0" applyFont="1" applyBorder="1" applyAlignment="1" applyProtection="1">
      <alignment horizontal="center" vertical="center" wrapText="1"/>
      <protection hidden="1"/>
    </xf>
    <xf numFmtId="0" fontId="38" fillId="0" borderId="156" xfId="0" applyFont="1" applyBorder="1" applyAlignment="1" applyProtection="1">
      <alignment horizontal="center" vertical="center" wrapText="1"/>
      <protection hidden="1"/>
    </xf>
    <xf numFmtId="49" fontId="44" fillId="0" borderId="139" xfId="0" applyNumberFormat="1" applyFont="1" applyBorder="1" applyAlignment="1" applyProtection="1">
      <alignment horizontal="center" vertical="center" shrinkToFit="1"/>
      <protection locked="0"/>
    </xf>
    <xf numFmtId="49" fontId="44" fillId="0" borderId="138" xfId="0" applyNumberFormat="1" applyFont="1" applyBorder="1" applyAlignment="1" applyProtection="1">
      <alignment horizontal="center" vertical="center" shrinkToFit="1"/>
      <protection locked="0"/>
    </xf>
    <xf numFmtId="49" fontId="44" fillId="0" borderId="141" xfId="0" applyNumberFormat="1" applyFont="1" applyBorder="1" applyAlignment="1" applyProtection="1">
      <alignment horizontal="center" vertical="center" shrinkToFit="1"/>
      <protection locked="0"/>
    </xf>
    <xf numFmtId="0" fontId="44" fillId="8" borderId="1" xfId="0" applyFont="1" applyFill="1" applyBorder="1" applyAlignment="1" applyProtection="1">
      <alignment horizontal="center" vertical="center" shrinkToFit="1"/>
      <protection hidden="1"/>
    </xf>
    <xf numFmtId="0" fontId="44" fillId="8" borderId="7" xfId="0" applyFont="1" applyFill="1" applyBorder="1" applyAlignment="1" applyProtection="1">
      <alignment horizontal="center" vertical="center" shrinkToFit="1"/>
      <protection hidden="1"/>
    </xf>
    <xf numFmtId="0" fontId="44" fillId="8" borderId="2" xfId="0" applyFont="1" applyFill="1" applyBorder="1" applyAlignment="1" applyProtection="1">
      <alignment horizontal="center" vertical="center" shrinkToFit="1"/>
      <protection hidden="1"/>
    </xf>
    <xf numFmtId="0" fontId="44" fillId="0" borderId="1" xfId="0" applyFont="1" applyBorder="1" applyAlignment="1" applyProtection="1">
      <alignment horizontal="center" vertical="center" shrinkToFit="1"/>
      <protection hidden="1"/>
    </xf>
    <xf numFmtId="0" fontId="44" fillId="0" borderId="7" xfId="0" applyFont="1" applyBorder="1" applyAlignment="1" applyProtection="1">
      <alignment horizontal="center" vertical="center" shrinkToFit="1"/>
      <protection hidden="1"/>
    </xf>
    <xf numFmtId="0" fontId="44" fillId="0" borderId="7" xfId="0" applyFont="1" applyBorder="1" applyAlignment="1" applyProtection="1">
      <alignment vertical="center" shrinkToFit="1"/>
      <protection hidden="1"/>
    </xf>
    <xf numFmtId="0" fontId="65" fillId="0" borderId="7" xfId="0" applyFont="1" applyBorder="1" applyProtection="1">
      <alignment vertical="center"/>
      <protection hidden="1"/>
    </xf>
    <xf numFmtId="0" fontId="65" fillId="0" borderId="110" xfId="0" applyFont="1" applyBorder="1" applyProtection="1">
      <alignment vertical="center"/>
      <protection hidden="1"/>
    </xf>
    <xf numFmtId="0" fontId="44" fillId="0" borderId="193" xfId="0" applyFont="1" applyBorder="1" applyAlignment="1" applyProtection="1">
      <alignment horizontal="center" vertical="center" shrinkToFit="1"/>
      <protection locked="0"/>
    </xf>
    <xf numFmtId="0" fontId="44" fillId="0" borderId="110" xfId="0" applyFont="1" applyBorder="1" applyAlignment="1" applyProtection="1">
      <alignment vertical="top" wrapText="1" shrinkToFit="1"/>
      <protection hidden="1"/>
    </xf>
    <xf numFmtId="0" fontId="44" fillId="0" borderId="110" xfId="0" applyFont="1" applyBorder="1" applyAlignment="1" applyProtection="1">
      <alignment vertical="top" shrinkToFit="1"/>
      <protection hidden="1"/>
    </xf>
    <xf numFmtId="0" fontId="44" fillId="0" borderId="156" xfId="0" applyFont="1" applyBorder="1" applyAlignment="1" applyProtection="1">
      <alignment vertical="top" shrinkToFit="1"/>
      <protection hidden="1"/>
    </xf>
    <xf numFmtId="0" fontId="44" fillId="0" borderId="7" xfId="0" applyFont="1" applyBorder="1" applyAlignment="1" applyProtection="1">
      <alignment horizontal="center" vertical="center"/>
      <protection hidden="1"/>
    </xf>
    <xf numFmtId="0" fontId="44" fillId="0" borderId="7" xfId="0" applyFont="1" applyBorder="1" applyAlignment="1" applyProtection="1">
      <alignment horizontal="center" vertical="center"/>
      <protection locked="0"/>
    </xf>
    <xf numFmtId="0" fontId="44" fillId="0" borderId="1" xfId="0" applyFont="1" applyBorder="1" applyAlignment="1" applyProtection="1">
      <alignment horizontal="center" vertical="center" shrinkToFit="1"/>
      <protection locked="0"/>
    </xf>
    <xf numFmtId="0" fontId="44" fillId="0" borderId="7" xfId="0" applyFont="1" applyBorder="1" applyAlignment="1" applyProtection="1">
      <alignment horizontal="center" vertical="center" shrinkToFit="1"/>
      <protection locked="0"/>
    </xf>
    <xf numFmtId="0" fontId="44" fillId="0" borderId="7" xfId="0" applyFont="1" applyFill="1" applyBorder="1" applyAlignment="1" applyProtection="1">
      <alignment vertical="center"/>
      <protection hidden="1"/>
    </xf>
    <xf numFmtId="0" fontId="44" fillId="0" borderId="12" xfId="0" applyFont="1" applyBorder="1" applyAlignment="1" applyProtection="1">
      <alignment horizontal="center" vertical="center" shrinkToFit="1"/>
      <protection locked="0"/>
    </xf>
    <xf numFmtId="0" fontId="44" fillId="0" borderId="2" xfId="0" applyFont="1" applyFill="1" applyBorder="1" applyAlignment="1" applyProtection="1">
      <alignment vertical="center"/>
      <protection hidden="1"/>
    </xf>
    <xf numFmtId="38" fontId="53" fillId="0" borderId="1" xfId="7" applyFont="1" applyFill="1" applyBorder="1" applyAlignment="1" applyProtection="1">
      <alignment horizontal="center" vertical="center" shrinkToFit="1"/>
      <protection locked="0"/>
    </xf>
    <xf numFmtId="38" fontId="53" fillId="0" borderId="7" xfId="7" applyFont="1" applyFill="1" applyBorder="1" applyAlignment="1" applyProtection="1">
      <alignment horizontal="center" vertical="center" shrinkToFit="1"/>
      <protection locked="0"/>
    </xf>
    <xf numFmtId="38" fontId="53" fillId="0" borderId="2" xfId="7" applyFont="1" applyFill="1" applyBorder="1" applyAlignment="1" applyProtection="1">
      <alignment horizontal="center" vertical="center" shrinkToFit="1"/>
      <protection locked="0"/>
    </xf>
    <xf numFmtId="0" fontId="44" fillId="0" borderId="11" xfId="0"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left" vertical="center" wrapText="1"/>
      <protection hidden="1"/>
    </xf>
    <xf numFmtId="49" fontId="44" fillId="0" borderId="137" xfId="0" applyNumberFormat="1" applyFont="1" applyBorder="1" applyAlignment="1" applyProtection="1">
      <alignment horizontal="center" vertical="center" shrinkToFit="1"/>
      <protection locked="0"/>
    </xf>
    <xf numFmtId="49" fontId="44" fillId="0" borderId="140" xfId="0" applyNumberFormat="1" applyFont="1" applyBorder="1" applyAlignment="1" applyProtection="1">
      <alignment horizontal="center" vertical="center" shrinkToFit="1"/>
      <protection locked="0"/>
    </xf>
    <xf numFmtId="0" fontId="42"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wrapText="1"/>
      <protection hidden="1"/>
    </xf>
    <xf numFmtId="0" fontId="42"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44" fillId="3" borderId="5" xfId="0" applyFont="1" applyFill="1" applyBorder="1" applyAlignment="1" applyProtection="1">
      <alignment horizontal="center" vertical="center" wrapText="1" shrinkToFit="1"/>
      <protection hidden="1"/>
    </xf>
    <xf numFmtId="0" fontId="44" fillId="3" borderId="6" xfId="0" applyFont="1" applyFill="1" applyBorder="1" applyAlignment="1" applyProtection="1">
      <alignment horizontal="center" vertical="center" wrapText="1" shrinkToFit="1"/>
      <protection hidden="1"/>
    </xf>
    <xf numFmtId="0" fontId="44" fillId="3" borderId="9" xfId="0" applyFont="1" applyFill="1" applyBorder="1" applyAlignment="1" applyProtection="1">
      <alignment horizontal="center" vertical="center" wrapText="1" shrinkToFit="1"/>
      <protection hidden="1"/>
    </xf>
    <xf numFmtId="0" fontId="44" fillId="3" borderId="3" xfId="0" applyFont="1" applyFill="1" applyBorder="1" applyAlignment="1" applyProtection="1">
      <alignment horizontal="center" vertical="center" wrapText="1" shrinkToFit="1"/>
      <protection hidden="1"/>
    </xf>
    <xf numFmtId="0" fontId="44" fillId="3" borderId="4" xfId="0" applyFont="1" applyFill="1" applyBorder="1" applyAlignment="1" applyProtection="1">
      <alignment horizontal="center" vertical="center" wrapText="1" shrinkToFit="1"/>
      <protection hidden="1"/>
    </xf>
    <xf numFmtId="0" fontId="44" fillId="0" borderId="8" xfId="0" applyFont="1" applyFill="1" applyBorder="1" applyAlignment="1" applyProtection="1">
      <alignment horizontal="center" vertical="center" shrinkToFit="1"/>
      <protection hidden="1"/>
    </xf>
    <xf numFmtId="0" fontId="44" fillId="0" borderId="5" xfId="0" applyFont="1" applyFill="1" applyBorder="1" applyAlignment="1" applyProtection="1">
      <alignment horizontal="center" vertical="center" shrinkToFit="1"/>
      <protection hidden="1"/>
    </xf>
    <xf numFmtId="49" fontId="44" fillId="0" borderId="5" xfId="0" applyNumberFormat="1" applyFont="1" applyFill="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hidden="1"/>
    </xf>
    <xf numFmtId="49" fontId="40" fillId="0" borderId="7"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49" fontId="40" fillId="0" borderId="25" xfId="0" applyNumberFormat="1" applyFont="1" applyBorder="1" applyAlignment="1" applyProtection="1">
      <alignment horizontal="center" vertical="center" shrinkToFit="1"/>
      <protection locked="0"/>
    </xf>
    <xf numFmtId="49" fontId="40" fillId="0" borderId="1" xfId="0" applyNumberFormat="1" applyFont="1" applyBorder="1" applyAlignment="1" applyProtection="1">
      <alignment horizontal="center" vertical="center" shrinkToFit="1"/>
      <protection locked="0"/>
    </xf>
    <xf numFmtId="49" fontId="44" fillId="8" borderId="8" xfId="0" applyNumberFormat="1" applyFont="1" applyFill="1" applyBorder="1" applyAlignment="1" applyProtection="1">
      <alignment horizontal="center" vertical="center" shrinkToFit="1"/>
      <protection hidden="1"/>
    </xf>
    <xf numFmtId="49" fontId="44" fillId="8" borderId="5" xfId="0" applyNumberFormat="1" applyFont="1" applyFill="1" applyBorder="1" applyAlignment="1" applyProtection="1">
      <alignment horizontal="center" vertical="center" shrinkToFit="1"/>
      <protection hidden="1"/>
    </xf>
    <xf numFmtId="49" fontId="44" fillId="8" borderId="6" xfId="0" applyNumberFormat="1" applyFont="1" applyFill="1" applyBorder="1" applyAlignment="1" applyProtection="1">
      <alignment horizontal="center" vertical="center" shrinkToFit="1"/>
      <protection hidden="1"/>
    </xf>
    <xf numFmtId="49" fontId="44" fillId="8" borderId="9" xfId="0" applyNumberFormat="1" applyFont="1" applyFill="1" applyBorder="1" applyAlignment="1" applyProtection="1">
      <alignment horizontal="center" vertical="center" shrinkToFit="1"/>
      <protection hidden="1"/>
    </xf>
    <xf numFmtId="49" fontId="44" fillId="8" borderId="3" xfId="0" applyNumberFormat="1" applyFont="1" applyFill="1" applyBorder="1" applyAlignment="1" applyProtection="1">
      <alignment horizontal="center" vertical="center" shrinkToFit="1"/>
      <protection hidden="1"/>
    </xf>
    <xf numFmtId="49" fontId="44" fillId="8" borderId="4" xfId="0" applyNumberFormat="1" applyFont="1" applyFill="1" applyBorder="1" applyAlignment="1" applyProtection="1">
      <alignment horizontal="center" vertical="center" shrinkToFit="1"/>
      <protection hidden="1"/>
    </xf>
    <xf numFmtId="0" fontId="44" fillId="0" borderId="137" xfId="0" applyFont="1" applyFill="1" applyBorder="1" applyAlignment="1" applyProtection="1">
      <alignment horizontal="center" vertical="center" shrinkToFit="1"/>
      <protection locked="0"/>
    </xf>
    <xf numFmtId="0" fontId="44" fillId="0" borderId="138" xfId="0" applyFont="1" applyFill="1" applyBorder="1" applyAlignment="1" applyProtection="1">
      <alignment horizontal="center" vertical="center" shrinkToFit="1"/>
      <protection locked="0"/>
    </xf>
    <xf numFmtId="0" fontId="44" fillId="0" borderId="139" xfId="0" applyFont="1" applyFill="1" applyBorder="1" applyAlignment="1" applyProtection="1">
      <alignment horizontal="center" vertical="center" shrinkToFit="1"/>
      <protection locked="0"/>
    </xf>
    <xf numFmtId="0" fontId="44" fillId="0" borderId="140" xfId="0" applyFont="1" applyFill="1" applyBorder="1" applyAlignment="1" applyProtection="1">
      <alignment horizontal="center" vertical="center" shrinkToFit="1"/>
      <protection locked="0"/>
    </xf>
    <xf numFmtId="49" fontId="44" fillId="0" borderId="138" xfId="0" applyNumberFormat="1" applyFont="1" applyFill="1" applyBorder="1" applyAlignment="1" applyProtection="1">
      <alignment horizontal="center" vertical="center" shrinkToFit="1"/>
      <protection locked="0"/>
    </xf>
    <xf numFmtId="49" fontId="44" fillId="0" borderId="141" xfId="0" applyNumberFormat="1" applyFont="1" applyFill="1" applyBorder="1" applyAlignment="1" applyProtection="1">
      <alignment horizontal="center" vertical="center" shrinkToFit="1"/>
      <protection locked="0"/>
    </xf>
    <xf numFmtId="49" fontId="44" fillId="8" borderId="8" xfId="0" applyNumberFormat="1" applyFont="1" applyFill="1" applyBorder="1" applyAlignment="1" applyProtection="1">
      <alignment horizontal="center" vertical="center" wrapText="1" shrinkToFit="1"/>
      <protection hidden="1"/>
    </xf>
    <xf numFmtId="49" fontId="44" fillId="8" borderId="5" xfId="0" applyNumberFormat="1" applyFont="1" applyFill="1" applyBorder="1" applyAlignment="1" applyProtection="1">
      <alignment horizontal="center" vertical="center" wrapText="1" shrinkToFit="1"/>
      <protection hidden="1"/>
    </xf>
    <xf numFmtId="49" fontId="44" fillId="8" borderId="6" xfId="0" applyNumberFormat="1" applyFont="1" applyFill="1" applyBorder="1" applyAlignment="1" applyProtection="1">
      <alignment horizontal="center" vertical="center" wrapText="1" shrinkToFit="1"/>
      <protection hidden="1"/>
    </xf>
    <xf numFmtId="49" fontId="44" fillId="8" borderId="9" xfId="0" applyNumberFormat="1" applyFont="1" applyFill="1" applyBorder="1" applyAlignment="1" applyProtection="1">
      <alignment horizontal="center" vertical="center" wrapText="1" shrinkToFit="1"/>
      <protection hidden="1"/>
    </xf>
    <xf numFmtId="49" fontId="44" fillId="8" borderId="3" xfId="0" applyNumberFormat="1" applyFont="1" applyFill="1" applyBorder="1" applyAlignment="1" applyProtection="1">
      <alignment horizontal="center" vertical="center" wrapText="1" shrinkToFit="1"/>
      <protection hidden="1"/>
    </xf>
    <xf numFmtId="49" fontId="44" fillId="8" borderId="4" xfId="0" applyNumberFormat="1" applyFont="1" applyFill="1" applyBorder="1" applyAlignment="1" applyProtection="1">
      <alignment horizontal="center" vertical="center" wrapText="1" shrinkToFit="1"/>
      <protection hidden="1"/>
    </xf>
    <xf numFmtId="49" fontId="40" fillId="0" borderId="5" xfId="0" applyNumberFormat="1" applyFont="1" applyFill="1" applyBorder="1" applyAlignment="1" applyProtection="1">
      <alignment horizontal="center" vertical="center" shrinkToFit="1"/>
      <protection hidden="1"/>
    </xf>
    <xf numFmtId="49" fontId="40" fillId="0" borderId="3" xfId="0" applyNumberFormat="1" applyFont="1" applyFill="1" applyBorder="1" applyAlignment="1" applyProtection="1">
      <alignment horizontal="center" vertical="center" shrinkToFit="1"/>
      <protection hidden="1"/>
    </xf>
    <xf numFmtId="49" fontId="44" fillId="0" borderId="8" xfId="0" applyNumberFormat="1" applyFont="1" applyFill="1" applyBorder="1" applyAlignment="1" applyProtection="1">
      <alignment horizontal="center" vertical="center" shrinkToFit="1"/>
      <protection hidden="1"/>
    </xf>
    <xf numFmtId="49" fontId="44" fillId="0" borderId="5" xfId="0" applyNumberFormat="1" applyFont="1" applyFill="1" applyBorder="1" applyAlignment="1" applyProtection="1">
      <alignment horizontal="center" vertical="center" shrinkToFit="1"/>
      <protection hidden="1"/>
    </xf>
    <xf numFmtId="49" fontId="40" fillId="0" borderId="5" xfId="0" applyNumberFormat="1" applyFont="1" applyFill="1" applyBorder="1" applyAlignment="1" applyProtection="1">
      <alignment horizontal="center" vertical="center" shrinkToFit="1"/>
      <protection locked="0"/>
    </xf>
    <xf numFmtId="49" fontId="40" fillId="0" borderId="3"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49" fontId="44" fillId="8" borderId="1" xfId="0" applyNumberFormat="1" applyFont="1" applyFill="1" applyBorder="1" applyAlignment="1" applyProtection="1">
      <alignment horizontal="center" vertical="center" wrapText="1" shrinkToFit="1"/>
      <protection hidden="1"/>
    </xf>
    <xf numFmtId="49" fontId="44" fillId="8" borderId="7" xfId="0" applyNumberFormat="1" applyFont="1" applyFill="1" applyBorder="1" applyAlignment="1" applyProtection="1">
      <alignment horizontal="center" vertical="center" wrapText="1" shrinkToFit="1"/>
      <protection hidden="1"/>
    </xf>
    <xf numFmtId="49" fontId="44" fillId="8" borderId="7" xfId="0" applyNumberFormat="1" applyFont="1" applyFill="1" applyBorder="1" applyAlignment="1" applyProtection="1">
      <alignment horizontal="center" vertical="center" shrinkToFit="1"/>
      <protection hidden="1"/>
    </xf>
    <xf numFmtId="49" fontId="44" fillId="8" borderId="2" xfId="0" applyNumberFormat="1" applyFont="1" applyFill="1" applyBorder="1" applyAlignment="1" applyProtection="1">
      <alignment horizontal="center" vertical="center" shrinkToFit="1"/>
      <protection hidden="1"/>
    </xf>
    <xf numFmtId="49" fontId="40" fillId="0" borderId="1" xfId="0" applyNumberFormat="1" applyFont="1" applyFill="1" applyBorder="1" applyAlignment="1" applyProtection="1">
      <alignment horizontal="center" vertical="center" shrinkToFit="1"/>
      <protection hidden="1"/>
    </xf>
    <xf numFmtId="49" fontId="44" fillId="8" borderId="1" xfId="0" applyNumberFormat="1" applyFont="1" applyFill="1" applyBorder="1" applyAlignment="1" applyProtection="1">
      <alignment horizontal="center" vertical="center" shrinkToFit="1"/>
      <protection hidden="1"/>
    </xf>
    <xf numFmtId="0" fontId="44" fillId="0" borderId="3" xfId="0" applyFont="1" applyFill="1" applyBorder="1" applyAlignment="1" applyProtection="1">
      <alignment horizontal="left" vertical="center" shrinkToFit="1"/>
      <protection hidden="1"/>
    </xf>
    <xf numFmtId="0" fontId="44" fillId="0" borderId="1" xfId="0" applyNumberFormat="1" applyFont="1" applyFill="1" applyBorder="1" applyAlignment="1" applyProtection="1">
      <alignment horizontal="center" vertical="center" shrinkToFit="1"/>
      <protection locked="0"/>
    </xf>
    <xf numFmtId="0" fontId="44" fillId="0" borderId="7" xfId="0" applyNumberFormat="1" applyFont="1" applyFill="1" applyBorder="1" applyAlignment="1" applyProtection="1">
      <alignment horizontal="center" vertical="center" shrinkToFit="1"/>
      <protection locked="0"/>
    </xf>
    <xf numFmtId="0" fontId="44" fillId="0" borderId="2" xfId="0" applyNumberFormat="1" applyFont="1" applyFill="1" applyBorder="1" applyAlignment="1" applyProtection="1">
      <alignment horizontal="center" vertical="center" shrinkToFit="1"/>
      <protection locked="0"/>
    </xf>
    <xf numFmtId="49" fontId="44" fillId="8" borderId="1" xfId="0" applyNumberFormat="1" applyFont="1" applyFill="1" applyBorder="1" applyAlignment="1" applyProtection="1">
      <alignment horizontal="center" vertical="center"/>
      <protection hidden="1"/>
    </xf>
    <xf numFmtId="49" fontId="44" fillId="8" borderId="7" xfId="0" applyNumberFormat="1" applyFont="1" applyFill="1" applyBorder="1" applyAlignment="1" applyProtection="1">
      <alignment horizontal="center" vertical="center"/>
      <protection hidden="1"/>
    </xf>
    <xf numFmtId="49" fontId="44" fillId="8" borderId="2" xfId="0" applyNumberFormat="1" applyFont="1" applyFill="1" applyBorder="1" applyAlignment="1" applyProtection="1">
      <alignment horizontal="center" vertical="center"/>
      <protection hidden="1"/>
    </xf>
    <xf numFmtId="49" fontId="55" fillId="0" borderId="1" xfId="0" applyNumberFormat="1" applyFont="1" applyFill="1" applyBorder="1" applyAlignment="1" applyProtection="1">
      <alignment horizontal="center" vertical="center" shrinkToFit="1"/>
      <protection locked="0"/>
    </xf>
    <xf numFmtId="49" fontId="55" fillId="0" borderId="7" xfId="0" applyNumberFormat="1" applyFont="1" applyFill="1" applyBorder="1" applyAlignment="1" applyProtection="1">
      <alignment horizontal="center" vertical="center" shrinkToFit="1"/>
      <protection locked="0"/>
    </xf>
    <xf numFmtId="49" fontId="44" fillId="0" borderId="7" xfId="0" applyNumberFormat="1" applyFont="1" applyFill="1" applyBorder="1" applyAlignment="1" applyProtection="1">
      <alignment horizontal="center" vertical="center"/>
      <protection hidden="1"/>
    </xf>
    <xf numFmtId="49" fontId="55" fillId="0" borderId="2" xfId="0" applyNumberFormat="1" applyFont="1" applyFill="1" applyBorder="1" applyAlignment="1" applyProtection="1">
      <alignment horizontal="center" vertical="center" shrinkToFit="1"/>
      <protection locked="0"/>
    </xf>
    <xf numFmtId="0" fontId="18" fillId="0" borderId="0" xfId="0" applyFont="1" applyFill="1" applyAlignment="1" applyProtection="1">
      <alignment vertical="center" wrapText="1"/>
      <protection hidden="1"/>
    </xf>
    <xf numFmtId="0" fontId="52" fillId="7" borderId="0" xfId="0" applyFont="1" applyFill="1" applyAlignment="1" applyProtection="1">
      <alignment horizontal="center" vertical="center"/>
      <protection hidden="1"/>
    </xf>
    <xf numFmtId="0" fontId="40" fillId="2" borderId="0" xfId="0" applyFont="1" applyFill="1" applyAlignment="1">
      <alignment horizontal="center" vertical="center"/>
    </xf>
    <xf numFmtId="0" fontId="40" fillId="2" borderId="0" xfId="0" applyFont="1" applyFill="1" applyAlignment="1" applyProtection="1">
      <alignment horizontal="center" vertical="center"/>
      <protection locked="0"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8" fillId="9" borderId="0" xfId="0" applyFont="1" applyFill="1" applyAlignment="1" applyProtection="1">
      <alignment horizontal="center" vertical="center"/>
      <protection hidden="1"/>
    </xf>
    <xf numFmtId="0" fontId="19" fillId="0" borderId="0" xfId="0" applyFont="1" applyBorder="1" applyAlignment="1" applyProtection="1">
      <alignment vertical="center" wrapText="1"/>
      <protection hidden="1"/>
    </xf>
    <xf numFmtId="0" fontId="19" fillId="2" borderId="0" xfId="0" applyFont="1" applyFill="1" applyAlignment="1" applyProtection="1">
      <alignment vertical="center" wrapText="1"/>
      <protection hidden="1"/>
    </xf>
    <xf numFmtId="0" fontId="40" fillId="2" borderId="0" xfId="0" applyFont="1" applyFill="1" applyAlignment="1" applyProtection="1">
      <alignment horizontal="center" vertical="center"/>
      <protection locked="0"/>
    </xf>
    <xf numFmtId="0" fontId="40" fillId="0" borderId="0" xfId="0" applyFont="1" applyAlignment="1" applyProtection="1">
      <alignment horizontal="distributed" vertical="center" wrapText="1"/>
      <protection hidden="1"/>
    </xf>
    <xf numFmtId="0" fontId="40" fillId="0" borderId="0" xfId="0" applyFont="1" applyAlignment="1" applyProtection="1">
      <alignment horizontal="distributed" vertical="center"/>
      <protection hidden="1"/>
    </xf>
    <xf numFmtId="49" fontId="40" fillId="0" borderId="0" xfId="0" applyNumberFormat="1" applyFont="1" applyAlignment="1" applyProtection="1">
      <alignment horizontal="center" vertical="center"/>
      <protection locked="0"/>
    </xf>
    <xf numFmtId="49" fontId="40"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40" fillId="0" borderId="0" xfId="0" applyFont="1" applyProtection="1">
      <alignment vertical="center"/>
      <protection hidden="1"/>
    </xf>
    <xf numFmtId="0" fontId="40" fillId="0" borderId="0" xfId="0" applyFont="1" applyAlignment="1" applyProtection="1">
      <alignment horizontal="left" vertical="center" shrinkToFit="1"/>
      <protection locked="0"/>
    </xf>
    <xf numFmtId="0" fontId="48" fillId="0" borderId="0" xfId="0" applyFont="1" applyAlignment="1" applyProtection="1">
      <alignment horizontal="left" vertical="center" shrinkToFit="1"/>
      <protection locked="0"/>
    </xf>
    <xf numFmtId="0" fontId="46" fillId="0" borderId="0" xfId="0" applyFont="1" applyAlignment="1" applyProtection="1">
      <alignment horizontal="center" vertical="center"/>
      <protection hidden="1"/>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center" shrinkToFit="1"/>
      <protection locked="0"/>
    </xf>
    <xf numFmtId="49" fontId="91" fillId="0" borderId="0" xfId="0" applyNumberFormat="1" applyFont="1" applyAlignment="1" applyProtection="1">
      <alignment vertical="center" shrinkToFit="1"/>
      <protection locked="0"/>
    </xf>
    <xf numFmtId="0" fontId="40" fillId="0" borderId="0" xfId="0" applyFont="1" applyAlignment="1" applyProtection="1">
      <alignment horizontal="distributed" vertical="distributed"/>
      <protection hidden="1"/>
    </xf>
    <xf numFmtId="0" fontId="44" fillId="0" borderId="3" xfId="0" applyFont="1" applyBorder="1" applyAlignment="1" applyProtection="1">
      <alignment horizontal="left" vertical="center" shrinkToFit="1"/>
      <protection hidden="1"/>
    </xf>
    <xf numFmtId="0" fontId="44" fillId="0" borderId="0" xfId="0" applyFont="1" applyAlignment="1" applyProtection="1">
      <alignment horizontal="left" vertical="center" shrinkToFit="1"/>
      <protection hidden="1"/>
    </xf>
    <xf numFmtId="0" fontId="44" fillId="0" borderId="1" xfId="0" applyFont="1" applyBorder="1" applyAlignment="1" applyProtection="1">
      <alignment horizontal="left" vertical="center" indent="1" shrinkToFit="1"/>
      <protection locked="0" hidden="1"/>
    </xf>
    <xf numFmtId="0" fontId="44" fillId="0" borderId="7" xfId="0" applyFont="1" applyBorder="1" applyAlignment="1" applyProtection="1">
      <alignment horizontal="left" vertical="center" indent="1" shrinkToFit="1"/>
      <protection locked="0" hidden="1"/>
    </xf>
    <xf numFmtId="0" fontId="40" fillId="0" borderId="1" xfId="0" applyFont="1" applyBorder="1" applyAlignment="1" applyProtection="1">
      <alignment horizontal="center" vertical="center" shrinkToFit="1"/>
      <protection hidden="1"/>
    </xf>
    <xf numFmtId="0" fontId="44" fillId="8" borderId="1" xfId="0" applyFont="1" applyFill="1" applyBorder="1" applyAlignment="1" applyProtection="1">
      <alignment horizontal="center" vertical="center"/>
      <protection hidden="1"/>
    </xf>
    <xf numFmtId="0" fontId="44" fillId="8" borderId="7" xfId="0" applyFont="1" applyFill="1" applyBorder="1" applyAlignment="1" applyProtection="1">
      <alignment horizontal="center" vertical="center"/>
      <protection hidden="1"/>
    </xf>
    <xf numFmtId="0" fontId="44" fillId="8" borderId="2" xfId="0" applyFont="1" applyFill="1" applyBorder="1" applyAlignment="1" applyProtection="1">
      <alignment horizontal="center" vertical="center"/>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protection hidden="1"/>
    </xf>
    <xf numFmtId="49" fontId="44" fillId="0" borderId="2" xfId="0" applyNumberFormat="1" applyFont="1" applyBorder="1" applyAlignment="1" applyProtection="1">
      <alignment horizontal="center" vertical="center" shrinkToFit="1"/>
      <protection locked="0"/>
    </xf>
    <xf numFmtId="0" fontId="47" fillId="2" borderId="0" xfId="0" applyFont="1" applyFill="1" applyBorder="1" applyAlignment="1" applyProtection="1">
      <alignment horizontal="center" vertical="center"/>
      <protection hidden="1"/>
    </xf>
    <xf numFmtId="0" fontId="44" fillId="8" borderId="1" xfId="0" applyFont="1" applyFill="1" applyBorder="1" applyAlignment="1" applyProtection="1">
      <alignment horizontal="center" vertical="center" wrapText="1" shrinkToFit="1"/>
      <protection hidden="1"/>
    </xf>
    <xf numFmtId="0" fontId="44" fillId="8" borderId="7" xfId="0" applyFont="1" applyFill="1" applyBorder="1" applyAlignment="1" applyProtection="1">
      <alignment horizontal="center" vertical="center" wrapText="1" shrinkToFit="1"/>
      <protection hidden="1"/>
    </xf>
    <xf numFmtId="0" fontId="44" fillId="8" borderId="2" xfId="0" applyFont="1" applyFill="1" applyBorder="1" applyAlignment="1" applyProtection="1">
      <alignment horizontal="center" vertical="center" wrapText="1" shrinkToFit="1"/>
      <protection hidden="1"/>
    </xf>
    <xf numFmtId="0" fontId="44" fillId="8" borderId="4" xfId="0" applyFont="1" applyFill="1" applyBorder="1" applyAlignment="1" applyProtection="1">
      <alignment horizontal="center" vertical="center" wrapText="1" shrinkToFit="1"/>
      <protection hidden="1"/>
    </xf>
    <xf numFmtId="49" fontId="40" fillId="0" borderId="7" xfId="0" applyNumberFormat="1" applyFont="1" applyBorder="1" applyAlignment="1" applyProtection="1">
      <alignment horizontal="center" vertical="center" shrinkToFit="1"/>
      <protection hidden="1"/>
    </xf>
    <xf numFmtId="0" fontId="44" fillId="0" borderId="3" xfId="0" applyFont="1" applyBorder="1" applyAlignment="1" applyProtection="1">
      <alignment horizontal="left" vertical="center" wrapText="1"/>
      <protection hidden="1"/>
    </xf>
    <xf numFmtId="0" fontId="44" fillId="0" borderId="0" xfId="0" applyFont="1" applyFill="1" applyBorder="1" applyAlignment="1" applyProtection="1">
      <alignment horizontal="left" vertical="center" shrinkToFit="1"/>
      <protection hidden="1"/>
    </xf>
    <xf numFmtId="0" fontId="44" fillId="0" borderId="10" xfId="0" applyFont="1" applyFill="1" applyBorder="1" applyAlignment="1" applyProtection="1">
      <alignment horizontal="left" vertical="center" shrinkToFit="1"/>
      <protection hidden="1"/>
    </xf>
    <xf numFmtId="0" fontId="15" fillId="0" borderId="0" xfId="0" applyFont="1" applyProtection="1">
      <alignment vertical="center"/>
      <protection hidden="1"/>
    </xf>
    <xf numFmtId="0" fontId="15" fillId="0" borderId="10" xfId="0" applyFont="1" applyBorder="1" applyProtection="1">
      <alignment vertical="center"/>
      <protection hidden="1"/>
    </xf>
    <xf numFmtId="0" fontId="15" fillId="0" borderId="3" xfId="0" applyFont="1" applyBorder="1" applyProtection="1">
      <alignment vertical="center"/>
      <protection hidden="1"/>
    </xf>
    <xf numFmtId="0" fontId="15" fillId="0" borderId="4" xfId="0" applyFont="1" applyBorder="1" applyProtection="1">
      <alignment vertical="center"/>
      <protection hidden="1"/>
    </xf>
    <xf numFmtId="0" fontId="27" fillId="5" borderId="40" xfId="0" applyFont="1" applyFill="1" applyBorder="1" applyAlignment="1" applyProtection="1">
      <alignment vertical="center" wrapText="1"/>
      <protection hidden="1"/>
    </xf>
    <xf numFmtId="0" fontId="27" fillId="5" borderId="21" xfId="0" applyFont="1" applyFill="1" applyBorder="1" applyAlignment="1" applyProtection="1">
      <alignment vertical="center" wrapText="1"/>
      <protection hidden="1"/>
    </xf>
    <xf numFmtId="0" fontId="27" fillId="5" borderId="41" xfId="0" applyFont="1" applyFill="1" applyBorder="1" applyAlignment="1" applyProtection="1">
      <alignment vertical="center" wrapText="1"/>
      <protection hidden="1"/>
    </xf>
    <xf numFmtId="38" fontId="99" fillId="2" borderId="39" xfId="7" applyFont="1" applyFill="1" applyBorder="1" applyAlignment="1" applyProtection="1">
      <alignment horizontal="right" vertical="center"/>
      <protection hidden="1"/>
    </xf>
    <xf numFmtId="38" fontId="99" fillId="2" borderId="21" xfId="7" applyFont="1" applyFill="1" applyBorder="1" applyAlignment="1" applyProtection="1">
      <alignment horizontal="right" vertical="center"/>
      <protection hidden="1"/>
    </xf>
    <xf numFmtId="0" fontId="10" fillId="0" borderId="21" xfId="0" applyFont="1" applyBorder="1" applyAlignment="1" applyProtection="1">
      <alignment horizontal="center" vertical="center"/>
      <protection hidden="1"/>
    </xf>
    <xf numFmtId="0" fontId="10" fillId="0" borderId="38" xfId="0" applyFont="1" applyBorder="1" applyAlignment="1" applyProtection="1">
      <alignment horizontal="center" vertical="center"/>
      <protection hidden="1"/>
    </xf>
    <xf numFmtId="0" fontId="13" fillId="0" borderId="0" xfId="0" applyFont="1" applyProtection="1">
      <alignment vertical="center"/>
      <protection hidden="1"/>
    </xf>
    <xf numFmtId="0" fontId="10" fillId="0" borderId="3" xfId="0" applyFont="1" applyBorder="1" applyAlignment="1" applyProtection="1">
      <alignment vertical="top"/>
      <protection hidden="1"/>
    </xf>
    <xf numFmtId="0" fontId="80" fillId="2" borderId="8" xfId="0" applyFont="1" applyFill="1" applyBorder="1" applyAlignment="1" applyProtection="1">
      <alignment horizontal="center" vertical="center"/>
      <protection locked="0"/>
    </xf>
    <xf numFmtId="0" fontId="80" fillId="2" borderId="5" xfId="0" applyFont="1" applyFill="1" applyBorder="1" applyAlignment="1" applyProtection="1">
      <alignment horizontal="center" vertical="center"/>
      <protection locked="0"/>
    </xf>
    <xf numFmtId="0" fontId="14" fillId="2" borderId="198" xfId="0" applyFont="1" applyFill="1" applyBorder="1" applyAlignment="1" applyProtection="1">
      <alignment vertical="center" wrapText="1"/>
      <protection hidden="1"/>
    </xf>
    <xf numFmtId="0" fontId="14" fillId="2" borderId="199" xfId="0" applyFont="1" applyFill="1" applyBorder="1" applyAlignment="1" applyProtection="1">
      <alignment vertical="center" wrapText="1"/>
      <protection hidden="1"/>
    </xf>
    <xf numFmtId="0" fontId="80" fillId="2" borderId="200" xfId="0" applyFont="1" applyFill="1" applyBorder="1" applyAlignment="1" applyProtection="1">
      <alignment horizontal="center" vertical="center"/>
      <protection locked="0"/>
    </xf>
    <xf numFmtId="0" fontId="80" fillId="2" borderId="197" xfId="0" applyFont="1" applyFill="1" applyBorder="1" applyAlignment="1" applyProtection="1">
      <alignment horizontal="center" vertical="center"/>
      <protection locked="0"/>
    </xf>
    <xf numFmtId="0" fontId="93" fillId="2" borderId="197" xfId="0" applyFont="1" applyFill="1" applyBorder="1" applyAlignment="1" applyProtection="1">
      <alignment vertical="center" wrapText="1"/>
      <protection hidden="1"/>
    </xf>
    <xf numFmtId="0" fontId="93" fillId="2" borderId="201" xfId="0" applyFont="1" applyFill="1" applyBorder="1" applyAlignment="1" applyProtection="1">
      <alignment vertical="center" wrapText="1"/>
      <protection hidden="1"/>
    </xf>
    <xf numFmtId="0" fontId="15" fillId="5" borderId="1" xfId="0" applyFont="1" applyFill="1" applyBorder="1" applyAlignment="1" applyProtection="1">
      <alignment horizontal="left" vertical="center" indent="2" shrinkToFit="1"/>
      <protection hidden="1"/>
    </xf>
    <xf numFmtId="0" fontId="15" fillId="5" borderId="7" xfId="0" applyFont="1" applyFill="1" applyBorder="1" applyAlignment="1" applyProtection="1">
      <alignment horizontal="left" vertical="center" indent="2" shrinkToFit="1"/>
      <protection hidden="1"/>
    </xf>
    <xf numFmtId="0" fontId="15" fillId="5" borderId="2" xfId="0" applyFont="1" applyFill="1" applyBorder="1" applyAlignment="1" applyProtection="1">
      <alignment horizontal="left" vertical="center" indent="2" shrinkToFit="1"/>
      <protection hidden="1"/>
    </xf>
    <xf numFmtId="0" fontId="10" fillId="0" borderId="1"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38" fontId="80" fillId="0" borderId="29" xfId="7" applyFont="1" applyBorder="1" applyAlignment="1" applyProtection="1">
      <alignment vertical="center" shrinkToFit="1"/>
      <protection hidden="1"/>
    </xf>
    <xf numFmtId="38" fontId="80" fillId="0" borderId="7" xfId="7" applyFont="1" applyBorder="1" applyAlignment="1" applyProtection="1">
      <alignment vertical="center" shrinkToFit="1"/>
      <protection hidden="1"/>
    </xf>
    <xf numFmtId="0" fontId="10" fillId="0" borderId="7"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38" fontId="80" fillId="0" borderId="37" xfId="7" applyFont="1" applyBorder="1" applyAlignment="1" applyProtection="1">
      <alignment vertical="center" shrinkToFit="1"/>
      <protection hidden="1"/>
    </xf>
    <xf numFmtId="38" fontId="80" fillId="0" borderId="3" xfId="7" applyFont="1" applyBorder="1" applyAlignment="1" applyProtection="1">
      <alignment vertical="center" shrinkToFit="1"/>
      <protection hidden="1"/>
    </xf>
    <xf numFmtId="0" fontId="10" fillId="0" borderId="3"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23" fillId="0" borderId="42" xfId="0" applyFont="1" applyBorder="1" applyAlignment="1" applyProtection="1">
      <alignment horizontal="center" vertical="center"/>
      <protection hidden="1"/>
    </xf>
    <xf numFmtId="38" fontId="21" fillId="0" borderId="29" xfId="7" applyFont="1" applyBorder="1" applyAlignment="1" applyProtection="1">
      <alignment vertical="center" shrinkToFit="1"/>
      <protection locked="0" hidden="1"/>
    </xf>
    <xf numFmtId="38" fontId="21" fillId="0" borderId="7" xfId="7" applyFont="1" applyBorder="1" applyAlignment="1" applyProtection="1">
      <alignment vertical="center" shrinkToFit="1"/>
      <protection locked="0" hidden="1"/>
    </xf>
    <xf numFmtId="0" fontId="23" fillId="0" borderId="7"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23" fillId="0" borderId="31" xfId="0" applyFont="1" applyBorder="1" applyAlignment="1" applyProtection="1">
      <alignment horizontal="center" vertical="center"/>
      <protection hidden="1"/>
    </xf>
    <xf numFmtId="0" fontId="23" fillId="0" borderId="32"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44" xfId="0" applyFont="1" applyBorder="1" applyAlignment="1" applyProtection="1">
      <alignment horizontal="center" vertical="center"/>
      <protection hidden="1"/>
    </xf>
    <xf numFmtId="0" fontId="23" fillId="0" borderId="45" xfId="0" applyFont="1" applyBorder="1" applyAlignment="1" applyProtection="1">
      <alignment horizontal="center" vertical="center"/>
      <protection hidden="1"/>
    </xf>
    <xf numFmtId="0" fontId="15" fillId="5" borderId="33" xfId="0" applyFont="1" applyFill="1" applyBorder="1" applyAlignment="1" applyProtection="1">
      <alignment horizontal="left" vertical="center" wrapText="1" indent="5"/>
      <protection hidden="1"/>
    </xf>
    <xf numFmtId="0" fontId="15" fillId="5" borderId="36" xfId="0" applyFont="1" applyFill="1" applyBorder="1" applyAlignment="1" applyProtection="1">
      <alignment horizontal="left" vertical="center" wrapText="1" indent="5"/>
      <protection hidden="1"/>
    </xf>
    <xf numFmtId="0" fontId="15" fillId="5" borderId="42" xfId="0" applyFont="1" applyFill="1" applyBorder="1" applyAlignment="1" applyProtection="1">
      <alignment horizontal="left" vertical="center" wrapText="1" indent="5"/>
      <protection hidden="1"/>
    </xf>
    <xf numFmtId="38" fontId="21" fillId="0" borderId="51" xfId="7" applyFont="1" applyBorder="1" applyAlignment="1" applyProtection="1">
      <alignment vertical="center" shrinkToFit="1"/>
      <protection locked="0" hidden="1"/>
    </xf>
    <xf numFmtId="38" fontId="21" fillId="0" borderId="31" xfId="7" applyFont="1" applyBorder="1" applyAlignment="1" applyProtection="1">
      <alignment vertical="center" shrinkToFit="1"/>
      <protection locked="0" hidden="1"/>
    </xf>
    <xf numFmtId="38" fontId="21" fillId="0" borderId="35" xfId="7" applyFont="1" applyBorder="1" applyAlignment="1" applyProtection="1">
      <alignment vertical="center" shrinkToFit="1"/>
      <protection hidden="1"/>
    </xf>
    <xf numFmtId="38" fontId="21" fillId="0" borderId="36" xfId="7" applyFont="1" applyBorder="1" applyAlignment="1" applyProtection="1">
      <alignment vertical="center" shrinkToFit="1"/>
      <protection hidden="1"/>
    </xf>
    <xf numFmtId="0" fontId="23" fillId="0" borderId="1" xfId="0" applyFont="1" applyBorder="1" applyAlignment="1" applyProtection="1">
      <alignment horizontal="center" vertical="center"/>
      <protection hidden="1"/>
    </xf>
    <xf numFmtId="0" fontId="23" fillId="0" borderId="30" xfId="0" applyFont="1" applyBorder="1" applyAlignment="1" applyProtection="1">
      <alignment horizontal="center" vertical="center"/>
      <protection hidden="1"/>
    </xf>
    <xf numFmtId="0" fontId="15" fillId="0" borderId="8" xfId="0" applyFont="1" applyBorder="1" applyAlignment="1" applyProtection="1">
      <alignment horizontal="left" vertical="center" indent="2"/>
      <protection hidden="1"/>
    </xf>
    <xf numFmtId="0" fontId="15" fillId="0" borderId="5" xfId="0" applyFont="1" applyBorder="1" applyAlignment="1" applyProtection="1">
      <alignment horizontal="left" vertical="center" indent="2"/>
      <protection hidden="1"/>
    </xf>
    <xf numFmtId="0" fontId="15" fillId="0" borderId="6" xfId="0" applyFont="1" applyBorder="1" applyAlignment="1" applyProtection="1">
      <alignment horizontal="left" vertical="center" indent="2"/>
      <protection hidden="1"/>
    </xf>
    <xf numFmtId="0" fontId="15" fillId="0" borderId="9" xfId="0" applyFont="1" applyBorder="1" applyAlignment="1" applyProtection="1">
      <alignment horizontal="left" vertical="center" indent="2"/>
      <protection hidden="1"/>
    </xf>
    <xf numFmtId="0" fontId="15" fillId="0" borderId="3" xfId="0" applyFont="1" applyBorder="1" applyAlignment="1" applyProtection="1">
      <alignment horizontal="left" vertical="center" indent="2"/>
      <protection hidden="1"/>
    </xf>
    <xf numFmtId="0" fontId="15" fillId="0" borderId="4" xfId="0" applyFont="1" applyBorder="1" applyAlignment="1" applyProtection="1">
      <alignment horizontal="left" vertical="center" indent="2"/>
      <protection hidden="1"/>
    </xf>
    <xf numFmtId="0" fontId="23" fillId="0" borderId="46"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38" fontId="21" fillId="0" borderId="54" xfId="7" applyFont="1" applyBorder="1" applyAlignment="1" applyProtection="1">
      <alignment vertical="center" shrinkToFit="1"/>
      <protection hidden="1"/>
    </xf>
    <xf numFmtId="38" fontId="21" fillId="0" borderId="47" xfId="7" applyFont="1" applyBorder="1" applyAlignment="1" applyProtection="1">
      <alignment vertical="center" shrinkToFit="1"/>
      <protection hidden="1"/>
    </xf>
    <xf numFmtId="0" fontId="23" fillId="0" borderId="9" xfId="0" applyFont="1" applyBorder="1" applyAlignment="1" applyProtection="1">
      <alignment horizontal="center" vertical="center"/>
      <protection hidden="1"/>
    </xf>
    <xf numFmtId="0" fontId="23" fillId="0" borderId="43" xfId="0" applyFont="1" applyBorder="1" applyAlignment="1" applyProtection="1">
      <alignment horizontal="center" vertical="center"/>
      <protection hidden="1"/>
    </xf>
    <xf numFmtId="0" fontId="15" fillId="0" borderId="1" xfId="0" applyFont="1" applyBorder="1" applyAlignment="1" applyProtection="1">
      <alignment horizontal="left" vertical="center" indent="2"/>
      <protection hidden="1"/>
    </xf>
    <xf numFmtId="0" fontId="15" fillId="0" borderId="7" xfId="0" applyFont="1" applyBorder="1" applyAlignment="1" applyProtection="1">
      <alignment horizontal="left" vertical="center" indent="2"/>
      <protection hidden="1"/>
    </xf>
    <xf numFmtId="0" fontId="15" fillId="0" borderId="2" xfId="0" applyFont="1" applyBorder="1" applyAlignment="1" applyProtection="1">
      <alignment horizontal="left" vertical="center" indent="2"/>
      <protection hidden="1"/>
    </xf>
    <xf numFmtId="0" fontId="15" fillId="5" borderId="46" xfId="0" applyFont="1" applyFill="1" applyBorder="1" applyAlignment="1" applyProtection="1">
      <alignment horizontal="left" vertical="center" wrapText="1" indent="5"/>
      <protection hidden="1"/>
    </xf>
    <xf numFmtId="0" fontId="15" fillId="5" borderId="47" xfId="0" applyFont="1" applyFill="1" applyBorder="1" applyAlignment="1" applyProtection="1">
      <alignment horizontal="left" vertical="center" wrapText="1" indent="5"/>
      <protection hidden="1"/>
    </xf>
    <xf numFmtId="0" fontId="15" fillId="5" borderId="48" xfId="0" applyFont="1" applyFill="1" applyBorder="1" applyAlignment="1" applyProtection="1">
      <alignment horizontal="left" vertical="center" wrapText="1" indent="5"/>
      <protection hidden="1"/>
    </xf>
    <xf numFmtId="0" fontId="15" fillId="5" borderId="11" xfId="0" applyFont="1" applyFill="1" applyBorder="1" applyAlignment="1" applyProtection="1">
      <alignment horizontal="center" vertical="center" textRotation="255"/>
      <protection hidden="1"/>
    </xf>
    <xf numFmtId="0" fontId="15" fillId="5" borderId="10" xfId="0" applyFont="1" applyFill="1" applyBorder="1" applyAlignment="1" applyProtection="1">
      <alignment horizontal="center" vertical="center" textRotation="255"/>
      <protection hidden="1"/>
    </xf>
    <xf numFmtId="38" fontId="21" fillId="0" borderId="37" xfId="7" applyFont="1" applyBorder="1" applyAlignment="1" applyProtection="1">
      <alignment vertical="center" shrinkToFit="1"/>
      <protection locked="0" hidden="1"/>
    </xf>
    <xf numFmtId="38" fontId="21" fillId="0" borderId="3" xfId="7" applyFont="1" applyBorder="1" applyAlignment="1" applyProtection="1">
      <alignment vertical="center" shrinkToFit="1"/>
      <protection locked="0" hidden="1"/>
    </xf>
    <xf numFmtId="0" fontId="23" fillId="0" borderId="47" xfId="0" applyFont="1" applyBorder="1" applyAlignment="1" applyProtection="1">
      <alignment horizontal="center" vertical="center"/>
      <protection hidden="1"/>
    </xf>
    <xf numFmtId="0" fontId="23" fillId="0" borderId="48"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0" fillId="4" borderId="0"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15" fillId="5" borderId="49" xfId="0" applyFont="1" applyFill="1" applyBorder="1" applyAlignment="1" applyProtection="1">
      <alignment horizontal="center" vertical="center" textRotation="255"/>
      <protection hidden="1"/>
    </xf>
    <xf numFmtId="0" fontId="15" fillId="5" borderId="50" xfId="0" applyFont="1" applyFill="1" applyBorder="1" applyAlignment="1" applyProtection="1">
      <alignment horizontal="center" vertical="center" textRotation="255"/>
      <protection hidden="1"/>
    </xf>
    <xf numFmtId="0" fontId="15" fillId="8" borderId="44" xfId="0" applyFont="1" applyFill="1" applyBorder="1" applyAlignment="1" applyProtection="1">
      <alignment horizontal="center" vertical="center" wrapText="1"/>
      <protection hidden="1"/>
    </xf>
    <xf numFmtId="0" fontId="15" fillId="8" borderId="31" xfId="0" applyFont="1" applyFill="1" applyBorder="1" applyAlignment="1" applyProtection="1">
      <alignment horizontal="center" vertical="center" wrapText="1"/>
      <protection hidden="1"/>
    </xf>
    <xf numFmtId="0" fontId="15" fillId="8" borderId="32" xfId="0" applyFont="1" applyFill="1" applyBorder="1" applyAlignment="1" applyProtection="1">
      <alignment horizontal="center" vertical="center" wrapText="1"/>
      <protection hidden="1"/>
    </xf>
    <xf numFmtId="0" fontId="15" fillId="0" borderId="33" xfId="0" applyFont="1" applyBorder="1" applyAlignment="1" applyProtection="1">
      <alignment horizontal="left" vertical="center" indent="2"/>
      <protection hidden="1"/>
    </xf>
    <xf numFmtId="0" fontId="15" fillId="0" borderId="36" xfId="0" applyFont="1" applyBorder="1" applyAlignment="1" applyProtection="1">
      <alignment horizontal="left" vertical="center" indent="2"/>
      <protection hidden="1"/>
    </xf>
    <xf numFmtId="0" fontId="15" fillId="0" borderId="42" xfId="0" applyFont="1" applyBorder="1" applyAlignment="1" applyProtection="1">
      <alignment horizontal="left" vertical="center" indent="2"/>
      <protection hidden="1"/>
    </xf>
    <xf numFmtId="0" fontId="23" fillId="0" borderId="5"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38" fontId="21" fillId="0" borderId="35" xfId="7" applyFont="1" applyBorder="1" applyAlignment="1" applyProtection="1">
      <alignment vertical="center" shrinkToFit="1"/>
      <protection locked="0" hidden="1"/>
    </xf>
    <xf numFmtId="38" fontId="21" fillId="0" borderId="36" xfId="7" applyFont="1" applyBorder="1" applyAlignment="1" applyProtection="1">
      <alignment vertical="center" shrinkToFit="1"/>
      <protection locked="0" hidden="1"/>
    </xf>
    <xf numFmtId="0" fontId="23" fillId="0" borderId="8"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38" fontId="21" fillId="0" borderId="55" xfId="7" applyFont="1" applyBorder="1" applyAlignment="1" applyProtection="1">
      <alignment vertical="center" shrinkToFit="1"/>
      <protection locked="0" hidden="1"/>
    </xf>
    <xf numFmtId="38" fontId="21" fillId="0" borderId="5" xfId="7" applyFont="1" applyBorder="1" applyAlignment="1" applyProtection="1">
      <alignment vertical="center" shrinkToFit="1"/>
      <protection locked="0" hidden="1"/>
    </xf>
    <xf numFmtId="178" fontId="33" fillId="0" borderId="57" xfId="12" applyNumberFormat="1" applyFont="1" applyFill="1" applyBorder="1" applyAlignment="1" applyProtection="1">
      <alignment horizontal="right" vertical="center" shrinkToFit="1"/>
      <protection locked="0"/>
    </xf>
    <xf numFmtId="178" fontId="33" fillId="0" borderId="14" xfId="12" applyNumberFormat="1" applyFont="1" applyFill="1" applyBorder="1" applyAlignment="1" applyProtection="1">
      <alignment horizontal="right" vertical="center" shrinkToFit="1"/>
      <protection locked="0"/>
    </xf>
    <xf numFmtId="49" fontId="24" fillId="0" borderId="56" xfId="0" applyNumberFormat="1" applyFont="1" applyBorder="1" applyAlignment="1" applyProtection="1">
      <alignment horizontal="left" vertical="center" shrinkToFit="1"/>
      <protection locked="0"/>
    </xf>
    <xf numFmtId="0" fontId="24" fillId="0" borderId="14" xfId="0" applyFont="1" applyFill="1" applyBorder="1" applyAlignment="1" applyProtection="1">
      <alignment horizontal="center" vertical="center" shrinkToFit="1"/>
      <protection locked="0"/>
    </xf>
    <xf numFmtId="49" fontId="24" fillId="0" borderId="56" xfId="0" applyNumberFormat="1" applyFont="1" applyFill="1" applyBorder="1" applyAlignment="1" applyProtection="1">
      <alignment horizontal="center" vertical="center" shrinkToFit="1"/>
      <protection locked="0"/>
    </xf>
    <xf numFmtId="0" fontId="33" fillId="0" borderId="142" xfId="0" applyFont="1" applyBorder="1" applyAlignment="1" applyProtection="1">
      <alignment horizontal="center" vertical="center"/>
      <protection hidden="1"/>
    </xf>
    <xf numFmtId="0" fontId="33" fillId="0" borderId="110" xfId="0" applyFont="1" applyBorder="1" applyAlignment="1" applyProtection="1">
      <alignment horizontal="center" vertical="center"/>
      <protection hidden="1"/>
    </xf>
    <xf numFmtId="0" fontId="33" fillId="0" borderId="156" xfId="0" applyFont="1" applyBorder="1" applyAlignment="1" applyProtection="1">
      <alignment horizontal="center" vertical="center"/>
      <protection hidden="1"/>
    </xf>
    <xf numFmtId="0" fontId="24" fillId="0" borderId="15" xfId="0" applyFont="1" applyFill="1" applyBorder="1" applyAlignment="1" applyProtection="1">
      <alignment horizontal="center" vertical="center" shrinkToFit="1"/>
      <protection locked="0"/>
    </xf>
    <xf numFmtId="49" fontId="24" fillId="0" borderId="135" xfId="0" applyNumberFormat="1" applyFont="1" applyFill="1" applyBorder="1" applyAlignment="1" applyProtection="1">
      <alignment horizontal="center" vertical="center" shrinkToFit="1"/>
      <protection locked="0"/>
    </xf>
    <xf numFmtId="0" fontId="24" fillId="0" borderId="57" xfId="0" applyNumberFormat="1" applyFont="1" applyBorder="1" applyAlignment="1" applyProtection="1">
      <alignment horizontal="center" vertical="center" shrinkToFit="1"/>
      <protection hidden="1"/>
    </xf>
    <xf numFmtId="0" fontId="24" fillId="0" borderId="14" xfId="0" applyNumberFormat="1" applyFont="1" applyBorder="1" applyAlignment="1" applyProtection="1">
      <alignment horizontal="center" vertical="center" shrinkToFit="1"/>
      <protection hidden="1"/>
    </xf>
    <xf numFmtId="0" fontId="24" fillId="0" borderId="17" xfId="0" applyNumberFormat="1" applyFont="1" applyBorder="1" applyAlignment="1" applyProtection="1">
      <alignment horizontal="center" vertical="center" shrinkToFit="1"/>
      <protection hidden="1"/>
    </xf>
    <xf numFmtId="0" fontId="24" fillId="0" borderId="81" xfId="0" applyNumberFormat="1" applyFont="1" applyBorder="1" applyAlignment="1" applyProtection="1">
      <alignment horizontal="center" vertical="center" shrinkToFit="1"/>
      <protection hidden="1"/>
    </xf>
    <xf numFmtId="0" fontId="24" fillId="0" borderId="15" xfId="0" applyNumberFormat="1" applyFont="1" applyBorder="1" applyAlignment="1" applyProtection="1">
      <alignment horizontal="center" vertical="center" shrinkToFit="1"/>
      <protection hidden="1"/>
    </xf>
    <xf numFmtId="0" fontId="24" fillId="0" borderId="18" xfId="0" applyNumberFormat="1" applyFont="1" applyBorder="1" applyAlignment="1" applyProtection="1">
      <alignment horizontal="center" vertical="center" shrinkToFit="1"/>
      <protection hidden="1"/>
    </xf>
    <xf numFmtId="49" fontId="24" fillId="0" borderId="135" xfId="0" applyNumberFormat="1" applyFont="1" applyBorder="1" applyAlignment="1" applyProtection="1">
      <alignment horizontal="left" vertical="center" shrinkToFit="1"/>
      <protection locked="0"/>
    </xf>
    <xf numFmtId="0" fontId="28" fillId="5" borderId="79" xfId="0" applyFont="1" applyFill="1" applyBorder="1" applyAlignment="1" applyProtection="1">
      <alignment horizontal="right" vertical="center"/>
      <protection hidden="1"/>
    </xf>
    <xf numFmtId="0" fontId="28" fillId="5" borderId="47" xfId="0" applyFont="1" applyFill="1" applyBorder="1" applyAlignment="1" applyProtection="1">
      <alignment horizontal="right" vertical="center"/>
      <protection hidden="1"/>
    </xf>
    <xf numFmtId="0" fontId="28" fillId="5" borderId="48" xfId="0" applyFont="1" applyFill="1" applyBorder="1" applyAlignment="1" applyProtection="1">
      <alignment horizontal="right" vertical="center"/>
      <protection hidden="1"/>
    </xf>
    <xf numFmtId="38" fontId="79" fillId="0" borderId="47" xfId="0" applyNumberFormat="1" applyFont="1" applyBorder="1" applyAlignment="1" applyProtection="1">
      <alignment vertical="center"/>
      <protection hidden="1"/>
    </xf>
    <xf numFmtId="0" fontId="21" fillId="5" borderId="69" xfId="0" applyFont="1" applyFill="1" applyBorder="1" applyAlignment="1" applyProtection="1">
      <alignment horizontal="center" vertical="center"/>
      <protection hidden="1"/>
    </xf>
    <xf numFmtId="0" fontId="21" fillId="5" borderId="66" xfId="0" applyFont="1" applyFill="1" applyBorder="1" applyAlignment="1" applyProtection="1">
      <alignment horizontal="center" vertical="center"/>
      <protection hidden="1"/>
    </xf>
    <xf numFmtId="0" fontId="21" fillId="5" borderId="70" xfId="0" applyFont="1" applyFill="1" applyBorder="1" applyAlignment="1" applyProtection="1">
      <alignment horizontal="center" vertical="center"/>
      <protection hidden="1"/>
    </xf>
    <xf numFmtId="38" fontId="34" fillId="0" borderId="19" xfId="0" applyNumberFormat="1" applyFont="1" applyBorder="1" applyAlignment="1" applyProtection="1">
      <alignment vertical="center"/>
      <protection hidden="1"/>
    </xf>
    <xf numFmtId="38" fontId="79" fillId="0" borderId="97" xfId="0" applyNumberFormat="1" applyFont="1" applyBorder="1" applyAlignment="1" applyProtection="1">
      <alignment vertical="center"/>
      <protection hidden="1"/>
    </xf>
    <xf numFmtId="38" fontId="79" fillId="0" borderId="0" xfId="0" applyNumberFormat="1" applyFont="1" applyBorder="1" applyAlignment="1" applyProtection="1">
      <alignment vertical="center"/>
      <protection hidden="1"/>
    </xf>
    <xf numFmtId="38" fontId="34" fillId="0" borderId="110" xfId="0" applyNumberFormat="1" applyFont="1" applyBorder="1" applyAlignment="1" applyProtection="1">
      <alignment vertical="center"/>
      <protection hidden="1"/>
    </xf>
    <xf numFmtId="38" fontId="34" fillId="0" borderId="150" xfId="0" applyNumberFormat="1" applyFont="1" applyBorder="1" applyAlignment="1" applyProtection="1">
      <alignment vertical="center"/>
      <protection hidden="1"/>
    </xf>
    <xf numFmtId="38" fontId="79" fillId="0" borderId="8" xfId="0" applyNumberFormat="1" applyFont="1" applyBorder="1" applyAlignment="1" applyProtection="1">
      <alignment vertical="center"/>
      <protection hidden="1"/>
    </xf>
    <xf numFmtId="38" fontId="79" fillId="0" borderId="5" xfId="0" applyNumberFormat="1" applyFont="1" applyBorder="1" applyAlignment="1" applyProtection="1">
      <alignment vertical="center"/>
      <protection hidden="1"/>
    </xf>
    <xf numFmtId="38" fontId="79" fillId="0" borderId="9" xfId="0" applyNumberFormat="1" applyFont="1" applyBorder="1" applyAlignment="1" applyProtection="1">
      <alignment vertical="center"/>
      <protection hidden="1"/>
    </xf>
    <xf numFmtId="38" fontId="79" fillId="0" borderId="3" xfId="0" applyNumberFormat="1" applyFont="1" applyBorder="1" applyAlignment="1" applyProtection="1">
      <alignment vertical="center"/>
      <protection hidden="1"/>
    </xf>
    <xf numFmtId="38" fontId="34" fillId="0" borderId="127" xfId="0" applyNumberFormat="1" applyFont="1" applyBorder="1" applyAlignment="1" applyProtection="1">
      <alignment vertical="center"/>
      <protection hidden="1"/>
    </xf>
    <xf numFmtId="0" fontId="14" fillId="8" borderId="136" xfId="0" applyFont="1" applyFill="1" applyBorder="1" applyAlignment="1" applyProtection="1">
      <alignment horizontal="center" vertical="center"/>
      <protection hidden="1"/>
    </xf>
    <xf numFmtId="0" fontId="14" fillId="8" borderId="66" xfId="0" applyFont="1" applyFill="1" applyBorder="1" applyAlignment="1" applyProtection="1">
      <alignment horizontal="center" vertical="center"/>
      <protection hidden="1"/>
    </xf>
    <xf numFmtId="0" fontId="14" fillId="8" borderId="144" xfId="0" applyFont="1" applyFill="1" applyBorder="1" applyAlignment="1" applyProtection="1">
      <alignment horizontal="center" vertical="center"/>
      <protection hidden="1"/>
    </xf>
    <xf numFmtId="0" fontId="14" fillId="0" borderId="96" xfId="0" applyFont="1" applyBorder="1" applyAlignment="1" applyProtection="1">
      <alignment horizontal="center" vertical="center"/>
      <protection hidden="1"/>
    </xf>
    <xf numFmtId="0" fontId="14" fillId="0" borderId="97"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99"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77"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92"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93" xfId="0" applyFont="1" applyBorder="1" applyAlignment="1" applyProtection="1">
      <alignment horizontal="center" vertical="center"/>
      <protection hidden="1"/>
    </xf>
    <xf numFmtId="0" fontId="21" fillId="5" borderId="144" xfId="0" applyFont="1" applyFill="1" applyBorder="1" applyAlignment="1" applyProtection="1">
      <alignment horizontal="center" vertical="center"/>
      <protection hidden="1"/>
    </xf>
    <xf numFmtId="38" fontId="15" fillId="0" borderId="78" xfId="0" applyNumberFormat="1" applyFont="1" applyBorder="1" applyAlignment="1" applyProtection="1">
      <alignment horizontal="center" vertical="center"/>
      <protection hidden="1"/>
    </xf>
    <xf numFmtId="38" fontId="15" fillId="0" borderId="168" xfId="0" applyNumberFormat="1" applyFont="1" applyBorder="1" applyAlignment="1" applyProtection="1">
      <alignment horizontal="center" vertical="center"/>
      <protection hidden="1"/>
    </xf>
    <xf numFmtId="183" fontId="88" fillId="0" borderId="170" xfId="0" applyNumberFormat="1" applyFont="1" applyBorder="1" applyAlignment="1" applyProtection="1">
      <alignment vertical="center"/>
      <protection hidden="1"/>
    </xf>
    <xf numFmtId="183" fontId="88" fillId="0" borderId="127" xfId="0" applyNumberFormat="1" applyFont="1" applyBorder="1" applyAlignment="1" applyProtection="1">
      <alignment vertical="center"/>
      <protection hidden="1"/>
    </xf>
    <xf numFmtId="38" fontId="15" fillId="0" borderId="145" xfId="0" applyNumberFormat="1" applyFont="1" applyBorder="1" applyAlignment="1" applyProtection="1">
      <alignment horizontal="center" vertical="center"/>
      <protection hidden="1"/>
    </xf>
    <xf numFmtId="38" fontId="15" fillId="0" borderId="166" xfId="0" applyNumberFormat="1" applyFont="1" applyBorder="1" applyAlignment="1" applyProtection="1">
      <alignment horizontal="center" vertical="center"/>
      <protection hidden="1"/>
    </xf>
    <xf numFmtId="0" fontId="33" fillId="0" borderId="90" xfId="0" applyFont="1" applyBorder="1" applyAlignment="1" applyProtection="1">
      <alignment horizontal="center" vertical="center"/>
      <protection hidden="1"/>
    </xf>
    <xf numFmtId="0" fontId="33" fillId="0" borderId="19" xfId="0" applyFont="1" applyBorder="1" applyAlignment="1" applyProtection="1">
      <alignment horizontal="center" vertical="center"/>
      <protection hidden="1"/>
    </xf>
    <xf numFmtId="0" fontId="33" fillId="0" borderId="129" xfId="0" applyFont="1" applyBorder="1" applyAlignment="1" applyProtection="1">
      <alignment horizontal="center" vertical="center"/>
      <protection hidden="1"/>
    </xf>
    <xf numFmtId="0" fontId="33" fillId="0" borderId="167" xfId="0" applyFont="1" applyBorder="1" applyAlignment="1" applyProtection="1">
      <alignment horizontal="center" vertical="center"/>
      <protection hidden="1"/>
    </xf>
    <xf numFmtId="0" fontId="33" fillId="0" borderId="150" xfId="0" applyFont="1" applyBorder="1" applyAlignment="1" applyProtection="1">
      <alignment horizontal="center" vertical="center"/>
      <protection hidden="1"/>
    </xf>
    <xf numFmtId="0" fontId="33" fillId="0" borderId="154" xfId="0" applyFont="1" applyBorder="1" applyAlignment="1" applyProtection="1">
      <alignment horizontal="center" vertical="center"/>
      <protection hidden="1"/>
    </xf>
    <xf numFmtId="0" fontId="14" fillId="0" borderId="148" xfId="0" applyFont="1" applyFill="1" applyBorder="1" applyAlignment="1" applyProtection="1">
      <alignment horizontal="center" vertical="center" wrapText="1" shrinkToFit="1"/>
      <protection hidden="1"/>
    </xf>
    <xf numFmtId="0" fontId="14" fillId="0" borderId="6" xfId="0" applyFont="1" applyFill="1" applyBorder="1" applyAlignment="1" applyProtection="1">
      <alignment horizontal="center" vertical="center" wrapText="1" shrinkToFit="1"/>
      <protection hidden="1"/>
    </xf>
    <xf numFmtId="0" fontId="14" fillId="0" borderId="149" xfId="0" applyFont="1" applyFill="1" applyBorder="1" applyAlignment="1" applyProtection="1">
      <alignment horizontal="center" vertical="center" wrapText="1" shrinkToFit="1"/>
      <protection hidden="1"/>
    </xf>
    <xf numFmtId="0" fontId="14" fillId="0" borderId="73" xfId="0" applyFont="1" applyFill="1" applyBorder="1" applyAlignment="1" applyProtection="1">
      <alignment horizontal="center" vertical="center" wrapText="1" shrinkToFit="1"/>
      <protection hidden="1"/>
    </xf>
    <xf numFmtId="0" fontId="14" fillId="0" borderId="10" xfId="0" applyFont="1" applyFill="1" applyBorder="1" applyAlignment="1" applyProtection="1">
      <alignment horizontal="center" vertical="center" wrapText="1" shrinkToFit="1"/>
      <protection hidden="1"/>
    </xf>
    <xf numFmtId="0" fontId="14" fillId="0" borderId="74" xfId="0" applyFont="1" applyFill="1" applyBorder="1" applyAlignment="1" applyProtection="1">
      <alignment horizontal="center" vertical="center" wrapText="1" shrinkToFit="1"/>
      <protection hidden="1"/>
    </xf>
    <xf numFmtId="0" fontId="14" fillId="0" borderId="155" xfId="0" applyFont="1" applyFill="1" applyBorder="1" applyAlignment="1" applyProtection="1">
      <alignment horizontal="center" vertical="center" wrapText="1" shrinkToFit="1"/>
      <protection hidden="1"/>
    </xf>
    <xf numFmtId="0" fontId="14" fillId="0" borderId="4" xfId="0" applyFont="1" applyFill="1" applyBorder="1" applyAlignment="1" applyProtection="1">
      <alignment horizontal="center" vertical="center" wrapText="1" shrinkToFit="1"/>
      <protection hidden="1"/>
    </xf>
    <xf numFmtId="0" fontId="14" fillId="0" borderId="75" xfId="0" applyFont="1" applyFill="1" applyBorder="1" applyAlignment="1" applyProtection="1">
      <alignment horizontal="center" vertical="center" wrapText="1" shrinkToFit="1"/>
      <protection hidden="1"/>
    </xf>
    <xf numFmtId="0" fontId="24" fillId="0" borderId="150" xfId="0" applyFont="1" applyFill="1" applyBorder="1" applyAlignment="1" applyProtection="1">
      <alignment horizontal="center" vertical="center" shrinkToFit="1"/>
      <protection locked="0"/>
    </xf>
    <xf numFmtId="49" fontId="24" fillId="0" borderId="151" xfId="0" applyNumberFormat="1" applyFont="1" applyFill="1" applyBorder="1" applyAlignment="1" applyProtection="1">
      <alignment horizontal="center" vertical="center" shrinkToFit="1"/>
      <protection locked="0"/>
    </xf>
    <xf numFmtId="178" fontId="33" fillId="0" borderId="152" xfId="12" applyNumberFormat="1" applyFont="1" applyFill="1" applyBorder="1" applyAlignment="1" applyProtection="1">
      <alignment horizontal="right" vertical="center" shrinkToFit="1"/>
      <protection locked="0"/>
    </xf>
    <xf numFmtId="178" fontId="33" fillId="0" borderId="150" xfId="12" applyNumberFormat="1" applyFont="1" applyFill="1" applyBorder="1" applyAlignment="1" applyProtection="1">
      <alignment horizontal="right" vertical="center" shrinkToFit="1"/>
      <protection locked="0"/>
    </xf>
    <xf numFmtId="49" fontId="24" fillId="0" borderId="151" xfId="0" applyNumberFormat="1" applyFont="1" applyBorder="1" applyAlignment="1" applyProtection="1">
      <alignment horizontal="left" vertical="center" shrinkToFit="1"/>
      <protection locked="0"/>
    </xf>
    <xf numFmtId="0" fontId="32" fillId="4" borderId="0" xfId="0" applyFont="1" applyFill="1" applyBorder="1" applyAlignment="1" applyProtection="1">
      <alignment horizontal="center" vertical="center" wrapText="1"/>
      <protection hidden="1"/>
    </xf>
    <xf numFmtId="0" fontId="14" fillId="6" borderId="67" xfId="0" applyFont="1" applyFill="1" applyBorder="1" applyAlignment="1" applyProtection="1">
      <alignment horizontal="center" vertical="center" wrapText="1"/>
      <protection hidden="1"/>
    </xf>
    <xf numFmtId="0" fontId="14" fillId="6" borderId="68" xfId="0" applyFont="1" applyFill="1" applyBorder="1" applyAlignment="1" applyProtection="1">
      <alignment horizontal="center" vertical="center"/>
      <protection hidden="1"/>
    </xf>
    <xf numFmtId="0" fontId="14" fillId="6" borderId="66" xfId="0" applyFont="1" applyFill="1" applyBorder="1" applyAlignment="1" applyProtection="1">
      <alignment horizontal="center" vertical="center"/>
      <protection hidden="1"/>
    </xf>
    <xf numFmtId="0" fontId="14" fillId="6" borderId="70" xfId="0" applyFont="1" applyFill="1" applyBorder="1" applyAlignment="1" applyProtection="1">
      <alignment horizontal="center" vertical="center"/>
      <protection hidden="1"/>
    </xf>
    <xf numFmtId="0" fontId="14" fillId="0" borderId="71" xfId="0" applyFont="1" applyFill="1" applyBorder="1" applyAlignment="1" applyProtection="1">
      <alignment horizontal="center" vertical="center" wrapText="1" shrinkToFit="1"/>
      <protection hidden="1"/>
    </xf>
    <xf numFmtId="0" fontId="14" fillId="0" borderId="50" xfId="0" applyFont="1" applyFill="1" applyBorder="1" applyAlignment="1" applyProtection="1">
      <alignment horizontal="center" vertical="center" wrapText="1" shrinkToFit="1"/>
      <protection hidden="1"/>
    </xf>
    <xf numFmtId="0" fontId="14" fillId="0" borderId="72" xfId="0" applyFont="1" applyFill="1" applyBorder="1" applyAlignment="1" applyProtection="1">
      <alignment horizontal="center" vertical="center" wrapText="1" shrinkToFit="1"/>
      <protection hidden="1"/>
    </xf>
    <xf numFmtId="49" fontId="24" fillId="0" borderId="60" xfId="0" applyNumberFormat="1" applyFont="1" applyBorder="1" applyAlignment="1" applyProtection="1">
      <alignment horizontal="left" vertical="center" shrinkToFit="1"/>
      <protection locked="0"/>
    </xf>
    <xf numFmtId="178" fontId="33" fillId="0" borderId="61" xfId="12" applyNumberFormat="1" applyFont="1" applyFill="1" applyBorder="1" applyAlignment="1" applyProtection="1">
      <alignment horizontal="right" vertical="center" shrinkToFit="1"/>
      <protection locked="0"/>
    </xf>
    <xf numFmtId="178" fontId="33" fillId="0" borderId="13" xfId="12" applyNumberFormat="1" applyFont="1" applyFill="1" applyBorder="1" applyAlignment="1" applyProtection="1">
      <alignment horizontal="right" vertical="center" shrinkToFit="1"/>
      <protection locked="0"/>
    </xf>
    <xf numFmtId="0" fontId="24" fillId="0" borderId="13" xfId="0" applyFont="1" applyFill="1" applyBorder="1" applyAlignment="1" applyProtection="1">
      <alignment horizontal="center" vertical="center" shrinkToFit="1"/>
      <protection locked="0"/>
    </xf>
    <xf numFmtId="49" fontId="24" fillId="0" borderId="60" xfId="0" applyNumberFormat="1" applyFont="1" applyFill="1" applyBorder="1" applyAlignment="1" applyProtection="1">
      <alignment horizontal="center" vertical="center" shrinkToFit="1"/>
      <protection locked="0"/>
    </xf>
    <xf numFmtId="0" fontId="14" fillId="8" borderId="64" xfId="0" applyFont="1" applyFill="1" applyBorder="1" applyAlignment="1" applyProtection="1">
      <alignment horizontal="center" vertical="center"/>
      <protection hidden="1"/>
    </xf>
    <xf numFmtId="0" fontId="14" fillId="8" borderId="65" xfId="0" applyFont="1" applyFill="1" applyBorder="1" applyAlignment="1" applyProtection="1">
      <alignment horizontal="center" vertical="center"/>
      <protection hidden="1"/>
    </xf>
    <xf numFmtId="38" fontId="95" fillId="0" borderId="0" xfId="15" applyFont="1" applyFill="1" applyBorder="1" applyAlignment="1" applyProtection="1">
      <alignment horizontal="left" wrapText="1"/>
      <protection hidden="1"/>
    </xf>
    <xf numFmtId="38" fontId="95" fillId="0" borderId="0" xfId="15" applyFont="1" applyFill="1" applyBorder="1" applyAlignment="1" applyProtection="1">
      <alignment horizontal="left"/>
      <protection hidden="1"/>
    </xf>
    <xf numFmtId="38" fontId="95" fillId="0" borderId="23" xfId="15" applyFont="1" applyFill="1" applyBorder="1" applyAlignment="1" applyProtection="1">
      <alignment horizontal="left"/>
      <protection hidden="1"/>
    </xf>
    <xf numFmtId="0" fontId="10" fillId="0" borderId="0" xfId="0" applyFont="1" applyFill="1" applyBorder="1" applyAlignment="1" applyProtection="1">
      <alignment horizontal="center" vertical="center" shrinkToFit="1"/>
      <protection hidden="1"/>
    </xf>
    <xf numFmtId="0" fontId="24" fillId="0" borderId="110" xfId="0" applyFont="1" applyFill="1" applyBorder="1" applyAlignment="1" applyProtection="1">
      <alignment horizontal="center" vertical="center" shrinkToFit="1"/>
      <protection locked="0"/>
    </xf>
    <xf numFmtId="49" fontId="24" fillId="0" borderId="108" xfId="0" applyNumberFormat="1" applyFont="1" applyFill="1" applyBorder="1" applyAlignment="1" applyProtection="1">
      <alignment horizontal="center" vertical="center" shrinkToFit="1"/>
      <protection locked="0"/>
    </xf>
    <xf numFmtId="49" fontId="24" fillId="0" borderId="108" xfId="0" applyNumberFormat="1" applyFont="1" applyBorder="1" applyAlignment="1" applyProtection="1">
      <alignment horizontal="left" vertical="center" shrinkToFit="1"/>
      <protection locked="0"/>
    </xf>
    <xf numFmtId="178" fontId="33" fillId="0" borderId="109" xfId="12" applyNumberFormat="1" applyFont="1" applyFill="1" applyBorder="1" applyAlignment="1" applyProtection="1">
      <alignment horizontal="right" vertical="center" shrinkToFit="1"/>
      <protection locked="0"/>
    </xf>
    <xf numFmtId="178" fontId="33" fillId="0" borderId="110" xfId="12" applyNumberFormat="1" applyFont="1" applyFill="1" applyBorder="1" applyAlignment="1" applyProtection="1">
      <alignment horizontal="right" vertical="center" shrinkToFit="1"/>
      <protection locked="0"/>
    </xf>
    <xf numFmtId="0" fontId="24" fillId="0" borderId="109" xfId="0" applyNumberFormat="1" applyFont="1" applyBorder="1" applyAlignment="1" applyProtection="1">
      <alignment horizontal="center" vertical="center" shrinkToFit="1"/>
      <protection hidden="1"/>
    </xf>
    <xf numFmtId="0" fontId="24" fillId="0" borderId="110" xfId="0" applyNumberFormat="1" applyFont="1" applyBorder="1" applyAlignment="1" applyProtection="1">
      <alignment horizontal="center" vertical="center" shrinkToFit="1"/>
      <protection hidden="1"/>
    </xf>
    <xf numFmtId="0" fontId="24" fillId="0" borderId="107" xfId="0" applyNumberFormat="1" applyFont="1" applyBorder="1" applyAlignment="1" applyProtection="1">
      <alignment horizontal="center" vertical="center" shrinkToFit="1"/>
      <protection hidden="1"/>
    </xf>
    <xf numFmtId="49" fontId="24" fillId="0" borderId="146" xfId="0" applyNumberFormat="1" applyFont="1" applyFill="1" applyBorder="1" applyAlignment="1" applyProtection="1">
      <alignment horizontal="center" vertical="center" shrinkToFit="1"/>
      <protection locked="0"/>
    </xf>
    <xf numFmtId="49" fontId="24" fillId="0" borderId="146" xfId="0" applyNumberFormat="1" applyFont="1" applyBorder="1" applyAlignment="1" applyProtection="1">
      <alignment horizontal="left" vertical="center" shrinkToFit="1"/>
      <protection locked="0"/>
    </xf>
    <xf numFmtId="0" fontId="24" fillId="0" borderId="61" xfId="0" applyNumberFormat="1" applyFont="1" applyBorder="1" applyAlignment="1" applyProtection="1">
      <alignment horizontal="center" vertical="center" shrinkToFit="1"/>
      <protection hidden="1"/>
    </xf>
    <xf numFmtId="0" fontId="24" fillId="0" borderId="13" xfId="0" applyNumberFormat="1" applyFont="1" applyBorder="1" applyAlignment="1" applyProtection="1">
      <alignment horizontal="center" vertical="center" shrinkToFit="1"/>
      <protection hidden="1"/>
    </xf>
    <xf numFmtId="0" fontId="24" fillId="0" borderId="147" xfId="0" applyNumberFormat="1" applyFont="1" applyBorder="1" applyAlignment="1" applyProtection="1">
      <alignment horizontal="center" vertical="center" shrinkToFit="1"/>
      <protection hidden="1"/>
    </xf>
    <xf numFmtId="178" fontId="33" fillId="0" borderId="162" xfId="12" applyNumberFormat="1" applyFont="1" applyFill="1" applyBorder="1" applyAlignment="1" applyProtection="1">
      <alignment horizontal="right" vertical="center" shrinkToFit="1"/>
      <protection locked="0"/>
    </xf>
    <xf numFmtId="178" fontId="33" fillId="0" borderId="160" xfId="12" applyNumberFormat="1" applyFont="1" applyFill="1" applyBorder="1" applyAlignment="1" applyProtection="1">
      <alignment horizontal="right" vertical="center" shrinkToFit="1"/>
      <protection locked="0"/>
    </xf>
    <xf numFmtId="0" fontId="14" fillId="0" borderId="158" xfId="0" applyFont="1" applyFill="1" applyBorder="1" applyAlignment="1" applyProtection="1">
      <alignment horizontal="center" vertical="center" wrapText="1" shrinkToFit="1"/>
      <protection hidden="1"/>
    </xf>
    <xf numFmtId="0" fontId="14" fillId="0" borderId="165" xfId="0" applyFont="1" applyFill="1" applyBorder="1" applyAlignment="1" applyProtection="1">
      <alignment horizontal="center" vertical="center" wrapText="1" shrinkToFit="1"/>
      <protection hidden="1"/>
    </xf>
    <xf numFmtId="0" fontId="14" fillId="0" borderId="159" xfId="0" applyFont="1" applyFill="1" applyBorder="1" applyAlignment="1" applyProtection="1">
      <alignment horizontal="center" vertical="center" wrapText="1" shrinkToFit="1"/>
      <protection hidden="1"/>
    </xf>
    <xf numFmtId="0" fontId="24" fillId="0" borderId="160" xfId="0" applyFont="1" applyFill="1" applyBorder="1" applyAlignment="1" applyProtection="1">
      <alignment horizontal="center" vertical="center" shrinkToFit="1"/>
      <protection locked="0"/>
    </xf>
    <xf numFmtId="49" fontId="24" fillId="0" borderId="161" xfId="0" applyNumberFormat="1" applyFont="1" applyFill="1" applyBorder="1" applyAlignment="1" applyProtection="1">
      <alignment horizontal="center" vertical="center" shrinkToFit="1"/>
      <protection locked="0"/>
    </xf>
    <xf numFmtId="49" fontId="24" fillId="0" borderId="161" xfId="0" applyNumberFormat="1" applyFont="1" applyBorder="1" applyAlignment="1" applyProtection="1">
      <alignment horizontal="left" vertical="center" shrinkToFit="1"/>
      <protection locked="0"/>
    </xf>
    <xf numFmtId="0" fontId="24" fillId="0" borderId="162" xfId="0" applyNumberFormat="1" applyFont="1" applyBorder="1" applyAlignment="1" applyProtection="1">
      <alignment horizontal="center" vertical="center" shrinkToFit="1"/>
      <protection hidden="1"/>
    </xf>
    <xf numFmtId="0" fontId="24" fillId="0" borderId="160" xfId="0" applyNumberFormat="1" applyFont="1" applyBorder="1" applyAlignment="1" applyProtection="1">
      <alignment horizontal="center" vertical="center" shrinkToFit="1"/>
      <protection hidden="1"/>
    </xf>
    <xf numFmtId="0" fontId="24" fillId="0" borderId="163" xfId="0" applyNumberFormat="1" applyFont="1" applyBorder="1" applyAlignment="1" applyProtection="1">
      <alignment horizontal="center" vertical="center" shrinkToFit="1"/>
      <protection hidden="1"/>
    </xf>
    <xf numFmtId="0" fontId="24" fillId="0" borderId="152" xfId="0" applyNumberFormat="1" applyFont="1" applyBorder="1" applyAlignment="1" applyProtection="1">
      <alignment horizontal="center" vertical="center" shrinkToFit="1"/>
      <protection hidden="1"/>
    </xf>
    <xf numFmtId="0" fontId="24" fillId="0" borderId="150" xfId="0" applyNumberFormat="1" applyFont="1" applyBorder="1" applyAlignment="1" applyProtection="1">
      <alignment horizontal="center" vertical="center" shrinkToFit="1"/>
      <protection hidden="1"/>
    </xf>
    <xf numFmtId="0" fontId="24" fillId="0" borderId="153" xfId="0" applyNumberFormat="1" applyFont="1" applyBorder="1" applyAlignment="1" applyProtection="1">
      <alignment horizontal="center" vertical="center" shrinkToFit="1"/>
      <protection hidden="1"/>
    </xf>
    <xf numFmtId="0" fontId="14" fillId="5" borderId="68" xfId="0" applyFont="1" applyFill="1" applyBorder="1" applyAlignment="1" applyProtection="1">
      <alignment horizontal="center" vertical="center" wrapText="1"/>
      <protection hidden="1"/>
    </xf>
    <xf numFmtId="0" fontId="14" fillId="5" borderId="66" xfId="0" applyFont="1" applyFill="1" applyBorder="1" applyAlignment="1" applyProtection="1">
      <alignment horizontal="center" vertical="center" wrapText="1"/>
      <protection hidden="1"/>
    </xf>
    <xf numFmtId="0" fontId="14" fillId="5" borderId="89" xfId="0" applyFont="1" applyFill="1" applyBorder="1" applyAlignment="1" applyProtection="1">
      <alignment horizontal="center" vertical="center" wrapText="1"/>
      <protection hidden="1"/>
    </xf>
    <xf numFmtId="0" fontId="24" fillId="0" borderId="100" xfId="0" applyNumberFormat="1" applyFont="1" applyBorder="1" applyAlignment="1" applyProtection="1">
      <alignment horizontal="center" vertical="center" shrinkToFit="1"/>
      <protection hidden="1"/>
    </xf>
    <xf numFmtId="0" fontId="24" fillId="0" borderId="19" xfId="0" applyNumberFormat="1" applyFont="1" applyBorder="1" applyAlignment="1" applyProtection="1">
      <alignment horizontal="center" vertical="center" shrinkToFit="1"/>
      <protection hidden="1"/>
    </xf>
    <xf numFmtId="0" fontId="24" fillId="0" borderId="16" xfId="0" applyNumberFormat="1" applyFont="1" applyBorder="1" applyAlignment="1" applyProtection="1">
      <alignment horizontal="center" vertical="center" shrinkToFit="1"/>
      <protection hidden="1"/>
    </xf>
    <xf numFmtId="178" fontId="33" fillId="0" borderId="81" xfId="12" applyNumberFormat="1" applyFont="1" applyFill="1" applyBorder="1" applyAlignment="1" applyProtection="1">
      <alignment horizontal="right" vertical="center" shrinkToFit="1"/>
      <protection locked="0"/>
    </xf>
    <xf numFmtId="178" fontId="33" fillId="0" borderId="15" xfId="12" applyNumberFormat="1" applyFont="1" applyFill="1" applyBorder="1" applyAlignment="1" applyProtection="1">
      <alignment horizontal="right" vertical="center" shrinkToFit="1"/>
      <protection locked="0"/>
    </xf>
    <xf numFmtId="0" fontId="33" fillId="0" borderId="170" xfId="0" applyFont="1" applyBorder="1" applyAlignment="1" applyProtection="1">
      <alignment horizontal="center" vertical="center"/>
      <protection hidden="1"/>
    </xf>
    <xf numFmtId="0" fontId="33" fillId="0" borderId="127" xfId="0" applyFont="1" applyBorder="1" applyAlignment="1" applyProtection="1">
      <alignment horizontal="center" vertical="center"/>
      <protection hidden="1"/>
    </xf>
    <xf numFmtId="0" fontId="33" fillId="0" borderId="171" xfId="0" applyFont="1" applyBorder="1" applyAlignment="1" applyProtection="1">
      <alignment horizontal="center" vertical="center"/>
      <protection hidden="1"/>
    </xf>
    <xf numFmtId="0" fontId="21" fillId="5" borderId="69" xfId="0" applyFont="1" applyFill="1" applyBorder="1" applyAlignment="1" applyProtection="1">
      <alignment horizontal="center" vertical="center" wrapText="1"/>
      <protection hidden="1"/>
    </xf>
    <xf numFmtId="0" fontId="21" fillId="5" borderId="66" xfId="0" applyFont="1" applyFill="1" applyBorder="1" applyAlignment="1" applyProtection="1">
      <alignment horizontal="center" vertical="center" wrapText="1"/>
      <protection hidden="1"/>
    </xf>
    <xf numFmtId="0" fontId="21" fillId="5" borderId="89" xfId="0" applyFont="1" applyFill="1" applyBorder="1" applyAlignment="1" applyProtection="1">
      <alignment horizontal="center" vertical="center" wrapText="1"/>
      <protection hidden="1"/>
    </xf>
    <xf numFmtId="0" fontId="14" fillId="5" borderId="68" xfId="0" applyFont="1" applyFill="1" applyBorder="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5" fillId="0" borderId="10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15" fillId="0" borderId="107" xfId="0" applyFont="1" applyBorder="1" applyAlignment="1" applyProtection="1">
      <alignment horizontal="center" vertical="center"/>
      <protection hidden="1"/>
    </xf>
    <xf numFmtId="0" fontId="15" fillId="0" borderId="152" xfId="0" applyFont="1" applyBorder="1" applyAlignment="1" applyProtection="1">
      <alignment horizontal="center" vertical="center"/>
      <protection hidden="1"/>
    </xf>
    <xf numFmtId="0" fontId="15" fillId="0" borderId="153" xfId="0" applyFont="1" applyBorder="1" applyAlignment="1" applyProtection="1">
      <alignment horizontal="center" vertical="center"/>
      <protection hidden="1"/>
    </xf>
    <xf numFmtId="0" fontId="15" fillId="0" borderId="126"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38" fontId="33" fillId="0" borderId="19" xfId="0" applyNumberFormat="1" applyFont="1" applyBorder="1" applyAlignment="1" applyProtection="1">
      <alignment vertical="center"/>
      <protection hidden="1"/>
    </xf>
    <xf numFmtId="38" fontId="33" fillId="0" borderId="110" xfId="0" applyNumberFormat="1" applyFont="1" applyBorder="1" applyAlignment="1" applyProtection="1">
      <alignment vertical="center"/>
      <protection hidden="1"/>
    </xf>
    <xf numFmtId="38" fontId="33" fillId="0" borderId="150" xfId="0" applyNumberFormat="1" applyFont="1" applyBorder="1" applyAlignment="1" applyProtection="1">
      <alignment vertical="center"/>
      <protection hidden="1"/>
    </xf>
    <xf numFmtId="38" fontId="33" fillId="0" borderId="127" xfId="0" applyNumberFormat="1" applyFont="1" applyBorder="1" applyAlignment="1" applyProtection="1">
      <alignment vertical="center"/>
      <protection hidden="1"/>
    </xf>
    <xf numFmtId="183" fontId="88" fillId="0" borderId="90" xfId="0" applyNumberFormat="1" applyFont="1" applyBorder="1" applyAlignment="1" applyProtection="1">
      <alignment vertical="center"/>
      <protection hidden="1"/>
    </xf>
    <xf numFmtId="183" fontId="88" fillId="0" borderId="19" xfId="0" applyNumberFormat="1" applyFont="1" applyBorder="1" applyAlignment="1" applyProtection="1">
      <alignment vertical="center"/>
      <protection hidden="1"/>
    </xf>
    <xf numFmtId="183" fontId="88" fillId="0" borderId="142" xfId="0" applyNumberFormat="1" applyFont="1" applyBorder="1" applyAlignment="1" applyProtection="1">
      <alignment vertical="center"/>
      <protection hidden="1"/>
    </xf>
    <xf numFmtId="183" fontId="88" fillId="0" borderId="110" xfId="0" applyNumberFormat="1" applyFont="1" applyBorder="1" applyAlignment="1" applyProtection="1">
      <alignment vertical="center"/>
      <protection hidden="1"/>
    </xf>
    <xf numFmtId="183" fontId="88" fillId="0" borderId="167" xfId="0" applyNumberFormat="1" applyFont="1" applyBorder="1" applyAlignment="1" applyProtection="1">
      <alignment vertical="center"/>
      <protection hidden="1"/>
    </xf>
    <xf numFmtId="183" fontId="88" fillId="0" borderId="150" xfId="0" applyNumberFormat="1" applyFont="1" applyBorder="1" applyAlignment="1" applyProtection="1">
      <alignment vertical="center"/>
      <protection hidden="1"/>
    </xf>
    <xf numFmtId="0" fontId="33" fillId="0" borderId="81" xfId="12" applyNumberFormat="1" applyFont="1" applyFill="1" applyBorder="1" applyAlignment="1" applyProtection="1">
      <alignment horizontal="center" vertical="center" shrinkToFit="1"/>
      <protection locked="0"/>
    </xf>
    <xf numFmtId="0" fontId="33" fillId="0" borderId="15" xfId="12" applyNumberFormat="1" applyFont="1" applyFill="1" applyBorder="1" applyAlignment="1" applyProtection="1">
      <alignment horizontal="center" vertical="center" shrinkToFit="1"/>
      <protection locked="0"/>
    </xf>
    <xf numFmtId="0" fontId="33" fillId="0" borderId="18" xfId="12" applyNumberFormat="1" applyFont="1" applyFill="1" applyBorder="1" applyAlignment="1" applyProtection="1">
      <alignment horizontal="center" vertical="center" shrinkToFit="1"/>
      <protection locked="0"/>
    </xf>
    <xf numFmtId="38" fontId="33" fillId="0" borderId="82" xfId="12" applyFont="1" applyFill="1" applyBorder="1" applyAlignment="1" applyProtection="1">
      <alignment horizontal="right" vertical="center" shrinkToFit="1"/>
      <protection locked="0"/>
    </xf>
    <xf numFmtId="38" fontId="33" fillId="0" borderId="15" xfId="12" applyFont="1" applyFill="1" applyBorder="1" applyAlignment="1" applyProtection="1">
      <alignment horizontal="right" vertical="center" shrinkToFit="1"/>
      <protection locked="0"/>
    </xf>
    <xf numFmtId="38" fontId="33" fillId="0" borderId="83" xfId="12" applyFont="1" applyFill="1" applyBorder="1" applyAlignment="1" applyProtection="1">
      <alignment horizontal="right" vertical="center" shrinkToFit="1"/>
      <protection locked="0"/>
    </xf>
    <xf numFmtId="38" fontId="33" fillId="0" borderId="90" xfId="12" applyFont="1" applyFill="1" applyBorder="1" applyAlignment="1" applyProtection="1">
      <alignment horizontal="right" vertical="center" shrinkToFit="1"/>
      <protection locked="0"/>
    </xf>
    <xf numFmtId="38" fontId="33" fillId="0" borderId="19" xfId="12" applyFont="1" applyFill="1" applyBorder="1" applyAlignment="1" applyProtection="1">
      <alignment horizontal="right" vertical="center" shrinkToFit="1"/>
      <protection locked="0"/>
    </xf>
    <xf numFmtId="38" fontId="33" fillId="0" borderId="91" xfId="12" applyFont="1" applyFill="1" applyBorder="1" applyAlignment="1" applyProtection="1">
      <alignment horizontal="right" vertical="center" shrinkToFit="1"/>
      <protection locked="0"/>
    </xf>
    <xf numFmtId="0" fontId="14" fillId="0" borderId="77"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6" xfId="0" applyFont="1" applyFill="1" applyBorder="1" applyAlignment="1" applyProtection="1">
      <alignment horizontal="center" vertical="center" shrinkToFit="1"/>
      <protection hidden="1"/>
    </xf>
    <xf numFmtId="38" fontId="33" fillId="0" borderId="11" xfId="12" applyFont="1" applyFill="1" applyBorder="1" applyAlignment="1" applyProtection="1">
      <alignment horizontal="right" vertical="center" shrinkToFit="1"/>
      <protection locked="0"/>
    </xf>
    <xf numFmtId="38" fontId="33" fillId="0" borderId="0" xfId="12" applyFont="1" applyFill="1" applyBorder="1" applyAlignment="1" applyProtection="1">
      <alignment horizontal="right" vertical="center" shrinkToFit="1"/>
      <protection locked="0"/>
    </xf>
    <xf numFmtId="38" fontId="33" fillId="0" borderId="78" xfId="12" applyFont="1" applyFill="1" applyBorder="1" applyAlignment="1" applyProtection="1">
      <alignment horizontal="right" vertical="center" shrinkToFit="1"/>
      <protection locked="0"/>
    </xf>
    <xf numFmtId="3" fontId="13" fillId="5" borderId="79" xfId="0" applyNumberFormat="1" applyFont="1" applyFill="1" applyBorder="1" applyAlignment="1" applyProtection="1">
      <alignment horizontal="right" vertical="center" shrinkToFit="1"/>
      <protection hidden="1"/>
    </xf>
    <xf numFmtId="3" fontId="13" fillId="5" borderId="47" xfId="0" applyNumberFormat="1" applyFont="1" applyFill="1" applyBorder="1" applyAlignment="1" applyProtection="1">
      <alignment horizontal="right" vertical="center" shrinkToFit="1"/>
      <protection hidden="1"/>
    </xf>
    <xf numFmtId="38" fontId="57" fillId="0" borderId="46" xfId="12" applyFont="1" applyFill="1" applyBorder="1" applyAlignment="1" applyProtection="1">
      <alignment horizontal="right" vertical="center" shrinkToFit="1"/>
      <protection hidden="1"/>
    </xf>
    <xf numFmtId="38" fontId="57" fillId="0" borderId="47" xfId="12" applyFont="1" applyFill="1" applyBorder="1" applyAlignment="1" applyProtection="1">
      <alignment horizontal="right" vertical="center" shrinkToFit="1"/>
      <protection hidden="1"/>
    </xf>
    <xf numFmtId="38" fontId="57" fillId="0" borderId="80" xfId="12" applyFont="1" applyFill="1" applyBorder="1" applyAlignment="1" applyProtection="1">
      <alignment horizontal="right" vertical="center" shrinkToFit="1"/>
      <protection hidden="1"/>
    </xf>
    <xf numFmtId="0" fontId="13" fillId="6" borderId="8" xfId="0" applyFont="1" applyFill="1" applyBorder="1" applyAlignment="1" applyProtection="1">
      <alignment horizontal="right" vertical="center" wrapText="1" shrinkToFit="1"/>
      <protection hidden="1"/>
    </xf>
    <xf numFmtId="0" fontId="13" fillId="6" borderId="5" xfId="0" applyFont="1" applyFill="1" applyBorder="1" applyAlignment="1" applyProtection="1">
      <alignment horizontal="right" vertical="center" wrapText="1" shrinkToFit="1"/>
      <protection hidden="1"/>
    </xf>
    <xf numFmtId="0" fontId="13" fillId="6" borderId="6" xfId="0" applyFont="1" applyFill="1" applyBorder="1" applyAlignment="1" applyProtection="1">
      <alignment horizontal="right" vertical="center" wrapText="1" shrinkToFit="1"/>
      <protection hidden="1"/>
    </xf>
    <xf numFmtId="49" fontId="24" fillId="0" borderId="81" xfId="0" applyNumberFormat="1" applyFont="1" applyBorder="1" applyAlignment="1" applyProtection="1">
      <alignment horizontal="center" vertical="center" shrinkToFit="1"/>
      <protection locked="0"/>
    </xf>
    <xf numFmtId="49" fontId="24" fillId="0" borderId="18" xfId="0" applyNumberFormat="1" applyFont="1" applyBorder="1" applyAlignment="1" applyProtection="1">
      <alignment horizontal="center" vertical="center" shrinkToFit="1"/>
      <protection locked="0"/>
    </xf>
    <xf numFmtId="0" fontId="13" fillId="5" borderId="1" xfId="0" applyFont="1" applyFill="1" applyBorder="1" applyAlignment="1" applyProtection="1">
      <alignment horizontal="right" vertical="center"/>
      <protection hidden="1"/>
    </xf>
    <xf numFmtId="0" fontId="13" fillId="5" borderId="7" xfId="0" applyFont="1" applyFill="1" applyBorder="1" applyAlignment="1" applyProtection="1">
      <alignment horizontal="right" vertical="center"/>
      <protection hidden="1"/>
    </xf>
    <xf numFmtId="180" fontId="33" fillId="0" borderId="84" xfId="11" applyNumberFormat="1" applyFont="1" applyBorder="1" applyAlignment="1" applyProtection="1">
      <alignment horizontal="center" vertical="center" shrinkToFit="1"/>
      <protection hidden="1"/>
    </xf>
    <xf numFmtId="180" fontId="33" fillId="0" borderId="25" xfId="11" applyNumberFormat="1" applyFont="1" applyBorder="1" applyAlignment="1" applyProtection="1">
      <alignment horizontal="center" vertical="center" shrinkToFit="1"/>
      <protection hidden="1"/>
    </xf>
    <xf numFmtId="180" fontId="33" fillId="0" borderId="85" xfId="11" applyNumberFormat="1" applyFont="1" applyBorder="1" applyAlignment="1" applyProtection="1">
      <alignment horizontal="center" vertical="center" shrinkToFit="1"/>
      <protection hidden="1"/>
    </xf>
    <xf numFmtId="178" fontId="13" fillId="5" borderId="2" xfId="11" applyNumberFormat="1" applyFont="1" applyFill="1" applyBorder="1" applyAlignment="1" applyProtection="1">
      <alignment horizontal="right" vertical="center" shrinkToFit="1"/>
      <protection hidden="1"/>
    </xf>
    <xf numFmtId="178" fontId="13" fillId="5" borderId="25" xfId="11" applyNumberFormat="1" applyFont="1" applyFill="1" applyBorder="1" applyAlignment="1" applyProtection="1">
      <alignment horizontal="right" vertical="center" shrinkToFit="1"/>
      <protection hidden="1"/>
    </xf>
    <xf numFmtId="38" fontId="33" fillId="0" borderId="7" xfId="11" applyFont="1" applyFill="1" applyBorder="1" applyAlignment="1" applyProtection="1">
      <alignment horizontal="right" vertical="center" shrinkToFit="1"/>
      <protection hidden="1"/>
    </xf>
    <xf numFmtId="38" fontId="33" fillId="0" borderId="76" xfId="11" applyFont="1" applyFill="1" applyBorder="1" applyAlignment="1" applyProtection="1">
      <alignment horizontal="right" vertical="center" shrinkToFit="1"/>
      <protection hidden="1"/>
    </xf>
    <xf numFmtId="49" fontId="24" fillId="0" borderId="57" xfId="0" applyNumberFormat="1" applyFont="1" applyBorder="1" applyAlignment="1" applyProtection="1">
      <alignment horizontal="center" vertical="center" shrinkToFit="1"/>
      <protection locked="0"/>
    </xf>
    <xf numFmtId="49" fontId="24" fillId="0" borderId="17" xfId="0" applyNumberFormat="1" applyFont="1" applyBorder="1" applyAlignment="1" applyProtection="1">
      <alignment horizontal="center" vertical="center" shrinkToFit="1"/>
      <protection locked="0"/>
    </xf>
    <xf numFmtId="38" fontId="33" fillId="0" borderId="58" xfId="12" applyFont="1" applyFill="1" applyBorder="1" applyAlignment="1" applyProtection="1">
      <alignment horizontal="right" vertical="center" shrinkToFit="1"/>
      <protection locked="0"/>
    </xf>
    <xf numFmtId="38" fontId="33" fillId="0" borderId="14" xfId="12" applyFont="1" applyFill="1" applyBorder="1" applyAlignment="1" applyProtection="1">
      <alignment horizontal="right" vertical="center" shrinkToFit="1"/>
      <protection locked="0"/>
    </xf>
    <xf numFmtId="38" fontId="33" fillId="0" borderId="59" xfId="12" applyFont="1" applyFill="1" applyBorder="1" applyAlignment="1" applyProtection="1">
      <alignment horizontal="right" vertical="center" shrinkToFit="1"/>
      <protection locked="0"/>
    </xf>
    <xf numFmtId="0" fontId="24" fillId="0" borderId="15" xfId="0" applyNumberFormat="1" applyFont="1" applyFill="1" applyBorder="1" applyAlignment="1" applyProtection="1">
      <alignment horizontal="center" vertical="center" shrinkToFit="1"/>
      <protection locked="0"/>
    </xf>
    <xf numFmtId="0" fontId="24" fillId="0" borderId="18" xfId="0" applyNumberFormat="1" applyFont="1" applyFill="1" applyBorder="1" applyAlignment="1" applyProtection="1">
      <alignment horizontal="center" vertical="center" shrinkToFit="1"/>
      <protection locked="0"/>
    </xf>
    <xf numFmtId="0" fontId="24" fillId="0" borderId="81"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center" vertical="center" shrinkToFit="1"/>
      <protection locked="0"/>
    </xf>
    <xf numFmtId="49" fontId="24" fillId="0" borderId="15" xfId="0" applyNumberFormat="1" applyFont="1" applyFill="1" applyBorder="1" applyAlignment="1" applyProtection="1">
      <alignment horizontal="center" vertical="center" shrinkToFit="1"/>
      <protection locked="0"/>
    </xf>
    <xf numFmtId="49" fontId="24" fillId="0" borderId="18"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left" vertical="center" shrinkToFit="1"/>
      <protection locked="0"/>
    </xf>
    <xf numFmtId="49" fontId="24" fillId="0" borderId="15" xfId="0" applyNumberFormat="1" applyFont="1" applyFill="1" applyBorder="1" applyAlignment="1" applyProtection="1">
      <alignment horizontal="left" vertical="center" shrinkToFit="1"/>
      <protection locked="0"/>
    </xf>
    <xf numFmtId="49" fontId="24" fillId="0" borderId="18" xfId="0" applyNumberFormat="1" applyFont="1" applyFill="1" applyBorder="1" applyAlignment="1" applyProtection="1">
      <alignment horizontal="left" vertical="center" shrinkToFit="1"/>
      <protection locked="0"/>
    </xf>
    <xf numFmtId="180" fontId="33" fillId="0" borderId="81" xfId="0" applyNumberFormat="1" applyFont="1" applyFill="1" applyBorder="1" applyAlignment="1" applyProtection="1">
      <alignment horizontal="center" vertical="center" shrinkToFit="1"/>
      <protection locked="0"/>
    </xf>
    <xf numFmtId="180" fontId="33" fillId="0" borderId="15" xfId="0" applyNumberFormat="1" applyFont="1" applyFill="1" applyBorder="1" applyAlignment="1" applyProtection="1">
      <alignment horizontal="center" vertical="center" shrinkToFit="1"/>
      <protection locked="0"/>
    </xf>
    <xf numFmtId="180" fontId="33" fillId="0" borderId="18"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left" vertical="center" shrinkToFit="1"/>
      <protection locked="0"/>
    </xf>
    <xf numFmtId="49" fontId="24" fillId="0" borderId="14" xfId="0" applyNumberFormat="1" applyFont="1" applyFill="1" applyBorder="1" applyAlignment="1" applyProtection="1">
      <alignment horizontal="left" vertical="center" shrinkToFit="1"/>
      <protection locked="0"/>
    </xf>
    <xf numFmtId="49" fontId="24" fillId="0" borderId="17" xfId="0" applyNumberFormat="1" applyFont="1" applyFill="1" applyBorder="1" applyAlignment="1" applyProtection="1">
      <alignment horizontal="left" vertical="center" shrinkToFit="1"/>
      <protection locked="0"/>
    </xf>
    <xf numFmtId="180" fontId="33" fillId="0" borderId="57" xfId="0" applyNumberFormat="1" applyFont="1" applyFill="1" applyBorder="1" applyAlignment="1" applyProtection="1">
      <alignment horizontal="center" vertical="center" shrinkToFit="1"/>
      <protection locked="0"/>
    </xf>
    <xf numFmtId="180" fontId="33" fillId="0" borderId="14" xfId="0" applyNumberFormat="1" applyFont="1" applyFill="1" applyBorder="1" applyAlignment="1" applyProtection="1">
      <alignment horizontal="center" vertical="center" shrinkToFit="1"/>
      <protection locked="0"/>
    </xf>
    <xf numFmtId="180" fontId="33" fillId="0" borderId="17" xfId="0" applyNumberFormat="1" applyFont="1" applyFill="1" applyBorder="1" applyAlignment="1" applyProtection="1">
      <alignment horizontal="center" vertical="center" shrinkToFit="1"/>
      <protection locked="0"/>
    </xf>
    <xf numFmtId="0" fontId="24" fillId="0" borderId="14"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0" fontId="24" fillId="0" borderId="57"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49" fontId="24" fillId="0" borderId="17" xfId="0" applyNumberFormat="1" applyFont="1" applyFill="1" applyBorder="1" applyAlignment="1" applyProtection="1">
      <alignment horizontal="center" vertical="center" shrinkToFit="1"/>
      <protection locked="0"/>
    </xf>
    <xf numFmtId="0" fontId="14" fillId="6" borderId="86" xfId="0" applyFont="1" applyFill="1" applyBorder="1" applyAlignment="1" applyProtection="1">
      <alignment horizontal="center" vertical="center" wrapText="1"/>
      <protection hidden="1"/>
    </xf>
    <xf numFmtId="0" fontId="14" fillId="6" borderId="87" xfId="0" applyFont="1" applyFill="1" applyBorder="1" applyAlignment="1" applyProtection="1">
      <alignment horizontal="center" vertical="center" wrapText="1"/>
      <protection hidden="1"/>
    </xf>
    <xf numFmtId="0" fontId="14" fillId="6" borderId="88" xfId="0" applyFont="1" applyFill="1" applyBorder="1" applyAlignment="1" applyProtection="1">
      <alignment horizontal="center" vertical="center" wrapText="1"/>
      <protection hidden="1"/>
    </xf>
    <xf numFmtId="49" fontId="24" fillId="0" borderId="100"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24" fillId="0" borderId="16" xfId="0" applyNumberFormat="1" applyFont="1" applyFill="1" applyBorder="1" applyAlignment="1" applyProtection="1">
      <alignment horizontal="center" vertical="center" shrinkToFit="1"/>
      <protection locked="0"/>
    </xf>
    <xf numFmtId="0" fontId="14" fillId="6" borderId="87" xfId="0" applyFont="1" applyFill="1" applyBorder="1" applyAlignment="1" applyProtection="1">
      <alignment horizontal="center" vertical="center"/>
      <protection hidden="1"/>
    </xf>
    <xf numFmtId="0" fontId="14" fillId="6" borderId="95" xfId="0" applyFont="1" applyFill="1" applyBorder="1" applyAlignment="1" applyProtection="1">
      <alignment horizontal="center" vertical="center" wrapText="1"/>
      <protection hidden="1"/>
    </xf>
    <xf numFmtId="0" fontId="14" fillId="6" borderId="20" xfId="0" applyFont="1" applyFill="1" applyBorder="1" applyAlignment="1" applyProtection="1">
      <alignment horizontal="center" vertical="center" wrapText="1"/>
      <protection hidden="1"/>
    </xf>
    <xf numFmtId="0" fontId="14" fillId="6" borderId="94" xfId="0" applyFont="1" applyFill="1" applyBorder="1" applyAlignment="1" applyProtection="1">
      <alignment horizontal="center" vertical="center" wrapText="1"/>
      <protection hidden="1"/>
    </xf>
    <xf numFmtId="0" fontId="14" fillId="0" borderId="96" xfId="0" applyFont="1" applyFill="1" applyBorder="1" applyAlignment="1" applyProtection="1">
      <alignment horizontal="center" vertical="center" shrinkToFit="1"/>
      <protection hidden="1"/>
    </xf>
    <xf numFmtId="0" fontId="14" fillId="0" borderId="97" xfId="0" applyFont="1" applyFill="1" applyBorder="1" applyAlignment="1" applyProtection="1">
      <alignment horizontal="center" vertical="center" shrinkToFit="1"/>
      <protection hidden="1"/>
    </xf>
    <xf numFmtId="0" fontId="14" fillId="0" borderId="50" xfId="0" applyFont="1" applyFill="1" applyBorder="1" applyAlignment="1" applyProtection="1">
      <alignment horizontal="center" vertical="center" shrinkToFit="1"/>
      <protection hidden="1"/>
    </xf>
    <xf numFmtId="0" fontId="14" fillId="0" borderId="98"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center" vertical="center" shrinkToFit="1"/>
      <protection hidden="1"/>
    </xf>
    <xf numFmtId="0" fontId="14" fillId="0" borderId="99"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4" xfId="0" applyFont="1" applyFill="1" applyBorder="1" applyAlignment="1" applyProtection="1">
      <alignment horizontal="center" vertical="center" shrinkToFit="1"/>
      <protection hidden="1"/>
    </xf>
    <xf numFmtId="49" fontId="24" fillId="0" borderId="100" xfId="0" applyNumberFormat="1" applyFont="1" applyFill="1" applyBorder="1" applyAlignment="1" applyProtection="1">
      <alignment horizontal="left" vertical="center" shrinkToFit="1"/>
      <protection locked="0"/>
    </xf>
    <xf numFmtId="49" fontId="24" fillId="0" borderId="19" xfId="0" applyNumberFormat="1" applyFont="1" applyFill="1" applyBorder="1" applyAlignment="1" applyProtection="1">
      <alignment horizontal="left" vertical="center" shrinkToFit="1"/>
      <protection locked="0"/>
    </xf>
    <xf numFmtId="49" fontId="24" fillId="0" borderId="16" xfId="0" applyNumberFormat="1" applyFont="1" applyFill="1" applyBorder="1" applyAlignment="1" applyProtection="1">
      <alignment horizontal="left" vertical="center" shrinkToFit="1"/>
      <protection locked="0"/>
    </xf>
    <xf numFmtId="0" fontId="15" fillId="2" borderId="87" xfId="0" applyFont="1" applyFill="1" applyBorder="1" applyAlignment="1" applyProtection="1">
      <alignment horizontal="center" vertical="center"/>
      <protection hidden="1"/>
    </xf>
    <xf numFmtId="0" fontId="15" fillId="2" borderId="102" xfId="0" applyFont="1" applyFill="1" applyBorder="1" applyAlignment="1" applyProtection="1">
      <alignment horizontal="center" vertical="center"/>
      <protection hidden="1"/>
    </xf>
    <xf numFmtId="0" fontId="24" fillId="0" borderId="87" xfId="0" applyFont="1" applyFill="1" applyBorder="1" applyAlignment="1" applyProtection="1">
      <alignment horizontal="center" vertical="center" shrinkToFit="1"/>
      <protection locked="0"/>
    </xf>
    <xf numFmtId="0" fontId="24" fillId="0" borderId="88" xfId="0" applyFont="1" applyFill="1" applyBorder="1" applyAlignment="1" applyProtection="1">
      <alignment horizontal="center" vertical="center" shrinkToFit="1"/>
      <protection locked="0"/>
    </xf>
    <xf numFmtId="0" fontId="14" fillId="6" borderId="68" xfId="0" applyFont="1" applyFill="1" applyBorder="1" applyAlignment="1" applyProtection="1">
      <alignment horizontal="center" vertical="center" wrapText="1"/>
      <protection hidden="1"/>
    </xf>
    <xf numFmtId="0" fontId="14" fillId="6" borderId="89" xfId="0" applyFont="1" applyFill="1" applyBorder="1" applyAlignment="1" applyProtection="1">
      <alignment horizontal="center" vertical="center" wrapText="1"/>
      <protection hidden="1"/>
    </xf>
    <xf numFmtId="178" fontId="33" fillId="0" borderId="100" xfId="12" applyNumberFormat="1" applyFont="1" applyFill="1" applyBorder="1" applyAlignment="1" applyProtection="1">
      <alignment horizontal="right" vertical="center" shrinkToFit="1"/>
      <protection locked="0"/>
    </xf>
    <xf numFmtId="178" fontId="33" fillId="0" borderId="19" xfId="12" applyNumberFormat="1" applyFont="1" applyFill="1" applyBorder="1" applyAlignment="1" applyProtection="1">
      <alignment horizontal="right" vertical="center" shrinkToFit="1"/>
      <protection locked="0"/>
    </xf>
    <xf numFmtId="49" fontId="24" fillId="0" borderId="100"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0" fontId="14" fillId="8" borderId="92" xfId="0" applyFont="1" applyFill="1" applyBorder="1" applyAlignment="1" applyProtection="1">
      <alignment horizontal="center" vertical="center"/>
      <protection hidden="1"/>
    </xf>
    <xf numFmtId="0" fontId="14" fillId="8" borderId="20" xfId="0" applyFont="1" applyFill="1" applyBorder="1" applyAlignment="1" applyProtection="1">
      <alignment horizontal="center" vertical="center"/>
      <protection hidden="1"/>
    </xf>
    <xf numFmtId="0" fontId="14" fillId="8" borderId="93" xfId="0" applyFont="1" applyFill="1" applyBorder="1" applyAlignment="1" applyProtection="1">
      <alignment horizontal="center" vertical="center"/>
      <protection hidden="1"/>
    </xf>
    <xf numFmtId="3" fontId="17" fillId="0" borderId="23" xfId="0" applyNumberFormat="1" applyFont="1" applyFill="1" applyBorder="1" applyAlignment="1" applyProtection="1">
      <alignment horizontal="center" vertical="center" shrinkToFit="1"/>
      <protection hidden="1"/>
    </xf>
    <xf numFmtId="180" fontId="33" fillId="0" borderId="100" xfId="0" applyNumberFormat="1" applyFont="1" applyFill="1" applyBorder="1" applyAlignment="1" applyProtection="1">
      <alignment horizontal="center" vertical="center" shrinkToFit="1"/>
      <protection locked="0"/>
    </xf>
    <xf numFmtId="180" fontId="33" fillId="0" borderId="19" xfId="0" applyNumberFormat="1" applyFont="1" applyFill="1" applyBorder="1" applyAlignment="1" applyProtection="1">
      <alignment horizontal="center" vertical="center" shrinkToFit="1"/>
      <protection locked="0"/>
    </xf>
    <xf numFmtId="180" fontId="33" fillId="0" borderId="16" xfId="0" applyNumberFormat="1" applyFont="1" applyFill="1" applyBorder="1" applyAlignment="1" applyProtection="1">
      <alignment horizontal="center" vertical="center" shrinkToFit="1"/>
      <protection locked="0"/>
    </xf>
    <xf numFmtId="0" fontId="61" fillId="5" borderId="68" xfId="0" applyFont="1" applyFill="1" applyBorder="1" applyAlignment="1" applyProtection="1">
      <alignment horizontal="center" vertical="center" wrapText="1"/>
      <protection hidden="1"/>
    </xf>
    <xf numFmtId="0" fontId="61" fillId="5" borderId="66" xfId="0" applyFont="1" applyFill="1" applyBorder="1" applyAlignment="1" applyProtection="1">
      <alignment horizontal="center" vertical="center"/>
      <protection hidden="1"/>
    </xf>
    <xf numFmtId="0" fontId="61" fillId="5" borderId="89" xfId="0" applyFont="1" applyFill="1" applyBorder="1" applyAlignment="1" applyProtection="1">
      <alignment horizontal="center" vertical="center"/>
      <protection hidden="1"/>
    </xf>
    <xf numFmtId="0" fontId="24" fillId="2" borderId="0" xfId="0" applyFont="1" applyFill="1" applyAlignment="1" applyProtection="1">
      <alignment horizontal="left" vertical="center"/>
      <protection hidden="1"/>
    </xf>
    <xf numFmtId="3" fontId="28" fillId="0" borderId="23" xfId="0" applyNumberFormat="1" applyFont="1" applyFill="1" applyBorder="1" applyAlignment="1" applyProtection="1">
      <alignment horizontal="center" vertical="center" shrinkToFit="1"/>
      <protection hidden="1"/>
    </xf>
    <xf numFmtId="177" fontId="60" fillId="0" borderId="23" xfId="0" applyNumberFormat="1" applyFont="1" applyFill="1" applyBorder="1" applyAlignment="1" applyProtection="1">
      <alignment horizontal="center" vertical="center" shrinkToFit="1"/>
      <protection locked="0"/>
    </xf>
    <xf numFmtId="3" fontId="60" fillId="0" borderId="23" xfId="0" applyNumberFormat="1" applyFont="1" applyFill="1" applyBorder="1" applyAlignment="1" applyProtection="1">
      <alignment horizontal="center" vertical="center" shrinkToFit="1"/>
      <protection hidden="1"/>
    </xf>
    <xf numFmtId="0" fontId="8" fillId="6" borderId="68" xfId="0" applyFont="1" applyFill="1" applyBorder="1" applyAlignment="1" applyProtection="1">
      <alignment horizontal="center" vertical="center" wrapText="1"/>
      <protection hidden="1"/>
    </xf>
    <xf numFmtId="0" fontId="8" fillId="6" borderId="66" xfId="0" applyFont="1" applyFill="1" applyBorder="1" applyAlignment="1" applyProtection="1">
      <alignment horizontal="center" vertical="center"/>
      <protection hidden="1"/>
    </xf>
    <xf numFmtId="0" fontId="8" fillId="6" borderId="89" xfId="0" applyFont="1" applyFill="1" applyBorder="1" applyAlignment="1" applyProtection="1">
      <alignment horizontal="center" vertical="center"/>
      <protection hidden="1"/>
    </xf>
    <xf numFmtId="0" fontId="8" fillId="6" borderId="66" xfId="0" applyFont="1" applyFill="1" applyBorder="1" applyAlignment="1" applyProtection="1">
      <alignment horizontal="center" vertical="center" wrapText="1"/>
      <protection hidden="1"/>
    </xf>
    <xf numFmtId="0" fontId="8" fillId="6" borderId="89" xfId="0" applyFont="1" applyFill="1" applyBorder="1" applyAlignment="1" applyProtection="1">
      <alignment horizontal="center" vertical="center" wrapText="1"/>
      <protection hidden="1"/>
    </xf>
    <xf numFmtId="176" fontId="33" fillId="0" borderId="103" xfId="0" applyNumberFormat="1" applyFont="1" applyFill="1" applyBorder="1" applyAlignment="1" applyProtection="1">
      <alignment horizontal="center" vertical="center" shrinkToFit="1"/>
      <protection hidden="1"/>
    </xf>
    <xf numFmtId="176" fontId="33" fillId="0" borderId="97" xfId="0" applyNumberFormat="1" applyFont="1" applyFill="1" applyBorder="1" applyAlignment="1" applyProtection="1">
      <alignment horizontal="center" vertical="center" shrinkToFit="1"/>
      <protection hidden="1"/>
    </xf>
    <xf numFmtId="176" fontId="33" fillId="0" borderId="104" xfId="0" applyNumberFormat="1" applyFont="1" applyFill="1" applyBorder="1" applyAlignment="1" applyProtection="1">
      <alignment horizontal="center" vertical="center" shrinkToFit="1"/>
      <protection hidden="1"/>
    </xf>
    <xf numFmtId="176" fontId="33" fillId="0" borderId="105" xfId="0" applyNumberFormat="1" applyFont="1" applyFill="1" applyBorder="1" applyAlignment="1" applyProtection="1">
      <alignment horizontal="center" vertical="center" shrinkToFit="1"/>
      <protection hidden="1"/>
    </xf>
    <xf numFmtId="176" fontId="33" fillId="0" borderId="0" xfId="0" applyNumberFormat="1" applyFont="1" applyFill="1" applyBorder="1" applyAlignment="1" applyProtection="1">
      <alignment horizontal="center" vertical="center" shrinkToFit="1"/>
      <protection hidden="1"/>
    </xf>
    <xf numFmtId="176" fontId="33" fillId="0" borderId="106" xfId="0" applyNumberFormat="1" applyFont="1" applyFill="1" applyBorder="1" applyAlignment="1" applyProtection="1">
      <alignment horizontal="center" vertical="center" shrinkToFit="1"/>
      <protection hidden="1"/>
    </xf>
    <xf numFmtId="0" fontId="33" fillId="0" borderId="57" xfId="12" applyNumberFormat="1" applyFont="1" applyFill="1" applyBorder="1" applyAlignment="1" applyProtection="1">
      <alignment horizontal="center" vertical="center" shrinkToFit="1"/>
      <protection locked="0"/>
    </xf>
    <xf numFmtId="0" fontId="33" fillId="0" borderId="14" xfId="12" applyNumberFormat="1" applyFont="1" applyFill="1" applyBorder="1" applyAlignment="1" applyProtection="1">
      <alignment horizontal="center" vertical="center" shrinkToFit="1"/>
      <protection locked="0"/>
    </xf>
    <xf numFmtId="0" fontId="33" fillId="0" borderId="17" xfId="12" applyNumberFormat="1" applyFont="1" applyFill="1" applyBorder="1" applyAlignment="1" applyProtection="1">
      <alignment horizontal="center" vertical="center" shrinkToFit="1"/>
      <protection locked="0"/>
    </xf>
    <xf numFmtId="177" fontId="33" fillId="2" borderId="101" xfId="0" applyNumberFormat="1" applyFont="1" applyFill="1" applyBorder="1" applyAlignment="1" applyProtection="1">
      <alignment horizontal="right" vertical="center" shrinkToFit="1"/>
      <protection locked="0"/>
    </xf>
    <xf numFmtId="177" fontId="33" fillId="2" borderId="87" xfId="0" applyNumberFormat="1" applyFont="1" applyFill="1" applyBorder="1" applyAlignment="1" applyProtection="1">
      <alignment horizontal="right" vertical="center" shrinkToFit="1"/>
      <protection locked="0"/>
    </xf>
    <xf numFmtId="38" fontId="54" fillId="0" borderId="39" xfId="12" applyFont="1" applyFill="1" applyBorder="1" applyAlignment="1" applyProtection="1">
      <alignment vertical="center" shrinkToFit="1"/>
      <protection hidden="1"/>
    </xf>
    <xf numFmtId="38" fontId="54" fillId="0" borderId="21" xfId="12" applyFont="1" applyFill="1" applyBorder="1" applyAlignment="1" applyProtection="1">
      <alignment vertical="center" shrinkToFit="1"/>
      <protection hidden="1"/>
    </xf>
    <xf numFmtId="38" fontId="54" fillId="0" borderId="38" xfId="12" applyFont="1" applyFill="1" applyBorder="1" applyAlignment="1" applyProtection="1">
      <alignment vertical="center" shrinkToFit="1"/>
      <protection hidden="1"/>
    </xf>
    <xf numFmtId="0" fontId="14" fillId="6" borderId="69" xfId="0" applyFont="1" applyFill="1" applyBorder="1" applyAlignment="1" applyProtection="1">
      <alignment horizontal="center" vertical="center" wrapText="1"/>
      <protection hidden="1"/>
    </xf>
    <xf numFmtId="0" fontId="14" fillId="6" borderId="66" xfId="0" applyFont="1" applyFill="1" applyBorder="1" applyAlignment="1" applyProtection="1">
      <alignment horizontal="center" vertical="center" wrapText="1"/>
      <protection hidden="1"/>
    </xf>
    <xf numFmtId="0" fontId="14" fillId="6" borderId="70" xfId="0" applyFont="1" applyFill="1" applyBorder="1" applyAlignment="1" applyProtection="1">
      <alignment horizontal="center" vertical="center" wrapText="1"/>
      <protection hidden="1"/>
    </xf>
    <xf numFmtId="3" fontId="28" fillId="5" borderId="40" xfId="0" applyNumberFormat="1" applyFont="1" applyFill="1" applyBorder="1" applyAlignment="1" applyProtection="1">
      <alignment horizontal="right" vertical="center" shrinkToFit="1"/>
      <protection hidden="1"/>
    </xf>
    <xf numFmtId="3" fontId="28" fillId="5" borderId="21" xfId="0" applyNumberFormat="1" applyFont="1" applyFill="1" applyBorder="1" applyAlignment="1" applyProtection="1">
      <alignment horizontal="right" vertical="center" shrinkToFit="1"/>
      <protection hidden="1"/>
    </xf>
    <xf numFmtId="3" fontId="28" fillId="5" borderId="41" xfId="0" applyNumberFormat="1" applyFont="1" applyFill="1" applyBorder="1" applyAlignment="1" applyProtection="1">
      <alignment horizontal="right" vertical="center" shrinkToFit="1"/>
      <protection hidden="1"/>
    </xf>
    <xf numFmtId="0" fontId="33" fillId="0" borderId="100" xfId="12" applyNumberFormat="1" applyFont="1" applyFill="1" applyBorder="1" applyAlignment="1" applyProtection="1">
      <alignment horizontal="center" vertical="center" shrinkToFit="1"/>
      <protection locked="0"/>
    </xf>
    <xf numFmtId="0" fontId="33" fillId="0" borderId="19" xfId="12" applyNumberFormat="1" applyFont="1" applyFill="1" applyBorder="1" applyAlignment="1" applyProtection="1">
      <alignment horizontal="center" vertical="center" shrinkToFit="1"/>
      <protection locked="0"/>
    </xf>
    <xf numFmtId="0" fontId="33" fillId="0" borderId="16" xfId="12" applyNumberFormat="1" applyFont="1" applyFill="1" applyBorder="1" applyAlignment="1" applyProtection="1">
      <alignment horizontal="center" vertical="center" shrinkToFit="1"/>
      <protection locked="0"/>
    </xf>
    <xf numFmtId="0" fontId="33" fillId="0" borderId="109" xfId="12" applyNumberFormat="1" applyFont="1" applyFill="1" applyBorder="1" applyAlignment="1" applyProtection="1">
      <alignment horizontal="center" vertical="center" shrinkToFit="1"/>
      <protection locked="0"/>
    </xf>
    <xf numFmtId="0" fontId="33" fillId="0" borderId="110" xfId="12" applyNumberFormat="1" applyFont="1" applyFill="1" applyBorder="1" applyAlignment="1" applyProtection="1">
      <alignment horizontal="center" vertical="center" shrinkToFit="1"/>
      <protection locked="0"/>
    </xf>
    <xf numFmtId="0" fontId="33" fillId="0" borderId="107" xfId="12" applyNumberFormat="1" applyFont="1" applyFill="1" applyBorder="1" applyAlignment="1" applyProtection="1">
      <alignment horizontal="center" vertical="center" shrinkToFit="1"/>
      <protection locked="0"/>
    </xf>
    <xf numFmtId="0" fontId="32" fillId="4" borderId="0" xfId="0" applyFont="1" applyFill="1" applyAlignment="1" applyProtection="1">
      <alignment horizontal="center" vertical="center" wrapText="1"/>
      <protection hidden="1"/>
    </xf>
    <xf numFmtId="178" fontId="33" fillId="0" borderId="162" xfId="12" applyNumberFormat="1" applyFont="1" applyFill="1" applyBorder="1" applyAlignment="1" applyProtection="1">
      <alignment horizontal="right" vertical="center" shrinkToFit="1"/>
      <protection hidden="1"/>
    </xf>
    <xf numFmtId="178" fontId="33" fillId="0" borderId="160" xfId="12" applyNumberFormat="1" applyFont="1" applyFill="1" applyBorder="1" applyAlignment="1" applyProtection="1">
      <alignment horizontal="right" vertical="center" shrinkToFit="1"/>
      <protection hidden="1"/>
    </xf>
    <xf numFmtId="0" fontId="24" fillId="0" borderId="14" xfId="0" applyFont="1" applyFill="1" applyBorder="1" applyAlignment="1" applyProtection="1">
      <alignment horizontal="center" vertical="center" shrinkToFit="1"/>
      <protection hidden="1"/>
    </xf>
    <xf numFmtId="49" fontId="24" fillId="0" borderId="56" xfId="0" applyNumberFormat="1" applyFont="1" applyFill="1" applyBorder="1" applyAlignment="1" applyProtection="1">
      <alignment horizontal="center" vertical="center" shrinkToFit="1"/>
      <protection hidden="1"/>
    </xf>
    <xf numFmtId="49" fontId="24" fillId="0" borderId="56" xfId="0" applyNumberFormat="1" applyFont="1" applyBorder="1" applyAlignment="1" applyProtection="1">
      <alignment horizontal="left" vertical="center" shrinkToFit="1"/>
      <protection hidden="1"/>
    </xf>
    <xf numFmtId="178" fontId="33" fillId="0" borderId="57" xfId="12" applyNumberFormat="1" applyFont="1" applyFill="1" applyBorder="1" applyAlignment="1" applyProtection="1">
      <alignment horizontal="right" vertical="center" shrinkToFit="1"/>
      <protection hidden="1"/>
    </xf>
    <xf numFmtId="178" fontId="33" fillId="0" borderId="14" xfId="12" applyNumberFormat="1" applyFont="1" applyFill="1" applyBorder="1" applyAlignment="1" applyProtection="1">
      <alignment horizontal="right" vertical="center" shrinkToFit="1"/>
      <protection hidden="1"/>
    </xf>
    <xf numFmtId="178" fontId="33" fillId="0" borderId="61" xfId="12" applyNumberFormat="1" applyFont="1" applyFill="1" applyBorder="1" applyAlignment="1" applyProtection="1">
      <alignment horizontal="right" vertical="center" shrinkToFit="1"/>
      <protection hidden="1"/>
    </xf>
    <xf numFmtId="178" fontId="33" fillId="0" borderId="13" xfId="12" applyNumberFormat="1" applyFont="1" applyFill="1" applyBorder="1" applyAlignment="1" applyProtection="1">
      <alignment horizontal="right" vertical="center" shrinkToFit="1"/>
      <protection hidden="1"/>
    </xf>
    <xf numFmtId="0" fontId="24" fillId="0" borderId="13" xfId="0" applyFont="1" applyFill="1" applyBorder="1" applyAlignment="1" applyProtection="1">
      <alignment horizontal="center" vertical="center" shrinkToFit="1"/>
      <protection hidden="1"/>
    </xf>
    <xf numFmtId="49" fontId="24" fillId="0" borderId="146" xfId="0" applyNumberFormat="1" applyFont="1" applyFill="1" applyBorder="1" applyAlignment="1" applyProtection="1">
      <alignment horizontal="center" vertical="center" shrinkToFit="1"/>
      <protection hidden="1"/>
    </xf>
    <xf numFmtId="49" fontId="24" fillId="0" borderId="146" xfId="0" applyNumberFormat="1" applyFont="1" applyBorder="1" applyAlignment="1" applyProtection="1">
      <alignment horizontal="left" vertical="center" shrinkToFit="1"/>
      <protection hidden="1"/>
    </xf>
    <xf numFmtId="0" fontId="24" fillId="0" borderId="160" xfId="0" applyFont="1" applyFill="1" applyBorder="1" applyAlignment="1" applyProtection="1">
      <alignment horizontal="center" vertical="center" shrinkToFit="1"/>
      <protection hidden="1"/>
    </xf>
    <xf numFmtId="49" fontId="24" fillId="0" borderId="161" xfId="0" applyNumberFormat="1" applyFont="1" applyFill="1" applyBorder="1" applyAlignment="1" applyProtection="1">
      <alignment horizontal="center" vertical="center" shrinkToFit="1"/>
      <protection hidden="1"/>
    </xf>
    <xf numFmtId="49" fontId="24" fillId="0" borderId="161" xfId="0" applyNumberFormat="1" applyFont="1" applyBorder="1" applyAlignment="1" applyProtection="1">
      <alignment horizontal="left" vertical="center" shrinkToFit="1"/>
      <protection hidden="1"/>
    </xf>
    <xf numFmtId="0" fontId="24" fillId="0" borderId="110" xfId="0" applyFont="1" applyFill="1" applyBorder="1" applyAlignment="1" applyProtection="1">
      <alignment horizontal="center" vertical="center" shrinkToFit="1"/>
      <protection hidden="1"/>
    </xf>
    <xf numFmtId="49" fontId="24" fillId="0" borderId="108" xfId="0" applyNumberFormat="1" applyFont="1" applyFill="1" applyBorder="1" applyAlignment="1" applyProtection="1">
      <alignment horizontal="center" vertical="center" shrinkToFit="1"/>
      <protection hidden="1"/>
    </xf>
    <xf numFmtId="49" fontId="24" fillId="0" borderId="108" xfId="0" applyNumberFormat="1" applyFont="1" applyBorder="1" applyAlignment="1" applyProtection="1">
      <alignment horizontal="left" vertical="center" shrinkToFit="1"/>
      <protection hidden="1"/>
    </xf>
    <xf numFmtId="178" fontId="33" fillId="0" borderId="109" xfId="12" applyNumberFormat="1" applyFont="1" applyFill="1" applyBorder="1" applyAlignment="1" applyProtection="1">
      <alignment horizontal="right" vertical="center" shrinkToFit="1"/>
      <protection hidden="1"/>
    </xf>
    <xf numFmtId="178" fontId="33" fillId="0" borderId="110" xfId="12" applyNumberFormat="1" applyFont="1" applyFill="1" applyBorder="1" applyAlignment="1" applyProtection="1">
      <alignment horizontal="right" vertical="center" shrinkToFit="1"/>
      <protection hidden="1"/>
    </xf>
    <xf numFmtId="178" fontId="33" fillId="0" borderId="152" xfId="12" applyNumberFormat="1" applyFont="1" applyFill="1" applyBorder="1" applyAlignment="1" applyProtection="1">
      <alignment horizontal="right" vertical="center" shrinkToFit="1"/>
      <protection hidden="1"/>
    </xf>
    <xf numFmtId="178" fontId="33" fillId="0" borderId="150" xfId="12" applyNumberFormat="1" applyFont="1" applyFill="1" applyBorder="1" applyAlignment="1" applyProtection="1">
      <alignment horizontal="right" vertical="center" shrinkToFit="1"/>
      <protection hidden="1"/>
    </xf>
    <xf numFmtId="178" fontId="33" fillId="0" borderId="81" xfId="12" applyNumberFormat="1" applyFont="1" applyFill="1" applyBorder="1" applyAlignment="1" applyProtection="1">
      <alignment horizontal="right" vertical="center" shrinkToFit="1"/>
      <protection hidden="1"/>
    </xf>
    <xf numFmtId="178" fontId="33" fillId="0" borderId="15" xfId="12" applyNumberFormat="1" applyFont="1" applyFill="1" applyBorder="1" applyAlignment="1" applyProtection="1">
      <alignment horizontal="right" vertical="center" shrinkToFit="1"/>
      <protection hidden="1"/>
    </xf>
    <xf numFmtId="0" fontId="24" fillId="0" borderId="150" xfId="0" applyFont="1" applyFill="1" applyBorder="1" applyAlignment="1" applyProtection="1">
      <alignment horizontal="center" vertical="center" shrinkToFit="1"/>
      <protection hidden="1"/>
    </xf>
    <xf numFmtId="49" fontId="24" fillId="0" borderId="151" xfId="0" applyNumberFormat="1" applyFont="1" applyFill="1" applyBorder="1" applyAlignment="1" applyProtection="1">
      <alignment horizontal="center" vertical="center" shrinkToFit="1"/>
      <protection hidden="1"/>
    </xf>
    <xf numFmtId="49" fontId="24" fillId="0" borderId="151" xfId="0" applyNumberFormat="1" applyFont="1" applyBorder="1" applyAlignment="1" applyProtection="1">
      <alignment horizontal="left" vertical="center" shrinkToFit="1"/>
      <protection hidden="1"/>
    </xf>
    <xf numFmtId="49" fontId="24" fillId="0" borderId="60" xfId="0" applyNumberFormat="1" applyFont="1" applyFill="1" applyBorder="1" applyAlignment="1" applyProtection="1">
      <alignment horizontal="center" vertical="center" shrinkToFit="1"/>
      <protection hidden="1"/>
    </xf>
    <xf numFmtId="49" fontId="24" fillId="0" borderId="60" xfId="0" applyNumberFormat="1" applyFont="1" applyBorder="1" applyAlignment="1" applyProtection="1">
      <alignment horizontal="left" vertical="center" shrinkToFit="1"/>
      <protection hidden="1"/>
    </xf>
    <xf numFmtId="0" fontId="24" fillId="0" borderId="15" xfId="0" applyFont="1" applyFill="1" applyBorder="1" applyAlignment="1" applyProtection="1">
      <alignment horizontal="center" vertical="center" shrinkToFit="1"/>
      <protection hidden="1"/>
    </xf>
    <xf numFmtId="49" fontId="24" fillId="0" borderId="135" xfId="0" applyNumberFormat="1" applyFont="1" applyFill="1" applyBorder="1" applyAlignment="1" applyProtection="1">
      <alignment horizontal="center" vertical="center" shrinkToFit="1"/>
      <protection hidden="1"/>
    </xf>
    <xf numFmtId="49" fontId="24" fillId="0" borderId="135" xfId="0" applyNumberFormat="1" applyFont="1" applyBorder="1" applyAlignment="1" applyProtection="1">
      <alignment horizontal="left" vertical="center" shrinkToFit="1"/>
      <protection hidden="1"/>
    </xf>
    <xf numFmtId="186" fontId="80" fillId="0" borderId="109" xfId="0" applyNumberFormat="1" applyFont="1" applyBorder="1" applyAlignment="1" applyProtection="1">
      <alignment horizontal="right" vertical="center" shrinkToFit="1"/>
      <protection hidden="1"/>
    </xf>
    <xf numFmtId="186" fontId="80" fillId="0" borderId="110" xfId="0" applyNumberFormat="1" applyFont="1" applyBorder="1" applyAlignment="1" applyProtection="1">
      <alignment horizontal="right" vertical="center" shrinkToFit="1"/>
      <protection hidden="1"/>
    </xf>
    <xf numFmtId="186" fontId="80" fillId="0" borderId="107" xfId="0" applyNumberFormat="1" applyFont="1" applyBorder="1" applyAlignment="1" applyProtection="1">
      <alignment horizontal="right" vertical="center" shrinkToFit="1"/>
      <protection hidden="1"/>
    </xf>
    <xf numFmtId="0" fontId="94" fillId="0" borderId="8" xfId="0" applyFont="1" applyBorder="1" applyAlignment="1" applyProtection="1">
      <alignment horizontal="center" vertical="center" shrinkToFit="1"/>
      <protection locked="0"/>
    </xf>
    <xf numFmtId="0" fontId="94" fillId="0" borderId="5" xfId="0" applyFont="1" applyBorder="1" applyAlignment="1" applyProtection="1">
      <alignment horizontal="center" vertical="center" shrinkToFit="1"/>
      <protection locked="0"/>
    </xf>
    <xf numFmtId="0" fontId="94" fillId="0" borderId="53" xfId="0" applyFont="1" applyBorder="1" applyAlignment="1" applyProtection="1">
      <alignment horizontal="center" vertical="center" shrinkToFit="1"/>
      <protection locked="0"/>
    </xf>
    <xf numFmtId="0" fontId="94" fillId="0" borderId="202" xfId="0" applyFont="1" applyBorder="1" applyAlignment="1" applyProtection="1">
      <alignment horizontal="center" vertical="center" shrinkToFit="1"/>
      <protection locked="0"/>
    </xf>
    <xf numFmtId="0" fontId="94" fillId="0" borderId="23" xfId="0" applyFont="1" applyBorder="1" applyAlignment="1" applyProtection="1">
      <alignment horizontal="center" vertical="center" shrinkToFit="1"/>
      <protection locked="0"/>
    </xf>
    <xf numFmtId="0" fontId="94" fillId="0" borderId="203" xfId="0" applyFont="1" applyBorder="1" applyAlignment="1" applyProtection="1">
      <alignment horizontal="center" vertical="center" shrinkToFit="1"/>
      <protection locked="0"/>
    </xf>
    <xf numFmtId="0" fontId="94" fillId="0" borderId="152" xfId="0" applyFont="1" applyBorder="1" applyAlignment="1" applyProtection="1">
      <alignment horizontal="center" vertical="center" shrinkToFit="1"/>
      <protection hidden="1"/>
    </xf>
    <xf numFmtId="0" fontId="94" fillId="0" borderId="150" xfId="0" applyFont="1" applyBorder="1" applyAlignment="1" applyProtection="1">
      <alignment horizontal="center" vertical="center" shrinkToFit="1"/>
      <protection hidden="1"/>
    </xf>
    <xf numFmtId="0" fontId="94" fillId="0" borderId="153" xfId="0" applyFont="1" applyBorder="1" applyAlignment="1" applyProtection="1">
      <alignment horizontal="center" vertical="center" shrinkToFit="1"/>
      <protection hidden="1"/>
    </xf>
    <xf numFmtId="49" fontId="94" fillId="0" borderId="152" xfId="0" applyNumberFormat="1" applyFont="1" applyBorder="1" applyAlignment="1" applyProtection="1">
      <alignment horizontal="center" vertical="center" shrinkToFit="1"/>
      <protection locked="0"/>
    </xf>
    <xf numFmtId="49" fontId="94" fillId="0" borderId="150" xfId="0" applyNumberFormat="1" applyFont="1" applyBorder="1" applyAlignment="1" applyProtection="1">
      <alignment horizontal="center" vertical="center" shrinkToFit="1"/>
      <protection locked="0"/>
    </xf>
    <xf numFmtId="49" fontId="94" fillId="0" borderId="153" xfId="0" applyNumberFormat="1" applyFont="1" applyBorder="1" applyAlignment="1" applyProtection="1">
      <alignment horizontal="center" vertical="center" shrinkToFit="1"/>
      <protection locked="0"/>
    </xf>
    <xf numFmtId="49" fontId="94" fillId="0" borderId="152" xfId="0" applyNumberFormat="1" applyFont="1" applyBorder="1" applyAlignment="1" applyProtection="1">
      <alignment horizontal="left" vertical="center" shrinkToFit="1"/>
      <protection locked="0"/>
    </xf>
    <xf numFmtId="49" fontId="94" fillId="0" borderId="150" xfId="0" applyNumberFormat="1" applyFont="1" applyBorder="1" applyAlignment="1" applyProtection="1">
      <alignment horizontal="left" vertical="center" shrinkToFit="1"/>
      <protection locked="0"/>
    </xf>
    <xf numFmtId="49" fontId="94" fillId="0" borderId="153" xfId="0" applyNumberFormat="1" applyFont="1" applyBorder="1" applyAlignment="1" applyProtection="1">
      <alignment horizontal="left" vertical="center" shrinkToFit="1"/>
      <protection locked="0"/>
    </xf>
    <xf numFmtId="185" fontId="80" fillId="0" borderId="152" xfId="0" applyNumberFormat="1" applyFont="1" applyBorder="1" applyAlignment="1" applyProtection="1">
      <alignment horizontal="right" vertical="center" shrinkToFit="1"/>
      <protection locked="0"/>
    </xf>
    <xf numFmtId="185" fontId="80" fillId="0" borderId="150" xfId="0" applyNumberFormat="1" applyFont="1" applyBorder="1" applyAlignment="1" applyProtection="1">
      <alignment horizontal="right" vertical="center" shrinkToFit="1"/>
      <protection locked="0"/>
    </xf>
    <xf numFmtId="185" fontId="80" fillId="0" borderId="153" xfId="0" applyNumberFormat="1" applyFont="1" applyBorder="1" applyAlignment="1" applyProtection="1">
      <alignment horizontal="right" vertical="center" shrinkToFit="1"/>
      <protection locked="0"/>
    </xf>
    <xf numFmtId="180" fontId="80" fillId="0" borderId="152" xfId="0" applyNumberFormat="1" applyFont="1" applyBorder="1" applyAlignment="1" applyProtection="1">
      <alignment horizontal="right" vertical="center" shrinkToFit="1"/>
      <protection locked="0"/>
    </xf>
    <xf numFmtId="180" fontId="80" fillId="0" borderId="153" xfId="0" applyNumberFormat="1" applyFont="1" applyBorder="1" applyAlignment="1" applyProtection="1">
      <alignment horizontal="right" vertical="center" shrinkToFit="1"/>
      <protection locked="0"/>
    </xf>
    <xf numFmtId="186" fontId="80" fillId="0" borderId="152" xfId="0" applyNumberFormat="1" applyFont="1" applyBorder="1" applyAlignment="1" applyProtection="1">
      <alignment horizontal="right" vertical="center" shrinkToFit="1"/>
      <protection hidden="1"/>
    </xf>
    <xf numFmtId="186" fontId="80" fillId="0" borderId="150" xfId="0" applyNumberFormat="1" applyFont="1" applyBorder="1" applyAlignment="1" applyProtection="1">
      <alignment horizontal="right" vertical="center" shrinkToFit="1"/>
      <protection hidden="1"/>
    </xf>
    <xf numFmtId="186" fontId="80" fillId="0" borderId="153" xfId="0" applyNumberFormat="1" applyFont="1" applyBorder="1" applyAlignment="1" applyProtection="1">
      <alignment horizontal="right" vertical="center" shrinkToFit="1"/>
      <protection hidden="1"/>
    </xf>
    <xf numFmtId="0" fontId="94" fillId="0" borderId="162" xfId="0" applyFont="1" applyBorder="1" applyAlignment="1" applyProtection="1">
      <alignment horizontal="center" vertical="center" shrinkToFit="1"/>
      <protection hidden="1"/>
    </xf>
    <xf numFmtId="0" fontId="94" fillId="0" borderId="160" xfId="0" applyFont="1" applyBorder="1" applyAlignment="1" applyProtection="1">
      <alignment horizontal="center" vertical="center" shrinkToFit="1"/>
      <protection hidden="1"/>
    </xf>
    <xf numFmtId="0" fontId="94" fillId="0" borderId="163" xfId="0" applyFont="1" applyBorder="1" applyAlignment="1" applyProtection="1">
      <alignment horizontal="center" vertical="center" shrinkToFit="1"/>
      <protection hidden="1"/>
    </xf>
    <xf numFmtId="49" fontId="94" fillId="0" borderId="162" xfId="0" applyNumberFormat="1" applyFont="1" applyBorder="1" applyAlignment="1" applyProtection="1">
      <alignment horizontal="center" vertical="center" shrinkToFit="1"/>
      <protection locked="0"/>
    </xf>
    <xf numFmtId="49" fontId="94" fillId="0" borderId="160" xfId="0" applyNumberFormat="1" applyFont="1" applyBorder="1" applyAlignment="1" applyProtection="1">
      <alignment horizontal="center" vertical="center" shrinkToFit="1"/>
      <protection locked="0"/>
    </xf>
    <xf numFmtId="49" fontId="94" fillId="0" borderId="163" xfId="0" applyNumberFormat="1" applyFont="1" applyBorder="1" applyAlignment="1" applyProtection="1">
      <alignment horizontal="center" vertical="center" shrinkToFit="1"/>
      <protection locked="0"/>
    </xf>
    <xf numFmtId="49" fontId="94" fillId="0" borderId="162" xfId="0" applyNumberFormat="1" applyFont="1" applyBorder="1" applyAlignment="1" applyProtection="1">
      <alignment horizontal="left" vertical="center" shrinkToFit="1"/>
      <protection locked="0"/>
    </xf>
    <xf numFmtId="49" fontId="94" fillId="0" borderId="160" xfId="0" applyNumberFormat="1" applyFont="1" applyBorder="1" applyAlignment="1" applyProtection="1">
      <alignment horizontal="left" vertical="center" shrinkToFit="1"/>
      <protection locked="0"/>
    </xf>
    <xf numFmtId="49" fontId="94" fillId="0" borderId="163" xfId="0" applyNumberFormat="1" applyFont="1" applyBorder="1" applyAlignment="1" applyProtection="1">
      <alignment horizontal="left" vertical="center" shrinkToFit="1"/>
      <protection locked="0"/>
    </xf>
    <xf numFmtId="185" fontId="80" fillId="0" borderId="162" xfId="0" applyNumberFormat="1" applyFont="1" applyBorder="1" applyAlignment="1" applyProtection="1">
      <alignment horizontal="right" vertical="center" shrinkToFit="1"/>
      <protection locked="0"/>
    </xf>
    <xf numFmtId="185" fontId="80" fillId="0" borderId="160" xfId="0" applyNumberFormat="1" applyFont="1" applyBorder="1" applyAlignment="1" applyProtection="1">
      <alignment horizontal="right" vertical="center" shrinkToFit="1"/>
      <protection locked="0"/>
    </xf>
    <xf numFmtId="185" fontId="80" fillId="0" borderId="163" xfId="0" applyNumberFormat="1" applyFont="1" applyBorder="1" applyAlignment="1" applyProtection="1">
      <alignment horizontal="right" vertical="center" shrinkToFit="1"/>
      <protection locked="0"/>
    </xf>
    <xf numFmtId="180" fontId="80" fillId="0" borderId="162" xfId="0" applyNumberFormat="1" applyFont="1" applyBorder="1" applyAlignment="1" applyProtection="1">
      <alignment horizontal="right" vertical="center" shrinkToFit="1"/>
      <protection locked="0"/>
    </xf>
    <xf numFmtId="180" fontId="80" fillId="0" borderId="163" xfId="0" applyNumberFormat="1" applyFont="1" applyBorder="1" applyAlignment="1" applyProtection="1">
      <alignment horizontal="right" vertical="center" shrinkToFit="1"/>
      <protection locked="0"/>
    </xf>
    <xf numFmtId="186" fontId="80" fillId="0" borderId="162" xfId="0" applyNumberFormat="1" applyFont="1" applyBorder="1" applyAlignment="1" applyProtection="1">
      <alignment horizontal="right" vertical="center" shrinkToFit="1"/>
      <protection hidden="1"/>
    </xf>
    <xf numFmtId="186" fontId="80" fillId="0" borderId="160" xfId="0" applyNumberFormat="1" applyFont="1" applyBorder="1" applyAlignment="1" applyProtection="1">
      <alignment horizontal="right" vertical="center" shrinkToFit="1"/>
      <protection hidden="1"/>
    </xf>
    <xf numFmtId="186" fontId="80" fillId="0" borderId="163" xfId="0" applyNumberFormat="1" applyFont="1" applyBorder="1" applyAlignment="1" applyProtection="1">
      <alignment horizontal="right" vertical="center" shrinkToFit="1"/>
      <protection hidden="1"/>
    </xf>
    <xf numFmtId="186" fontId="80" fillId="0" borderId="55" xfId="0" applyNumberFormat="1" applyFont="1" applyBorder="1" applyAlignment="1" applyProtection="1">
      <alignment horizontal="center" vertical="center" shrinkToFit="1"/>
      <protection hidden="1"/>
    </xf>
    <xf numFmtId="186" fontId="80" fillId="0" borderId="5" xfId="0" applyNumberFormat="1" applyFont="1" applyBorder="1" applyAlignment="1" applyProtection="1">
      <alignment horizontal="center" vertical="center" shrinkToFit="1"/>
      <protection hidden="1"/>
    </xf>
    <xf numFmtId="186" fontId="80" fillId="0" borderId="53" xfId="0" applyNumberFormat="1" applyFont="1" applyBorder="1" applyAlignment="1" applyProtection="1">
      <alignment horizontal="center" vertical="center" shrinkToFit="1"/>
      <protection hidden="1"/>
    </xf>
    <xf numFmtId="186" fontId="80" fillId="0" borderId="37" xfId="0" applyNumberFormat="1" applyFont="1" applyBorder="1" applyAlignment="1" applyProtection="1">
      <alignment horizontal="center" vertical="center" shrinkToFit="1"/>
      <protection hidden="1"/>
    </xf>
    <xf numFmtId="186" fontId="80" fillId="0" borderId="3" xfId="0" applyNumberFormat="1" applyFont="1" applyBorder="1" applyAlignment="1" applyProtection="1">
      <alignment horizontal="center" vertical="center" shrinkToFit="1"/>
      <protection hidden="1"/>
    </xf>
    <xf numFmtId="186" fontId="80" fillId="0" borderId="43" xfId="0" applyNumberFormat="1" applyFont="1" applyBorder="1" applyAlignment="1" applyProtection="1">
      <alignment horizontal="center" vertical="center" shrinkToFit="1"/>
      <protection hidden="1"/>
    </xf>
    <xf numFmtId="178" fontId="88" fillId="0" borderId="55" xfId="12" applyNumberFormat="1" applyFont="1" applyFill="1" applyBorder="1" applyAlignment="1" applyProtection="1">
      <alignment horizontal="center" vertical="center" shrinkToFit="1"/>
      <protection locked="0"/>
    </xf>
    <xf numFmtId="178" fontId="88" fillId="0" borderId="5" xfId="12" applyNumberFormat="1" applyFont="1" applyFill="1" applyBorder="1" applyAlignment="1" applyProtection="1">
      <alignment horizontal="center" vertical="center" shrinkToFit="1"/>
      <protection locked="0"/>
    </xf>
    <xf numFmtId="178" fontId="88" fillId="0" borderId="37" xfId="12" applyNumberFormat="1" applyFont="1" applyFill="1" applyBorder="1" applyAlignment="1" applyProtection="1">
      <alignment horizontal="center" vertical="center" shrinkToFit="1"/>
      <protection locked="0"/>
    </xf>
    <xf numFmtId="178" fontId="88" fillId="0" borderId="3" xfId="12" applyNumberFormat="1" applyFont="1" applyFill="1" applyBorder="1" applyAlignment="1" applyProtection="1">
      <alignment horizontal="center" vertical="center" shrinkToFit="1"/>
      <protection locked="0"/>
    </xf>
    <xf numFmtId="0" fontId="96" fillId="0" borderId="145" xfId="0" applyFont="1" applyBorder="1" applyAlignment="1" applyProtection="1">
      <alignment horizontal="center" vertical="center" shrinkToFit="1"/>
      <protection hidden="1"/>
    </xf>
    <xf numFmtId="0" fontId="96" fillId="0" borderId="168" xfId="0" applyFont="1" applyBorder="1" applyAlignment="1" applyProtection="1">
      <alignment horizontal="center" vertical="center" shrinkToFit="1"/>
      <protection hidden="1"/>
    </xf>
    <xf numFmtId="0" fontId="94" fillId="0" borderId="109" xfId="0" applyFont="1" applyBorder="1" applyAlignment="1" applyProtection="1">
      <alignment horizontal="center" vertical="center" shrinkToFit="1"/>
      <protection hidden="1"/>
    </xf>
    <xf numFmtId="0" fontId="94" fillId="0" borderId="110" xfId="0" applyFont="1" applyBorder="1" applyAlignment="1" applyProtection="1">
      <alignment horizontal="center" vertical="center" shrinkToFit="1"/>
      <protection hidden="1"/>
    </xf>
    <xf numFmtId="0" fontId="94" fillId="0" borderId="107" xfId="0" applyFont="1" applyBorder="1" applyAlignment="1" applyProtection="1">
      <alignment horizontal="center" vertical="center" shrinkToFit="1"/>
      <protection hidden="1"/>
    </xf>
    <xf numFmtId="49" fontId="94" fillId="0" borderId="109" xfId="0" applyNumberFormat="1" applyFont="1" applyBorder="1" applyAlignment="1" applyProtection="1">
      <alignment horizontal="center" vertical="center" shrinkToFit="1"/>
      <protection locked="0"/>
    </xf>
    <xf numFmtId="49" fontId="94" fillId="0" borderId="110" xfId="0" applyNumberFormat="1" applyFont="1" applyBorder="1" applyAlignment="1" applyProtection="1">
      <alignment horizontal="center" vertical="center" shrinkToFit="1"/>
      <protection locked="0"/>
    </xf>
    <xf numFmtId="49" fontId="94" fillId="0" borderId="107" xfId="0" applyNumberFormat="1" applyFont="1" applyBorder="1" applyAlignment="1" applyProtection="1">
      <alignment horizontal="center" vertical="center" shrinkToFit="1"/>
      <protection locked="0"/>
    </xf>
    <xf numFmtId="49" fontId="94" fillId="0" borderId="109" xfId="0" applyNumberFormat="1" applyFont="1" applyBorder="1" applyAlignment="1" applyProtection="1">
      <alignment horizontal="left" vertical="center" shrinkToFit="1"/>
      <protection locked="0"/>
    </xf>
    <xf numFmtId="49" fontId="94" fillId="0" borderId="110" xfId="0" applyNumberFormat="1" applyFont="1" applyBorder="1" applyAlignment="1" applyProtection="1">
      <alignment horizontal="left" vertical="center" shrinkToFit="1"/>
      <protection locked="0"/>
    </xf>
    <xf numFmtId="49" fontId="94" fillId="0" borderId="107" xfId="0" applyNumberFormat="1" applyFont="1" applyBorder="1" applyAlignment="1" applyProtection="1">
      <alignment horizontal="left" vertical="center" shrinkToFit="1"/>
      <protection locked="0"/>
    </xf>
    <xf numFmtId="185" fontId="80" fillId="0" borderId="109" xfId="0" applyNumberFormat="1" applyFont="1" applyBorder="1" applyAlignment="1" applyProtection="1">
      <alignment horizontal="right" vertical="center" shrinkToFit="1"/>
      <protection locked="0"/>
    </xf>
    <xf numFmtId="185" fontId="80" fillId="0" borderId="110" xfId="0" applyNumberFormat="1" applyFont="1" applyBorder="1" applyAlignment="1" applyProtection="1">
      <alignment horizontal="right" vertical="center" shrinkToFit="1"/>
      <protection locked="0"/>
    </xf>
    <xf numFmtId="185" fontId="80" fillId="0" borderId="107" xfId="0" applyNumberFormat="1" applyFont="1" applyBorder="1" applyAlignment="1" applyProtection="1">
      <alignment horizontal="right" vertical="center" shrinkToFit="1"/>
      <protection locked="0"/>
    </xf>
    <xf numFmtId="180" fontId="80" fillId="0" borderId="109" xfId="0" applyNumberFormat="1" applyFont="1" applyBorder="1" applyAlignment="1" applyProtection="1">
      <alignment horizontal="right" vertical="center" shrinkToFit="1"/>
      <protection locked="0"/>
    </xf>
    <xf numFmtId="180" fontId="80" fillId="0" borderId="107" xfId="0" applyNumberFormat="1" applyFont="1" applyBorder="1" applyAlignment="1" applyProtection="1">
      <alignment horizontal="right" vertical="center" shrinkToFit="1"/>
      <protection locked="0"/>
    </xf>
    <xf numFmtId="0" fontId="94" fillId="0" borderId="9" xfId="0" applyFont="1" applyBorder="1" applyAlignment="1" applyProtection="1">
      <alignment horizontal="center" vertical="center" shrinkToFit="1"/>
      <protection locked="0"/>
    </xf>
    <xf numFmtId="0" fontId="94" fillId="0" borderId="3" xfId="0" applyFont="1" applyBorder="1" applyAlignment="1" applyProtection="1">
      <alignment horizontal="center" vertical="center" shrinkToFit="1"/>
      <protection locked="0"/>
    </xf>
    <xf numFmtId="0" fontId="94" fillId="0" borderId="43" xfId="0" applyFont="1" applyBorder="1" applyAlignment="1" applyProtection="1">
      <alignment horizontal="center" vertical="center" shrinkToFit="1"/>
      <protection locked="0"/>
    </xf>
    <xf numFmtId="0" fontId="94" fillId="0" borderId="49" xfId="0" applyFont="1" applyBorder="1" applyAlignment="1" applyProtection="1">
      <alignment horizontal="center" vertical="center" shrinkToFit="1"/>
      <protection locked="0"/>
    </xf>
    <xf numFmtId="0" fontId="94" fillId="0" borderId="97" xfId="0" applyFont="1" applyBorder="1" applyAlignment="1" applyProtection="1">
      <alignment horizontal="center" vertical="center" shrinkToFit="1"/>
      <protection locked="0"/>
    </xf>
    <xf numFmtId="0" fontId="94" fillId="0" borderId="104" xfId="0" applyFont="1" applyBorder="1" applyAlignment="1" applyProtection="1">
      <alignment horizontal="center" vertical="center" shrinkToFit="1"/>
      <protection locked="0"/>
    </xf>
    <xf numFmtId="0" fontId="94" fillId="0" borderId="100" xfId="0" applyFont="1" applyBorder="1" applyAlignment="1" applyProtection="1">
      <alignment horizontal="center" vertical="center" shrinkToFit="1"/>
      <protection hidden="1"/>
    </xf>
    <xf numFmtId="0" fontId="94" fillId="0" borderId="19" xfId="0" applyFont="1" applyBorder="1" applyAlignment="1" applyProtection="1">
      <alignment horizontal="center" vertical="center" shrinkToFit="1"/>
      <protection hidden="1"/>
    </xf>
    <xf numFmtId="0" fontId="94" fillId="0" borderId="16" xfId="0" applyFont="1" applyBorder="1" applyAlignment="1" applyProtection="1">
      <alignment horizontal="center" vertical="center" shrinkToFit="1"/>
      <protection hidden="1"/>
    </xf>
    <xf numFmtId="49" fontId="94" fillId="0" borderId="100" xfId="0" applyNumberFormat="1" applyFont="1" applyBorder="1" applyAlignment="1" applyProtection="1">
      <alignment horizontal="center" vertical="center" shrinkToFit="1"/>
      <protection locked="0"/>
    </xf>
    <xf numFmtId="49" fontId="94" fillId="0" borderId="19" xfId="0" applyNumberFormat="1" applyFont="1" applyBorder="1" applyAlignment="1" applyProtection="1">
      <alignment horizontal="center" vertical="center" shrinkToFit="1"/>
      <protection locked="0"/>
    </xf>
    <xf numFmtId="49" fontId="94" fillId="0" borderId="16" xfId="0" applyNumberFormat="1" applyFont="1" applyBorder="1" applyAlignment="1" applyProtection="1">
      <alignment horizontal="center" vertical="center" shrinkToFit="1"/>
      <protection locked="0"/>
    </xf>
    <xf numFmtId="49" fontId="94" fillId="0" borderId="100" xfId="0" applyNumberFormat="1" applyFont="1" applyBorder="1" applyAlignment="1" applyProtection="1">
      <alignment horizontal="left" vertical="center" shrinkToFit="1"/>
      <protection locked="0"/>
    </xf>
    <xf numFmtId="49" fontId="94" fillId="0" borderId="19" xfId="0" applyNumberFormat="1" applyFont="1" applyBorder="1" applyAlignment="1" applyProtection="1">
      <alignment horizontal="left" vertical="center" shrinkToFit="1"/>
      <protection locked="0"/>
    </xf>
    <xf numFmtId="49" fontId="94" fillId="0" borderId="16" xfId="0" applyNumberFormat="1" applyFont="1" applyBorder="1" applyAlignment="1" applyProtection="1">
      <alignment horizontal="left" vertical="center" shrinkToFit="1"/>
      <protection locked="0"/>
    </xf>
    <xf numFmtId="185" fontId="80" fillId="0" borderId="100" xfId="0" applyNumberFormat="1" applyFont="1" applyBorder="1" applyAlignment="1" applyProtection="1">
      <alignment horizontal="right" vertical="center" shrinkToFit="1"/>
      <protection locked="0"/>
    </xf>
    <xf numFmtId="185" fontId="80" fillId="0" borderId="19" xfId="0" applyNumberFormat="1" applyFont="1" applyBorder="1" applyAlignment="1" applyProtection="1">
      <alignment horizontal="right" vertical="center" shrinkToFit="1"/>
      <protection locked="0"/>
    </xf>
    <xf numFmtId="185" fontId="80" fillId="0" borderId="16" xfId="0" applyNumberFormat="1" applyFont="1" applyBorder="1" applyAlignment="1" applyProtection="1">
      <alignment horizontal="right" vertical="center" shrinkToFit="1"/>
      <protection locked="0"/>
    </xf>
    <xf numFmtId="180" fontId="80" fillId="0" borderId="100" xfId="0" applyNumberFormat="1" applyFont="1" applyBorder="1" applyAlignment="1" applyProtection="1">
      <alignment horizontal="right" vertical="center" shrinkToFit="1"/>
      <protection locked="0"/>
    </xf>
    <xf numFmtId="180" fontId="80" fillId="0" borderId="16" xfId="0" applyNumberFormat="1" applyFont="1" applyBorder="1" applyAlignment="1" applyProtection="1">
      <alignment horizontal="right" vertical="center" shrinkToFit="1"/>
      <protection locked="0"/>
    </xf>
    <xf numFmtId="186" fontId="80" fillId="0" borderId="100" xfId="0" applyNumberFormat="1" applyFont="1" applyBorder="1" applyAlignment="1" applyProtection="1">
      <alignment horizontal="right" vertical="center" shrinkToFit="1"/>
      <protection hidden="1"/>
    </xf>
    <xf numFmtId="186" fontId="80" fillId="0" borderId="19" xfId="0" applyNumberFormat="1" applyFont="1" applyBorder="1" applyAlignment="1" applyProtection="1">
      <alignment horizontal="right" vertical="center" shrinkToFit="1"/>
      <protection hidden="1"/>
    </xf>
    <xf numFmtId="186" fontId="80" fillId="0" borderId="16" xfId="0" applyNumberFormat="1" applyFont="1" applyBorder="1" applyAlignment="1" applyProtection="1">
      <alignment horizontal="right" vertical="center" shrinkToFit="1"/>
      <protection hidden="1"/>
    </xf>
    <xf numFmtId="186" fontId="80" fillId="0" borderId="103" xfId="0" applyNumberFormat="1" applyFont="1" applyBorder="1" applyAlignment="1" applyProtection="1">
      <alignment horizontal="center" vertical="center" shrinkToFit="1"/>
      <protection hidden="1"/>
    </xf>
    <xf numFmtId="186" fontId="80" fillId="0" borderId="97" xfId="0" applyNumberFormat="1" applyFont="1" applyBorder="1" applyAlignment="1" applyProtection="1">
      <alignment horizontal="center" vertical="center" shrinkToFit="1"/>
      <protection hidden="1"/>
    </xf>
    <xf numFmtId="186" fontId="80" fillId="0" borderId="104" xfId="0" applyNumberFormat="1" applyFont="1" applyBorder="1" applyAlignment="1" applyProtection="1">
      <alignment horizontal="center" vertical="center" shrinkToFit="1"/>
      <protection hidden="1"/>
    </xf>
    <xf numFmtId="178" fontId="88" fillId="0" borderId="103" xfId="12" applyNumberFormat="1" applyFont="1" applyFill="1" applyBorder="1" applyAlignment="1" applyProtection="1">
      <alignment horizontal="center" vertical="center" shrinkToFit="1"/>
      <protection locked="0"/>
    </xf>
    <xf numFmtId="178" fontId="88" fillId="0" borderId="97" xfId="12" applyNumberFormat="1" applyFont="1" applyFill="1" applyBorder="1" applyAlignment="1" applyProtection="1">
      <alignment horizontal="center" vertical="center" shrinkToFit="1"/>
      <protection locked="0"/>
    </xf>
    <xf numFmtId="38" fontId="79" fillId="0" borderId="46" xfId="7" applyFont="1" applyBorder="1" applyProtection="1">
      <alignment vertical="center"/>
      <protection hidden="1"/>
    </xf>
    <xf numFmtId="38" fontId="79" fillId="0" borderId="47" xfId="7" applyFont="1" applyBorder="1" applyProtection="1">
      <alignment vertical="center"/>
      <protection hidden="1"/>
    </xf>
    <xf numFmtId="38" fontId="82" fillId="0" borderId="8" xfId="7" applyFont="1" applyBorder="1" applyProtection="1">
      <alignment vertical="center"/>
      <protection hidden="1"/>
    </xf>
    <xf numFmtId="38" fontId="82" fillId="0" borderId="5" xfId="7" applyFont="1" applyBorder="1" applyProtection="1">
      <alignment vertical="center"/>
      <protection hidden="1"/>
    </xf>
    <xf numFmtId="38" fontId="82" fillId="0" borderId="131" xfId="7" applyFont="1" applyBorder="1" applyProtection="1">
      <alignment vertical="center"/>
      <protection hidden="1"/>
    </xf>
    <xf numFmtId="38" fontId="82" fillId="0" borderId="20" xfId="7" applyFont="1" applyBorder="1" applyProtection="1">
      <alignment vertical="center"/>
      <protection hidden="1"/>
    </xf>
    <xf numFmtId="38" fontId="82" fillId="0" borderId="33" xfId="7" applyFont="1" applyBorder="1" applyProtection="1">
      <alignment vertical="center"/>
      <protection hidden="1"/>
    </xf>
    <xf numFmtId="38" fontId="82" fillId="0" borderId="36" xfId="7" applyFont="1" applyBorder="1" applyProtection="1">
      <alignment vertical="center"/>
      <protection hidden="1"/>
    </xf>
    <xf numFmtId="38" fontId="15" fillId="0" borderId="133" xfId="0" applyNumberFormat="1" applyFont="1" applyBorder="1" applyAlignment="1" applyProtection="1">
      <alignment horizontal="center" vertical="center"/>
      <protection hidden="1"/>
    </xf>
    <xf numFmtId="186" fontId="80" fillId="0" borderId="204" xfId="0" applyNumberFormat="1" applyFont="1" applyBorder="1" applyAlignment="1" applyProtection="1">
      <alignment horizontal="center" vertical="center" shrinkToFit="1"/>
      <protection hidden="1"/>
    </xf>
    <xf numFmtId="186" fontId="80" fillId="0" borderId="23" xfId="0" applyNumberFormat="1" applyFont="1" applyBorder="1" applyAlignment="1" applyProtection="1">
      <alignment horizontal="center" vertical="center" shrinkToFit="1"/>
      <protection hidden="1"/>
    </xf>
    <xf numFmtId="186" fontId="80" fillId="0" borderId="203" xfId="0" applyNumberFormat="1" applyFont="1" applyBorder="1" applyAlignment="1" applyProtection="1">
      <alignment horizontal="center" vertical="center" shrinkToFit="1"/>
      <protection hidden="1"/>
    </xf>
    <xf numFmtId="178" fontId="88" fillId="0" borderId="204" xfId="12" applyNumberFormat="1" applyFont="1" applyFill="1" applyBorder="1" applyAlignment="1" applyProtection="1">
      <alignment horizontal="center" vertical="center" shrinkToFit="1"/>
      <protection locked="0"/>
    </xf>
    <xf numFmtId="178" fontId="88" fillId="0" borderId="23" xfId="12" applyNumberFormat="1" applyFont="1" applyFill="1" applyBorder="1" applyAlignment="1" applyProtection="1">
      <alignment horizontal="center" vertical="center" shrinkToFit="1"/>
      <protection locked="0"/>
    </xf>
    <xf numFmtId="0" fontId="96" fillId="0" borderId="180" xfId="0" applyFont="1" applyBorder="1" applyAlignment="1" applyProtection="1">
      <alignment horizontal="center" vertical="center" shrinkToFit="1"/>
      <protection hidden="1"/>
    </xf>
    <xf numFmtId="0" fontId="15" fillId="0" borderId="81"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38" fontId="33" fillId="0" borderId="15" xfId="0" applyNumberFormat="1" applyFont="1" applyBorder="1" applyProtection="1">
      <alignment vertical="center"/>
      <protection hidden="1"/>
    </xf>
    <xf numFmtId="38" fontId="34" fillId="0" borderId="15" xfId="0" applyNumberFormat="1" applyFont="1" applyBorder="1" applyProtection="1">
      <alignment vertical="center"/>
      <protection hidden="1"/>
    </xf>
    <xf numFmtId="0" fontId="14" fillId="0" borderId="98"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0" xfId="0" applyFont="1" applyBorder="1" applyAlignment="1" applyProtection="1">
      <alignment horizontal="center" vertical="center"/>
      <protection hidden="1"/>
    </xf>
    <xf numFmtId="38" fontId="33" fillId="0" borderId="127" xfId="0" applyNumberFormat="1" applyFont="1" applyBorder="1" applyProtection="1">
      <alignment vertical="center"/>
      <protection hidden="1"/>
    </xf>
    <xf numFmtId="38" fontId="34" fillId="0" borderId="127" xfId="0" applyNumberFormat="1" applyFont="1" applyBorder="1" applyProtection="1">
      <alignment vertical="center"/>
      <protection hidden="1"/>
    </xf>
    <xf numFmtId="38" fontId="33" fillId="0" borderId="150" xfId="0" applyNumberFormat="1" applyFont="1" applyBorder="1" applyProtection="1">
      <alignment vertical="center"/>
      <protection hidden="1"/>
    </xf>
    <xf numFmtId="38" fontId="34" fillId="0" borderId="150" xfId="0" applyNumberFormat="1" applyFont="1" applyBorder="1" applyProtection="1">
      <alignment vertical="center"/>
      <protection hidden="1"/>
    </xf>
    <xf numFmtId="0" fontId="33" fillId="0" borderId="8"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183" fontId="33" fillId="0" borderId="167" xfId="0" applyNumberFormat="1" applyFont="1" applyBorder="1" applyProtection="1">
      <alignment vertical="center"/>
      <protection hidden="1"/>
    </xf>
    <xf numFmtId="183" fontId="33" fillId="0" borderId="150" xfId="0" applyNumberFormat="1" applyFont="1" applyBorder="1" applyProtection="1">
      <alignment vertical="center"/>
      <protection hidden="1"/>
    </xf>
    <xf numFmtId="0" fontId="93" fillId="0" borderId="77" xfId="0" applyFont="1" applyBorder="1" applyAlignment="1" applyProtection="1">
      <alignment horizontal="center" vertical="center" wrapText="1" shrinkToFit="1"/>
      <protection hidden="1"/>
    </xf>
    <xf numFmtId="0" fontId="93" fillId="0" borderId="5" xfId="0" applyFont="1" applyBorder="1" applyAlignment="1" applyProtection="1">
      <alignment horizontal="center" vertical="center" wrapText="1" shrinkToFit="1"/>
      <protection hidden="1"/>
    </xf>
    <xf numFmtId="0" fontId="93" fillId="0" borderId="6" xfId="0" applyFont="1" applyBorder="1" applyAlignment="1" applyProtection="1">
      <alignment horizontal="center" vertical="center" wrapText="1" shrinkToFit="1"/>
      <protection hidden="1"/>
    </xf>
    <xf numFmtId="0" fontId="93" fillId="0" borderId="98" xfId="0" applyFont="1" applyBorder="1" applyAlignment="1" applyProtection="1">
      <alignment horizontal="center" vertical="center" wrapText="1" shrinkToFit="1"/>
      <protection hidden="1"/>
    </xf>
    <xf numFmtId="0" fontId="93" fillId="0" borderId="0" xfId="0" applyFont="1" applyBorder="1" applyAlignment="1" applyProtection="1">
      <alignment horizontal="center" vertical="center" wrapText="1" shrinkToFit="1"/>
      <protection hidden="1"/>
    </xf>
    <xf numFmtId="0" fontId="93" fillId="0" borderId="10" xfId="0" applyFont="1" applyBorder="1" applyAlignment="1" applyProtection="1">
      <alignment horizontal="center" vertical="center" wrapText="1" shrinkToFit="1"/>
      <protection hidden="1"/>
    </xf>
    <xf numFmtId="0" fontId="93" fillId="0" borderId="205" xfId="0" applyFont="1" applyBorder="1" applyAlignment="1" applyProtection="1">
      <alignment horizontal="center" vertical="center" wrapText="1" shrinkToFit="1"/>
      <protection hidden="1"/>
    </xf>
    <xf numFmtId="0" fontId="93" fillId="0" borderId="23" xfId="0" applyFont="1" applyBorder="1" applyAlignment="1" applyProtection="1">
      <alignment horizontal="center" vertical="center" wrapText="1" shrinkToFit="1"/>
      <protection hidden="1"/>
    </xf>
    <xf numFmtId="0" fontId="93" fillId="0" borderId="165" xfId="0" applyFont="1" applyBorder="1" applyAlignment="1" applyProtection="1">
      <alignment horizontal="center" vertical="center" wrapText="1" shrinkToFit="1"/>
      <protection hidden="1"/>
    </xf>
    <xf numFmtId="183" fontId="33" fillId="0" borderId="170" xfId="0" applyNumberFormat="1" applyFont="1" applyBorder="1" applyProtection="1">
      <alignment vertical="center"/>
      <protection hidden="1"/>
    </xf>
    <xf numFmtId="183" fontId="33" fillId="0" borderId="127" xfId="0" applyNumberFormat="1" applyFont="1" applyBorder="1" applyProtection="1">
      <alignment vertical="center"/>
      <protection hidden="1"/>
    </xf>
    <xf numFmtId="183" fontId="33" fillId="0" borderId="8" xfId="0" applyNumberFormat="1" applyFont="1" applyBorder="1" applyProtection="1">
      <alignment vertical="center"/>
      <protection hidden="1"/>
    </xf>
    <xf numFmtId="183" fontId="33" fillId="0" borderId="5" xfId="0" applyNumberFormat="1" applyFont="1" applyBorder="1" applyProtection="1">
      <alignment vertical="center"/>
      <protection hidden="1"/>
    </xf>
    <xf numFmtId="0" fontId="93" fillId="0" borderId="96" xfId="0" applyFont="1" applyBorder="1" applyAlignment="1" applyProtection="1">
      <alignment horizontal="center" vertical="center" wrapText="1" shrinkToFit="1"/>
      <protection hidden="1"/>
    </xf>
    <xf numFmtId="0" fontId="93" fillId="0" borderId="97" xfId="0" applyFont="1" applyBorder="1" applyAlignment="1" applyProtection="1">
      <alignment horizontal="center" vertical="center" wrapText="1" shrinkToFit="1"/>
      <protection hidden="1"/>
    </xf>
    <xf numFmtId="0" fontId="93" fillId="0" borderId="50" xfId="0" applyFont="1" applyBorder="1" applyAlignment="1" applyProtection="1">
      <alignment horizontal="center" vertical="center" wrapText="1" shrinkToFit="1"/>
      <protection hidden="1"/>
    </xf>
    <xf numFmtId="0" fontId="93" fillId="0" borderId="99" xfId="0" applyFont="1" applyBorder="1" applyAlignment="1" applyProtection="1">
      <alignment horizontal="center" vertical="center" wrapText="1" shrinkToFit="1"/>
      <protection hidden="1"/>
    </xf>
    <xf numFmtId="0" fontId="93" fillId="0" borderId="3" xfId="0" applyFont="1" applyBorder="1" applyAlignment="1" applyProtection="1">
      <alignment horizontal="center" vertical="center" wrapText="1" shrinkToFit="1"/>
      <protection hidden="1"/>
    </xf>
    <xf numFmtId="0" fontId="93" fillId="0" borderId="4" xfId="0" applyFont="1" applyBorder="1" applyAlignment="1" applyProtection="1">
      <alignment horizontal="center" vertical="center" wrapText="1" shrinkToFit="1"/>
      <protection hidden="1"/>
    </xf>
    <xf numFmtId="0" fontId="96" fillId="0" borderId="166" xfId="0" applyFont="1" applyBorder="1" applyAlignment="1" applyProtection="1">
      <alignment horizontal="center" vertical="center" shrinkToFit="1"/>
      <protection hidden="1"/>
    </xf>
    <xf numFmtId="38" fontId="97" fillId="0" borderId="0" xfId="15" applyFont="1" applyFill="1" applyBorder="1" applyAlignment="1" applyProtection="1">
      <alignment horizontal="left" wrapText="1"/>
      <protection hidden="1"/>
    </xf>
    <xf numFmtId="38" fontId="97" fillId="0" borderId="0" xfId="15" applyFont="1" applyFill="1" applyBorder="1" applyAlignment="1" applyProtection="1">
      <alignment horizontal="left"/>
      <protection hidden="1"/>
    </xf>
    <xf numFmtId="38" fontId="97" fillId="0" borderId="23" xfId="15" applyFont="1" applyFill="1" applyBorder="1" applyAlignment="1" applyProtection="1">
      <alignment horizontal="left"/>
      <protection hidden="1"/>
    </xf>
    <xf numFmtId="0" fontId="10" fillId="5" borderId="68" xfId="0" applyFont="1" applyFill="1" applyBorder="1" applyAlignment="1" applyProtection="1">
      <alignment horizontal="center" vertical="center" wrapText="1"/>
      <protection hidden="1"/>
    </xf>
    <xf numFmtId="0" fontId="10" fillId="5" borderId="66"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4" fillId="6" borderId="69" xfId="0" applyFont="1" applyFill="1" applyBorder="1" applyAlignment="1" applyProtection="1">
      <alignment horizontal="center" vertical="center"/>
      <protection hidden="1"/>
    </xf>
    <xf numFmtId="0" fontId="14" fillId="6" borderId="89" xfId="0" applyFont="1" applyFill="1" applyBorder="1" applyAlignment="1" applyProtection="1">
      <alignment horizontal="center" vertical="center"/>
      <protection hidden="1"/>
    </xf>
    <xf numFmtId="0" fontId="10" fillId="6" borderId="68" xfId="0" applyFont="1" applyFill="1" applyBorder="1" applyAlignment="1" applyProtection="1">
      <alignment horizontal="center" vertical="center" wrapText="1"/>
      <protection hidden="1"/>
    </xf>
    <xf numFmtId="0" fontId="10" fillId="6" borderId="66" xfId="0" applyFont="1" applyFill="1" applyBorder="1" applyAlignment="1" applyProtection="1">
      <alignment horizontal="center" vertical="center" wrapText="1"/>
      <protection hidden="1"/>
    </xf>
    <xf numFmtId="0" fontId="10" fillId="6" borderId="89" xfId="0" applyFont="1" applyFill="1" applyBorder="1" applyAlignment="1" applyProtection="1">
      <alignment horizontal="center" vertical="center" wrapText="1"/>
      <protection hidden="1"/>
    </xf>
    <xf numFmtId="0" fontId="15" fillId="6" borderId="68" xfId="0" applyFont="1" applyFill="1" applyBorder="1" applyAlignment="1" applyProtection="1">
      <alignment horizontal="center" vertical="center" wrapText="1"/>
      <protection hidden="1"/>
    </xf>
    <xf numFmtId="0" fontId="15" fillId="6" borderId="89" xfId="0" applyFont="1" applyFill="1" applyBorder="1" applyAlignment="1" applyProtection="1">
      <alignment horizontal="center" vertical="center" wrapText="1"/>
      <protection hidden="1"/>
    </xf>
    <xf numFmtId="38" fontId="97" fillId="0" borderId="23" xfId="15" applyFont="1" applyFill="1" applyBorder="1" applyAlignment="1" applyProtection="1">
      <alignment horizontal="left" wrapText="1"/>
      <protection hidden="1"/>
    </xf>
    <xf numFmtId="178" fontId="33" fillId="0" borderId="81" xfId="11" applyNumberFormat="1" applyFont="1" applyBorder="1" applyAlignment="1" applyProtection="1">
      <alignment horizontal="right" vertical="center" shrinkToFit="1"/>
      <protection hidden="1"/>
    </xf>
    <xf numFmtId="178" fontId="33" fillId="0" borderId="15" xfId="11" applyNumberFormat="1" applyFont="1" applyBorder="1" applyAlignment="1" applyProtection="1">
      <alignment horizontal="right" vertical="center" shrinkToFit="1"/>
      <protection hidden="1"/>
    </xf>
    <xf numFmtId="178" fontId="33" fillId="0" borderId="18" xfId="11" applyNumberFormat="1" applyFont="1" applyBorder="1" applyAlignment="1" applyProtection="1">
      <alignment horizontal="right" vertical="center" shrinkToFit="1"/>
      <protection hidden="1"/>
    </xf>
    <xf numFmtId="38" fontId="33" fillId="0" borderId="81" xfId="11" applyFont="1" applyBorder="1" applyAlignment="1" applyProtection="1">
      <alignment vertical="center" shrinkToFit="1"/>
      <protection locked="0"/>
    </xf>
    <xf numFmtId="38" fontId="33" fillId="0" borderId="15" xfId="11" applyFont="1" applyBorder="1" applyAlignment="1" applyProtection="1">
      <alignment vertical="center" shrinkToFit="1"/>
      <protection locked="0"/>
    </xf>
    <xf numFmtId="38" fontId="33" fillId="0" borderId="117" xfId="11" applyFont="1" applyBorder="1" applyAlignment="1" applyProtection="1">
      <alignment vertical="center" shrinkToFit="1"/>
      <protection locked="0"/>
    </xf>
    <xf numFmtId="38" fontId="33" fillId="0" borderId="11" xfId="11" applyFont="1" applyBorder="1" applyAlignment="1" applyProtection="1">
      <alignment vertical="center" shrinkToFit="1"/>
      <protection hidden="1"/>
    </xf>
    <xf numFmtId="38" fontId="33" fillId="0" borderId="0" xfId="11" applyFont="1" applyAlignment="1" applyProtection="1">
      <alignment vertical="center" shrinkToFit="1"/>
      <protection hidden="1"/>
    </xf>
    <xf numFmtId="38" fontId="33" fillId="0" borderId="78" xfId="11" applyFont="1" applyBorder="1" applyAlignment="1" applyProtection="1">
      <alignment vertical="center" shrinkToFit="1"/>
      <protection hidden="1"/>
    </xf>
    <xf numFmtId="0" fontId="13" fillId="5" borderId="30" xfId="0" applyFont="1" applyFill="1" applyBorder="1" applyAlignment="1" applyProtection="1">
      <alignment horizontal="right" vertical="center"/>
      <protection hidden="1"/>
    </xf>
    <xf numFmtId="180" fontId="33" fillId="0" borderId="84" xfId="11" applyNumberFormat="1" applyFont="1" applyBorder="1" applyAlignment="1" applyProtection="1">
      <alignment vertical="center" shrinkToFit="1"/>
      <protection hidden="1"/>
    </xf>
    <xf numFmtId="180" fontId="33" fillId="0" borderId="25" xfId="11" applyNumberFormat="1" applyFont="1" applyBorder="1" applyAlignment="1" applyProtection="1">
      <alignment vertical="center" shrinkToFit="1"/>
      <protection hidden="1"/>
    </xf>
    <xf numFmtId="180" fontId="33" fillId="0" borderId="1" xfId="11" applyNumberFormat="1" applyFont="1" applyBorder="1" applyAlignment="1" applyProtection="1">
      <alignment vertical="center" shrinkToFit="1"/>
      <protection hidden="1"/>
    </xf>
    <xf numFmtId="178" fontId="33" fillId="0" borderId="84" xfId="11" applyNumberFormat="1" applyFont="1" applyBorder="1" applyAlignment="1" applyProtection="1">
      <alignment vertical="center" shrinkToFit="1"/>
      <protection hidden="1"/>
    </xf>
    <xf numFmtId="178" fontId="33" fillId="0" borderId="2" xfId="11" applyNumberFormat="1" applyFont="1" applyBorder="1" applyAlignment="1" applyProtection="1">
      <alignment vertical="center" shrinkToFit="1"/>
      <protection hidden="1"/>
    </xf>
    <xf numFmtId="178" fontId="33" fillId="0" borderId="25" xfId="11" applyNumberFormat="1" applyFont="1" applyBorder="1" applyAlignment="1" applyProtection="1">
      <alignment vertical="center" shrinkToFit="1"/>
      <protection hidden="1"/>
    </xf>
    <xf numFmtId="178" fontId="33" fillId="0" borderId="85" xfId="11" applyNumberFormat="1" applyFont="1" applyBorder="1" applyAlignment="1" applyProtection="1">
      <alignment vertical="center" shrinkToFit="1"/>
      <protection hidden="1"/>
    </xf>
    <xf numFmtId="0" fontId="34" fillId="0" borderId="121" xfId="0" applyFont="1" applyBorder="1" applyAlignment="1" applyProtection="1">
      <alignment horizontal="center" vertical="center"/>
      <protection hidden="1"/>
    </xf>
    <xf numFmtId="0" fontId="34" fillId="0" borderId="122" xfId="0" applyFont="1" applyBorder="1" applyAlignment="1" applyProtection="1">
      <alignment horizontal="center" vertical="center"/>
      <protection hidden="1"/>
    </xf>
    <xf numFmtId="38" fontId="33" fillId="0" borderId="1" xfId="11" applyFont="1" applyBorder="1" applyAlignment="1" applyProtection="1">
      <alignment horizontal="right" vertical="center" shrinkToFit="1"/>
      <protection hidden="1"/>
    </xf>
    <xf numFmtId="38" fontId="33" fillId="0" borderId="7" xfId="11" applyFont="1" applyBorder="1" applyAlignment="1" applyProtection="1">
      <alignment horizontal="right" vertical="center" shrinkToFit="1"/>
      <protection hidden="1"/>
    </xf>
    <xf numFmtId="38" fontId="33" fillId="0" borderId="76" xfId="11" applyFont="1" applyBorder="1" applyAlignment="1" applyProtection="1">
      <alignment horizontal="right" vertical="center" shrinkToFit="1"/>
      <protection hidden="1"/>
    </xf>
    <xf numFmtId="38" fontId="54" fillId="0" borderId="39" xfId="12" applyFont="1" applyBorder="1" applyAlignment="1" applyProtection="1">
      <alignment horizontal="right" vertical="center" shrinkToFit="1"/>
      <protection hidden="1"/>
    </xf>
    <xf numFmtId="38" fontId="54" fillId="0" borderId="21" xfId="12" applyFont="1" applyBorder="1" applyAlignment="1" applyProtection="1">
      <alignment horizontal="right" vertical="center" shrinkToFit="1"/>
      <protection hidden="1"/>
    </xf>
    <xf numFmtId="38" fontId="54" fillId="0" borderId="38" xfId="12" applyFont="1" applyBorder="1" applyAlignment="1" applyProtection="1">
      <alignment horizontal="right" vertical="center" shrinkToFit="1"/>
      <protection hidden="1"/>
    </xf>
    <xf numFmtId="0" fontId="14" fillId="0" borderId="77"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shrinkToFit="1"/>
      <protection hidden="1"/>
    </xf>
    <xf numFmtId="0" fontId="13" fillId="6" borderId="5" xfId="0" applyFont="1" applyFill="1" applyBorder="1" applyAlignment="1" applyProtection="1">
      <alignment horizontal="right" vertical="center"/>
      <protection hidden="1"/>
    </xf>
    <xf numFmtId="0" fontId="13" fillId="6" borderId="6" xfId="0" applyFont="1" applyFill="1" applyBorder="1" applyAlignment="1" applyProtection="1">
      <alignment horizontal="right" vertical="center"/>
      <protection hidden="1"/>
    </xf>
    <xf numFmtId="38" fontId="33" fillId="0" borderId="11" xfId="11" applyFont="1" applyBorder="1" applyAlignment="1" applyProtection="1">
      <alignment horizontal="right" vertical="center" shrinkToFit="1"/>
      <protection locked="0"/>
    </xf>
    <xf numFmtId="38" fontId="33" fillId="0" borderId="0" xfId="11" applyFont="1" applyAlignment="1" applyProtection="1">
      <alignment horizontal="right" vertical="center" shrinkToFit="1"/>
      <protection locked="0"/>
    </xf>
    <xf numFmtId="38" fontId="33" fillId="0" borderId="78" xfId="11" applyFont="1" applyBorder="1" applyAlignment="1" applyProtection="1">
      <alignment horizontal="right" vertical="center" shrinkToFit="1"/>
      <protection locked="0"/>
    </xf>
    <xf numFmtId="0" fontId="13" fillId="5" borderId="79" xfId="0" applyFont="1" applyFill="1" applyBorder="1" applyAlignment="1" applyProtection="1">
      <alignment horizontal="right" vertical="center"/>
      <protection hidden="1"/>
    </xf>
    <xf numFmtId="0" fontId="13" fillId="5" borderId="47" xfId="0" applyFont="1" applyFill="1" applyBorder="1" applyAlignment="1" applyProtection="1">
      <alignment horizontal="right" vertical="center"/>
      <protection hidden="1"/>
    </xf>
    <xf numFmtId="0" fontId="13" fillId="5" borderId="48" xfId="0" applyFont="1" applyFill="1" applyBorder="1" applyAlignment="1" applyProtection="1">
      <alignment horizontal="right" vertical="center"/>
      <protection hidden="1"/>
    </xf>
    <xf numFmtId="38" fontId="57" fillId="0" borderId="46" xfId="11" applyFont="1" applyBorder="1" applyAlignment="1" applyProtection="1">
      <alignment vertical="center" shrinkToFit="1"/>
      <protection hidden="1"/>
    </xf>
    <xf numFmtId="38" fontId="57" fillId="0" borderId="47" xfId="11" applyFont="1" applyBorder="1" applyAlignment="1" applyProtection="1">
      <alignment vertical="center" shrinkToFit="1"/>
      <protection hidden="1"/>
    </xf>
    <xf numFmtId="38" fontId="57" fillId="0" borderId="80" xfId="11" applyFont="1" applyBorder="1" applyAlignment="1" applyProtection="1">
      <alignment vertical="center" shrinkToFit="1"/>
      <protection hidden="1"/>
    </xf>
    <xf numFmtId="0" fontId="15" fillId="0" borderId="0" xfId="0" applyFont="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49" fontId="24" fillId="0" borderId="107" xfId="0" applyNumberFormat="1" applyFont="1" applyBorder="1" applyAlignment="1" applyProtection="1">
      <alignment horizontal="center" vertical="center" shrinkToFit="1"/>
      <protection locked="0"/>
    </xf>
    <xf numFmtId="49" fontId="24" fillId="0" borderId="108" xfId="0" applyNumberFormat="1" applyFont="1" applyBorder="1" applyAlignment="1" applyProtection="1">
      <alignment horizontal="center" vertical="center" shrinkToFit="1"/>
      <protection locked="0"/>
    </xf>
    <xf numFmtId="49" fontId="24" fillId="0" borderId="109" xfId="0" applyNumberFormat="1" applyFont="1" applyBorder="1" applyAlignment="1" applyProtection="1">
      <alignment horizontal="center" vertical="center" shrinkToFit="1"/>
      <protection locked="0"/>
    </xf>
    <xf numFmtId="49" fontId="24" fillId="0" borderId="110" xfId="0" applyNumberFormat="1" applyFont="1" applyBorder="1" applyAlignment="1" applyProtection="1">
      <alignment horizontal="center" vertical="center" shrinkToFit="1"/>
      <protection locked="0"/>
    </xf>
    <xf numFmtId="49" fontId="24" fillId="0" borderId="57" xfId="0" applyNumberFormat="1" applyFont="1" applyBorder="1" applyAlignment="1" applyProtection="1">
      <alignment vertical="center" shrinkToFit="1"/>
      <protection locked="0"/>
    </xf>
    <xf numFmtId="49" fontId="24" fillId="0" borderId="14" xfId="0" applyNumberFormat="1" applyFont="1" applyBorder="1" applyAlignment="1" applyProtection="1">
      <alignment vertical="center" shrinkToFit="1"/>
      <protection locked="0"/>
    </xf>
    <xf numFmtId="49" fontId="24" fillId="0" borderId="17" xfId="0" applyNumberFormat="1" applyFont="1" applyBorder="1" applyAlignment="1" applyProtection="1">
      <alignment vertical="center" shrinkToFit="1"/>
      <protection locked="0"/>
    </xf>
    <xf numFmtId="180" fontId="33" fillId="2" borderId="81" xfId="11" applyNumberFormat="1" applyFont="1" applyFill="1" applyBorder="1" applyAlignment="1" applyProtection="1">
      <alignment vertical="center" shrinkToFit="1"/>
      <protection locked="0"/>
    </xf>
    <xf numFmtId="180" fontId="33" fillId="2" borderId="15" xfId="11" applyNumberFormat="1" applyFont="1" applyFill="1" applyBorder="1" applyAlignment="1" applyProtection="1">
      <alignment vertical="center" shrinkToFit="1"/>
      <protection locked="0"/>
    </xf>
    <xf numFmtId="180" fontId="33" fillId="2" borderId="18" xfId="11" applyNumberFormat="1" applyFont="1" applyFill="1" applyBorder="1" applyAlignment="1" applyProtection="1">
      <alignment vertical="center" shrinkToFit="1"/>
      <protection locked="0"/>
    </xf>
    <xf numFmtId="180" fontId="33" fillId="0" borderId="81" xfId="11" applyNumberFormat="1" applyFont="1" applyBorder="1" applyAlignment="1" applyProtection="1">
      <alignment vertical="center" shrinkToFit="1"/>
      <protection locked="0"/>
    </xf>
    <xf numFmtId="180" fontId="33" fillId="0" borderId="15" xfId="11" applyNumberFormat="1" applyFont="1" applyBorder="1" applyAlignment="1" applyProtection="1">
      <alignment vertical="center" shrinkToFit="1"/>
      <protection locked="0"/>
    </xf>
    <xf numFmtId="180" fontId="33" fillId="0" borderId="18" xfId="11" applyNumberFormat="1" applyFont="1" applyBorder="1" applyAlignment="1" applyProtection="1">
      <alignment vertical="center" shrinkToFit="1"/>
      <protection locked="0"/>
    </xf>
    <xf numFmtId="49" fontId="24" fillId="0" borderId="56" xfId="0" applyNumberFormat="1" applyFont="1" applyBorder="1" applyAlignment="1" applyProtection="1">
      <alignment horizontal="center" vertical="center" shrinkToFit="1"/>
      <protection locked="0"/>
    </xf>
    <xf numFmtId="49" fontId="24" fillId="0" borderId="14" xfId="0" applyNumberFormat="1" applyFont="1" applyBorder="1" applyAlignment="1" applyProtection="1">
      <alignment horizontal="center" vertical="center" shrinkToFit="1"/>
      <protection locked="0"/>
    </xf>
    <xf numFmtId="38" fontId="33" fillId="0" borderId="62" xfId="11" applyFont="1" applyBorder="1" applyAlignment="1" applyProtection="1">
      <alignment vertical="center" shrinkToFit="1"/>
      <protection hidden="1"/>
    </xf>
    <xf numFmtId="38" fontId="33" fillId="0" borderId="13" xfId="11" applyFont="1" applyBorder="1" applyAlignment="1" applyProtection="1">
      <alignment vertical="center" shrinkToFit="1"/>
      <protection hidden="1"/>
    </xf>
    <xf numFmtId="38" fontId="33" fillId="0" borderId="63" xfId="11" applyFont="1" applyBorder="1" applyAlignment="1" applyProtection="1">
      <alignment vertical="center" shrinkToFit="1"/>
      <protection hidden="1"/>
    </xf>
    <xf numFmtId="180" fontId="33" fillId="2" borderId="57" xfId="11" applyNumberFormat="1" applyFont="1" applyFill="1" applyBorder="1" applyAlignment="1" applyProtection="1">
      <alignment vertical="center" shrinkToFit="1"/>
      <protection locked="0"/>
    </xf>
    <xf numFmtId="180" fontId="33" fillId="2" borderId="14" xfId="11" applyNumberFormat="1" applyFont="1" applyFill="1" applyBorder="1" applyAlignment="1" applyProtection="1">
      <alignment vertical="center" shrinkToFit="1"/>
      <protection locked="0"/>
    </xf>
    <xf numFmtId="180" fontId="33" fillId="2" borderId="17" xfId="11" applyNumberFormat="1" applyFont="1" applyFill="1" applyBorder="1" applyAlignment="1" applyProtection="1">
      <alignment vertical="center" shrinkToFit="1"/>
      <protection locked="0"/>
    </xf>
    <xf numFmtId="178" fontId="33" fillId="0" borderId="57" xfId="11" applyNumberFormat="1" applyFont="1" applyBorder="1" applyAlignment="1" applyProtection="1">
      <alignment horizontal="right" vertical="center" shrinkToFit="1"/>
      <protection hidden="1"/>
    </xf>
    <xf numFmtId="178" fontId="33" fillId="0" borderId="14" xfId="11" applyNumberFormat="1" applyFont="1" applyBorder="1" applyAlignment="1" applyProtection="1">
      <alignment horizontal="right" vertical="center" shrinkToFit="1"/>
      <protection hidden="1"/>
    </xf>
    <xf numFmtId="178" fontId="33" fillId="0" borderId="17" xfId="11" applyNumberFormat="1" applyFont="1" applyBorder="1" applyAlignment="1" applyProtection="1">
      <alignment horizontal="right" vertical="center" shrinkToFit="1"/>
      <protection hidden="1"/>
    </xf>
    <xf numFmtId="180" fontId="33" fillId="0" borderId="57" xfId="11" applyNumberFormat="1" applyFont="1" applyBorder="1" applyAlignment="1" applyProtection="1">
      <alignment vertical="center" shrinkToFit="1"/>
      <protection locked="0"/>
    </xf>
    <xf numFmtId="180" fontId="33" fillId="0" borderId="14" xfId="11" applyNumberFormat="1" applyFont="1" applyBorder="1" applyAlignment="1" applyProtection="1">
      <alignment vertical="center" shrinkToFit="1"/>
      <protection locked="0"/>
    </xf>
    <xf numFmtId="180" fontId="33" fillId="0" borderId="17" xfId="11" applyNumberFormat="1" applyFont="1" applyBorder="1" applyAlignment="1" applyProtection="1">
      <alignment vertical="center" shrinkToFit="1"/>
      <protection locked="0"/>
    </xf>
    <xf numFmtId="38" fontId="33" fillId="0" borderId="57" xfId="11" applyFont="1" applyBorder="1" applyAlignment="1" applyProtection="1">
      <alignment vertical="center" shrinkToFit="1"/>
      <protection locked="0"/>
    </xf>
    <xf numFmtId="38" fontId="33" fillId="0" borderId="14" xfId="11" applyFont="1" applyBorder="1" applyAlignment="1" applyProtection="1">
      <alignment vertical="center" shrinkToFit="1"/>
      <protection locked="0"/>
    </xf>
    <xf numFmtId="38" fontId="33" fillId="0" borderId="123" xfId="11" applyFont="1" applyBorder="1" applyAlignment="1" applyProtection="1">
      <alignment vertical="center" shrinkToFit="1"/>
      <protection locked="0"/>
    </xf>
    <xf numFmtId="38" fontId="33" fillId="0" borderId="90" xfId="11" applyFont="1" applyBorder="1" applyAlignment="1" applyProtection="1">
      <alignment vertical="center" shrinkToFit="1"/>
      <protection hidden="1"/>
    </xf>
    <xf numFmtId="38" fontId="33" fillId="0" borderId="19" xfId="11" applyFont="1" applyBorder="1" applyAlignment="1" applyProtection="1">
      <alignment vertical="center" shrinkToFit="1"/>
      <protection hidden="1"/>
    </xf>
    <xf numFmtId="38" fontId="33" fillId="0" borderId="91" xfId="11" applyFont="1" applyBorder="1" applyAlignment="1" applyProtection="1">
      <alignment vertical="center" shrinkToFit="1"/>
      <protection hidden="1"/>
    </xf>
    <xf numFmtId="180" fontId="33" fillId="2" borderId="100" xfId="11" applyNumberFormat="1" applyFont="1" applyFill="1" applyBorder="1" applyAlignment="1" applyProtection="1">
      <alignment vertical="center" shrinkToFit="1"/>
      <protection locked="0"/>
    </xf>
    <xf numFmtId="180" fontId="33" fillId="2" borderId="19" xfId="11" applyNumberFormat="1" applyFont="1" applyFill="1" applyBorder="1" applyAlignment="1" applyProtection="1">
      <alignment vertical="center" shrinkToFit="1"/>
      <protection locked="0"/>
    </xf>
    <xf numFmtId="180" fontId="33" fillId="2" borderId="16" xfId="11" applyNumberFormat="1" applyFont="1" applyFill="1" applyBorder="1" applyAlignment="1" applyProtection="1">
      <alignment vertical="center" shrinkToFit="1"/>
      <protection locked="0"/>
    </xf>
    <xf numFmtId="178" fontId="33" fillId="0" borderId="100" xfId="11" applyNumberFormat="1" applyFont="1" applyBorder="1" applyAlignment="1" applyProtection="1">
      <alignment horizontal="right" vertical="center" shrinkToFit="1"/>
      <protection hidden="1"/>
    </xf>
    <xf numFmtId="178" fontId="33" fillId="0" borderId="19" xfId="11" applyNumberFormat="1" applyFont="1" applyBorder="1" applyAlignment="1" applyProtection="1">
      <alignment horizontal="right" vertical="center" shrinkToFit="1"/>
      <protection hidden="1"/>
    </xf>
    <xf numFmtId="178" fontId="33" fillId="0" borderId="16" xfId="11" applyNumberFormat="1" applyFont="1" applyBorder="1" applyAlignment="1" applyProtection="1">
      <alignment horizontal="right" vertical="center" shrinkToFit="1"/>
      <protection hidden="1"/>
    </xf>
    <xf numFmtId="180" fontId="33" fillId="0" borderId="100" xfId="11" applyNumberFormat="1" applyFont="1" applyBorder="1" applyAlignment="1" applyProtection="1">
      <alignment vertical="center" shrinkToFit="1"/>
      <protection locked="0"/>
    </xf>
    <xf numFmtId="180" fontId="33" fillId="0" borderId="19" xfId="11" applyNumberFormat="1" applyFont="1" applyBorder="1" applyAlignment="1" applyProtection="1">
      <alignment vertical="center" shrinkToFit="1"/>
      <protection locked="0"/>
    </xf>
    <xf numFmtId="180" fontId="33" fillId="0" borderId="16" xfId="11" applyNumberFormat="1" applyFont="1" applyBorder="1" applyAlignment="1" applyProtection="1">
      <alignment vertical="center" shrinkToFit="1"/>
      <protection locked="0"/>
    </xf>
    <xf numFmtId="38" fontId="33" fillId="0" borderId="100" xfId="11" applyFont="1" applyBorder="1" applyAlignment="1" applyProtection="1">
      <alignment vertical="center" shrinkToFit="1"/>
      <protection locked="0"/>
    </xf>
    <xf numFmtId="38" fontId="33" fillId="0" borderId="19" xfId="11" applyFont="1" applyBorder="1" applyAlignment="1" applyProtection="1">
      <alignment vertical="center" shrinkToFit="1"/>
      <protection locked="0"/>
    </xf>
    <xf numFmtId="38" fontId="33" fillId="0" borderId="129" xfId="11" applyFont="1" applyBorder="1" applyAlignment="1" applyProtection="1">
      <alignment vertical="center" shrinkToFit="1"/>
      <protection locked="0"/>
    </xf>
    <xf numFmtId="0" fontId="14" fillId="0" borderId="96" xfId="0" applyFont="1" applyBorder="1" applyAlignment="1" applyProtection="1">
      <alignment horizontal="center" vertical="center" shrinkToFit="1"/>
      <protection hidden="1"/>
    </xf>
    <xf numFmtId="0" fontId="14" fillId="0" borderId="97" xfId="0" applyFont="1" applyBorder="1" applyAlignment="1" applyProtection="1">
      <alignment horizontal="center" vertical="center" shrinkToFit="1"/>
      <protection hidden="1"/>
    </xf>
    <xf numFmtId="0" fontId="14" fillId="0" borderId="50" xfId="0" applyFont="1" applyBorder="1" applyAlignment="1" applyProtection="1">
      <alignment horizontal="center" vertical="center" shrinkToFit="1"/>
      <protection hidden="1"/>
    </xf>
    <xf numFmtId="0" fontId="14" fillId="0" borderId="98"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14" fillId="0" borderId="99" xfId="0" applyFont="1" applyBorder="1" applyAlignment="1" applyProtection="1">
      <alignment horizontal="center" vertical="center" shrinkToFit="1"/>
      <protection hidden="1"/>
    </xf>
    <xf numFmtId="0" fontId="14" fillId="0" borderId="3" xfId="0" applyFont="1" applyBorder="1" applyAlignment="1" applyProtection="1">
      <alignment horizontal="center" vertical="center" shrinkToFit="1"/>
      <protection hidden="1"/>
    </xf>
    <xf numFmtId="0" fontId="14" fillId="0" borderId="4" xfId="0" applyFont="1" applyBorder="1" applyAlignment="1" applyProtection="1">
      <alignment horizontal="center" vertical="center" shrinkToFit="1"/>
      <protection hidden="1"/>
    </xf>
    <xf numFmtId="49" fontId="24" fillId="0" borderId="60" xfId="0" applyNumberFormat="1" applyFont="1" applyBorder="1" applyAlignment="1" applyProtection="1">
      <alignment horizontal="center" vertical="center" shrinkToFit="1"/>
      <protection locked="0"/>
    </xf>
    <xf numFmtId="49" fontId="24" fillId="0" borderId="19" xfId="0" applyNumberFormat="1" applyFont="1" applyBorder="1" applyAlignment="1" applyProtection="1">
      <alignment horizontal="center" vertical="center" shrinkToFit="1"/>
      <protection locked="0"/>
    </xf>
    <xf numFmtId="49" fontId="24" fillId="0" borderId="100" xfId="0" applyNumberFormat="1" applyFont="1" applyBorder="1" applyAlignment="1" applyProtection="1">
      <alignment vertical="center" shrinkToFit="1"/>
      <protection locked="0"/>
    </xf>
    <xf numFmtId="49" fontId="24" fillId="0" borderId="19" xfId="0" applyNumberFormat="1" applyFont="1" applyBorder="1" applyAlignment="1" applyProtection="1">
      <alignment vertical="center" shrinkToFit="1"/>
      <protection locked="0"/>
    </xf>
    <xf numFmtId="49" fontId="24" fillId="0" borderId="16" xfId="0" applyNumberFormat="1" applyFont="1" applyBorder="1" applyAlignment="1" applyProtection="1">
      <alignment vertical="center" shrinkToFit="1"/>
      <protection locked="0"/>
    </xf>
    <xf numFmtId="0" fontId="14" fillId="6" borderId="118" xfId="0" applyFont="1" applyFill="1" applyBorder="1" applyAlignment="1" applyProtection="1">
      <alignment horizontal="center" vertical="center"/>
      <protection hidden="1"/>
    </xf>
    <xf numFmtId="0" fontId="14" fillId="6" borderId="119" xfId="0" applyFont="1" applyFill="1" applyBorder="1" applyAlignment="1" applyProtection="1">
      <alignment horizontal="center" vertical="center"/>
      <protection hidden="1"/>
    </xf>
    <xf numFmtId="0" fontId="14" fillId="6" borderId="120" xfId="0" applyFont="1" applyFill="1" applyBorder="1" applyAlignment="1" applyProtection="1">
      <alignment horizontal="center" vertical="center"/>
      <protection hidden="1"/>
    </xf>
    <xf numFmtId="0" fontId="8" fillId="5" borderId="115"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16" xfId="0" applyFont="1" applyFill="1" applyBorder="1" applyAlignment="1" applyProtection="1">
      <alignment horizontal="center" vertical="center" wrapText="1"/>
      <protection hidden="1"/>
    </xf>
    <xf numFmtId="0" fontId="8" fillId="5" borderId="95"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94"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wrapText="1"/>
      <protection hidden="1"/>
    </xf>
    <xf numFmtId="0" fontId="14" fillId="6" borderId="22" xfId="0" applyFont="1" applyFill="1" applyBorder="1" applyAlignment="1" applyProtection="1">
      <alignment horizontal="center" vertical="center" wrapText="1"/>
      <protection hidden="1"/>
    </xf>
    <xf numFmtId="0" fontId="14" fillId="6" borderId="116" xfId="0" applyFont="1" applyFill="1" applyBorder="1" applyAlignment="1" applyProtection="1">
      <alignment horizontal="center" vertical="center" wrapText="1"/>
      <protection hidden="1"/>
    </xf>
    <xf numFmtId="0" fontId="14" fillId="5" borderId="115"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14" fillId="5" borderId="116" xfId="0" applyFont="1" applyFill="1" applyBorder="1" applyAlignment="1" applyProtection="1">
      <alignment horizontal="center" vertical="center" wrapText="1"/>
      <protection hidden="1"/>
    </xf>
    <xf numFmtId="0" fontId="14" fillId="5" borderId="95"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14" fillId="6" borderId="125" xfId="0" applyFont="1" applyFill="1" applyBorder="1" applyAlignment="1" applyProtection="1">
      <alignment horizontal="center" vertical="center" wrapText="1"/>
      <protection hidden="1"/>
    </xf>
    <xf numFmtId="0" fontId="14" fillId="6" borderId="93" xfId="0" applyFont="1" applyFill="1" applyBorder="1" applyAlignment="1" applyProtection="1">
      <alignment horizontal="center" vertical="center" wrapText="1"/>
      <protection hidden="1"/>
    </xf>
    <xf numFmtId="0" fontId="15" fillId="5" borderId="130" xfId="0" applyFont="1" applyFill="1" applyBorder="1" applyAlignment="1" applyProtection="1">
      <alignment horizontal="center" vertical="center" wrapText="1"/>
      <protection hidden="1"/>
    </xf>
    <xf numFmtId="0" fontId="15" fillId="5" borderId="22" xfId="0" applyFont="1" applyFill="1" applyBorder="1" applyAlignment="1" applyProtection="1">
      <alignment horizontal="center" vertical="center" wrapText="1"/>
      <protection hidden="1"/>
    </xf>
    <xf numFmtId="0" fontId="15" fillId="5" borderId="132" xfId="0" applyFont="1" applyFill="1" applyBorder="1" applyAlignment="1" applyProtection="1">
      <alignment horizontal="center" vertical="center" wrapText="1"/>
      <protection hidden="1"/>
    </xf>
    <xf numFmtId="0" fontId="15" fillId="5" borderId="131" xfId="0" applyFont="1" applyFill="1" applyBorder="1" applyAlignment="1" applyProtection="1">
      <alignment horizontal="center" vertical="center" wrapText="1"/>
      <protection hidden="1"/>
    </xf>
    <xf numFmtId="0" fontId="15" fillId="5" borderId="20" xfId="0" applyFont="1" applyFill="1" applyBorder="1" applyAlignment="1" applyProtection="1">
      <alignment horizontal="center" vertical="center" wrapText="1"/>
      <protection hidden="1"/>
    </xf>
    <xf numFmtId="0" fontId="15" fillId="5" borderId="133" xfId="0" applyFont="1" applyFill="1" applyBorder="1" applyAlignment="1" applyProtection="1">
      <alignment horizontal="center" vertical="center" wrapText="1"/>
      <protection hidden="1"/>
    </xf>
    <xf numFmtId="0" fontId="14" fillId="6" borderId="126" xfId="0" applyFont="1" applyFill="1" applyBorder="1" applyAlignment="1" applyProtection="1">
      <alignment horizontal="center" vertical="center"/>
      <protection hidden="1"/>
    </xf>
    <xf numFmtId="0" fontId="14" fillId="6" borderId="127" xfId="0" applyFont="1" applyFill="1" applyBorder="1" applyAlignment="1" applyProtection="1">
      <alignment horizontal="center" vertical="center"/>
      <protection hidden="1"/>
    </xf>
    <xf numFmtId="0" fontId="14" fillId="6" borderId="128" xfId="0" applyFont="1" applyFill="1" applyBorder="1" applyAlignment="1" applyProtection="1">
      <alignment horizontal="center" vertical="center"/>
      <protection hidden="1"/>
    </xf>
    <xf numFmtId="0" fontId="14" fillId="6" borderId="1" xfId="0" applyFont="1" applyFill="1" applyBorder="1" applyAlignment="1" applyProtection="1">
      <alignment horizontal="left" vertical="center"/>
      <protection hidden="1"/>
    </xf>
    <xf numFmtId="0" fontId="14" fillId="6" borderId="7" xfId="0" applyFont="1" applyFill="1" applyBorder="1" applyAlignment="1" applyProtection="1">
      <alignment horizontal="left" vertical="center"/>
      <protection hidden="1"/>
    </xf>
    <xf numFmtId="0" fontId="14" fillId="6" borderId="2" xfId="0" applyFont="1" applyFill="1" applyBorder="1" applyAlignment="1" applyProtection="1">
      <alignment horizontal="left" vertical="center"/>
      <protection hidden="1"/>
    </xf>
    <xf numFmtId="0" fontId="21" fillId="2" borderId="1"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protection locked="0" hidden="1"/>
    </xf>
    <xf numFmtId="0" fontId="21" fillId="2" borderId="2" xfId="0" applyFont="1" applyFill="1" applyBorder="1" applyAlignment="1" applyProtection="1">
      <alignment horizontal="center" vertical="center"/>
      <protection locked="0" hidden="1"/>
    </xf>
    <xf numFmtId="0" fontId="14" fillId="6" borderId="1" xfId="0" applyFont="1" applyFill="1" applyBorder="1" applyAlignment="1" applyProtection="1">
      <alignment horizontal="left" vertical="center" wrapText="1"/>
      <protection hidden="1"/>
    </xf>
    <xf numFmtId="0" fontId="14" fillId="6" borderId="7" xfId="0" applyFont="1" applyFill="1" applyBorder="1" applyAlignment="1" applyProtection="1">
      <alignment horizontal="left" vertical="center" wrapText="1"/>
      <protection hidden="1"/>
    </xf>
    <xf numFmtId="0" fontId="14" fillId="6" borderId="2" xfId="0" applyFont="1" applyFill="1" applyBorder="1" applyAlignment="1" applyProtection="1">
      <alignment horizontal="left" vertical="center" wrapText="1"/>
      <protection hidden="1"/>
    </xf>
    <xf numFmtId="0" fontId="21" fillId="2" borderId="1"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14" fillId="8" borderId="124" xfId="0" applyFont="1" applyFill="1" applyBorder="1" applyAlignment="1" applyProtection="1">
      <alignment horizontal="center" vertical="center"/>
      <protection hidden="1"/>
    </xf>
    <xf numFmtId="0" fontId="14" fillId="8" borderId="22" xfId="0" applyFont="1" applyFill="1" applyBorder="1" applyAlignment="1" applyProtection="1">
      <alignment horizontal="center" vertical="center"/>
      <protection hidden="1"/>
    </xf>
    <xf numFmtId="0" fontId="14" fillId="6" borderId="111" xfId="0" applyFont="1" applyFill="1" applyBorder="1" applyAlignment="1" applyProtection="1">
      <alignment horizontal="center" vertical="center" wrapText="1"/>
      <protection hidden="1"/>
    </xf>
    <xf numFmtId="0" fontId="14" fillId="6" borderId="112" xfId="0" applyFont="1" applyFill="1" applyBorder="1" applyAlignment="1" applyProtection="1">
      <alignment horizontal="center" vertical="center" wrapText="1"/>
      <protection hidden="1"/>
    </xf>
    <xf numFmtId="0" fontId="14" fillId="6" borderId="113" xfId="0" applyFont="1" applyFill="1" applyBorder="1" applyAlignment="1" applyProtection="1">
      <alignment horizontal="center" vertical="center" wrapText="1"/>
      <protection hidden="1"/>
    </xf>
    <xf numFmtId="0" fontId="14" fillId="6" borderId="114"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shrinkToFit="1"/>
      <protection hidden="1"/>
    </xf>
    <xf numFmtId="0" fontId="14" fillId="6" borderId="22" xfId="0" applyFont="1" applyFill="1" applyBorder="1" applyAlignment="1" applyProtection="1">
      <alignment horizontal="center" vertical="center" shrinkToFit="1"/>
      <protection hidden="1"/>
    </xf>
    <xf numFmtId="0" fontId="14" fillId="6" borderId="116" xfId="0" applyFont="1" applyFill="1" applyBorder="1" applyAlignment="1" applyProtection="1">
      <alignment horizontal="center" vertical="center" shrinkToFit="1"/>
      <protection hidden="1"/>
    </xf>
    <xf numFmtId="0" fontId="14" fillId="6" borderId="95" xfId="0" applyFont="1" applyFill="1" applyBorder="1" applyAlignment="1" applyProtection="1">
      <alignment horizontal="center" vertical="center" shrinkToFit="1"/>
      <protection hidden="1"/>
    </xf>
    <xf numFmtId="0" fontId="14" fillId="6" borderId="20" xfId="0" applyFont="1" applyFill="1" applyBorder="1" applyAlignment="1" applyProtection="1">
      <alignment horizontal="center" vertical="center" shrinkToFit="1"/>
      <protection hidden="1"/>
    </xf>
    <xf numFmtId="0" fontId="14" fillId="6" borderId="94" xfId="0" applyFont="1" applyFill="1" applyBorder="1" applyAlignment="1" applyProtection="1">
      <alignment horizontal="center" vertical="center" shrinkToFit="1"/>
      <protection hidden="1"/>
    </xf>
    <xf numFmtId="0" fontId="9" fillId="8" borderId="40" xfId="0" applyFont="1" applyFill="1" applyBorder="1" applyAlignment="1" applyProtection="1">
      <alignment horizontal="center" vertical="center"/>
      <protection hidden="1"/>
    </xf>
    <xf numFmtId="0" fontId="9" fillId="8" borderId="21" xfId="0" applyFont="1" applyFill="1" applyBorder="1" applyAlignment="1" applyProtection="1">
      <alignment horizontal="center" vertical="center"/>
      <protection hidden="1"/>
    </xf>
    <xf numFmtId="0" fontId="24" fillId="2" borderId="134" xfId="0" applyFont="1" applyFill="1" applyBorder="1" applyAlignment="1" applyProtection="1">
      <alignment horizontal="center" vertical="center"/>
      <protection hidden="1"/>
    </xf>
    <xf numFmtId="0" fontId="24" fillId="2" borderId="21" xfId="0" applyFont="1" applyFill="1" applyBorder="1" applyAlignment="1" applyProtection="1">
      <alignment horizontal="center" vertical="center"/>
      <protection hidden="1"/>
    </xf>
    <xf numFmtId="0" fontId="24" fillId="2" borderId="38" xfId="0" applyFon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4" fillId="8" borderId="125" xfId="0" applyFont="1" applyFill="1" applyBorder="1" applyAlignment="1" applyProtection="1">
      <alignment horizontal="center" vertical="center"/>
      <protection hidden="1"/>
    </xf>
    <xf numFmtId="178" fontId="88" fillId="0" borderId="55" xfId="12" applyNumberFormat="1" applyFont="1" applyFill="1" applyBorder="1" applyAlignment="1" applyProtection="1">
      <alignment horizontal="center" vertical="center" shrinkToFit="1"/>
      <protection hidden="1"/>
    </xf>
    <xf numFmtId="178" fontId="88" fillId="0" borderId="5" xfId="12" applyNumberFormat="1" applyFont="1" applyFill="1" applyBorder="1" applyAlignment="1" applyProtection="1">
      <alignment horizontal="center" vertical="center" shrinkToFit="1"/>
      <protection hidden="1"/>
    </xf>
    <xf numFmtId="178" fontId="88" fillId="0" borderId="204" xfId="12" applyNumberFormat="1" applyFont="1" applyFill="1" applyBorder="1" applyAlignment="1" applyProtection="1">
      <alignment horizontal="center" vertical="center" shrinkToFit="1"/>
      <protection hidden="1"/>
    </xf>
    <xf numFmtId="178" fontId="88" fillId="0" borderId="23" xfId="12" applyNumberFormat="1" applyFont="1" applyFill="1" applyBorder="1" applyAlignment="1" applyProtection="1">
      <alignment horizontal="center" vertical="center" shrinkToFit="1"/>
      <protection hidden="1"/>
    </xf>
    <xf numFmtId="49" fontId="94" fillId="0" borderId="162" xfId="0" applyNumberFormat="1" applyFont="1" applyBorder="1" applyAlignment="1" applyProtection="1">
      <alignment horizontal="center" vertical="center" shrinkToFit="1"/>
      <protection hidden="1"/>
    </xf>
    <xf numFmtId="49" fontId="94" fillId="0" borderId="160" xfId="0" applyNumberFormat="1" applyFont="1" applyBorder="1" applyAlignment="1" applyProtection="1">
      <alignment horizontal="center" vertical="center" shrinkToFit="1"/>
      <protection hidden="1"/>
    </xf>
    <xf numFmtId="49" fontId="94" fillId="0" borderId="163" xfId="0" applyNumberFormat="1" applyFont="1" applyBorder="1" applyAlignment="1" applyProtection="1">
      <alignment horizontal="center" vertical="center" shrinkToFit="1"/>
      <protection hidden="1"/>
    </xf>
    <xf numFmtId="49" fontId="94" fillId="0" borderId="162" xfId="0" applyNumberFormat="1" applyFont="1" applyBorder="1" applyAlignment="1" applyProtection="1">
      <alignment horizontal="left" vertical="center" shrinkToFit="1"/>
      <protection hidden="1"/>
    </xf>
    <xf numFmtId="49" fontId="94" fillId="0" borderId="160" xfId="0" applyNumberFormat="1" applyFont="1" applyBorder="1" applyAlignment="1" applyProtection="1">
      <alignment horizontal="left" vertical="center" shrinkToFit="1"/>
      <protection hidden="1"/>
    </xf>
    <xf numFmtId="49" fontId="94" fillId="0" borderId="163" xfId="0" applyNumberFormat="1" applyFont="1" applyBorder="1" applyAlignment="1" applyProtection="1">
      <alignment horizontal="left" vertical="center" shrinkToFit="1"/>
      <protection hidden="1"/>
    </xf>
    <xf numFmtId="185" fontId="80" fillId="0" borderId="162" xfId="0" applyNumberFormat="1" applyFont="1" applyBorder="1" applyAlignment="1" applyProtection="1">
      <alignment horizontal="right" vertical="center" shrinkToFit="1"/>
      <protection hidden="1"/>
    </xf>
    <xf numFmtId="185" fontId="80" fillId="0" borderId="160" xfId="0" applyNumberFormat="1" applyFont="1" applyBorder="1" applyAlignment="1" applyProtection="1">
      <alignment horizontal="right" vertical="center" shrinkToFit="1"/>
      <protection hidden="1"/>
    </xf>
    <xf numFmtId="185" fontId="80" fillId="0" borderId="163" xfId="0" applyNumberFormat="1" applyFont="1" applyBorder="1" applyAlignment="1" applyProtection="1">
      <alignment horizontal="right" vertical="center" shrinkToFit="1"/>
      <protection hidden="1"/>
    </xf>
    <xf numFmtId="180" fontId="80" fillId="0" borderId="162" xfId="0" applyNumberFormat="1" applyFont="1" applyBorder="1" applyAlignment="1" applyProtection="1">
      <alignment horizontal="right" vertical="center" shrinkToFit="1"/>
      <protection hidden="1"/>
    </xf>
    <xf numFmtId="180" fontId="80" fillId="0" borderId="163" xfId="0" applyNumberFormat="1" applyFont="1" applyBorder="1" applyAlignment="1" applyProtection="1">
      <alignment horizontal="right" vertical="center" shrinkToFit="1"/>
      <protection hidden="1"/>
    </xf>
    <xf numFmtId="0" fontId="94" fillId="0" borderId="8" xfId="0" applyFont="1" applyBorder="1" applyAlignment="1" applyProtection="1">
      <alignment horizontal="center" vertical="center" shrinkToFit="1"/>
      <protection hidden="1"/>
    </xf>
    <xf numFmtId="0" fontId="94" fillId="0" borderId="5" xfId="0" applyFont="1" applyBorder="1" applyAlignment="1" applyProtection="1">
      <alignment horizontal="center" vertical="center" shrinkToFit="1"/>
      <protection hidden="1"/>
    </xf>
    <xf numFmtId="0" fontId="94" fillId="0" borderId="53" xfId="0" applyFont="1" applyBorder="1" applyAlignment="1" applyProtection="1">
      <alignment horizontal="center" vertical="center" shrinkToFit="1"/>
      <protection hidden="1"/>
    </xf>
    <xf numFmtId="0" fontId="94" fillId="0" borderId="202" xfId="0" applyFont="1" applyBorder="1" applyAlignment="1" applyProtection="1">
      <alignment horizontal="center" vertical="center" shrinkToFit="1"/>
      <protection hidden="1"/>
    </xf>
    <xf numFmtId="0" fontId="94" fillId="0" borderId="23" xfId="0" applyFont="1" applyBorder="1" applyAlignment="1" applyProtection="1">
      <alignment horizontal="center" vertical="center" shrinkToFit="1"/>
      <protection hidden="1"/>
    </xf>
    <xf numFmtId="0" fontId="94" fillId="0" borderId="203" xfId="0" applyFont="1" applyBorder="1" applyAlignment="1" applyProtection="1">
      <alignment horizontal="center" vertical="center" shrinkToFit="1"/>
      <protection hidden="1"/>
    </xf>
    <xf numFmtId="49" fontId="94" fillId="0" borderId="152" xfId="0" applyNumberFormat="1" applyFont="1" applyBorder="1" applyAlignment="1" applyProtection="1">
      <alignment horizontal="center" vertical="center" shrinkToFit="1"/>
      <protection hidden="1"/>
    </xf>
    <xf numFmtId="49" fontId="94" fillId="0" borderId="150" xfId="0" applyNumberFormat="1" applyFont="1" applyBorder="1" applyAlignment="1" applyProtection="1">
      <alignment horizontal="center" vertical="center" shrinkToFit="1"/>
      <protection hidden="1"/>
    </xf>
    <xf numFmtId="49" fontId="94" fillId="0" borderId="153" xfId="0" applyNumberFormat="1" applyFont="1" applyBorder="1" applyAlignment="1" applyProtection="1">
      <alignment horizontal="center" vertical="center" shrinkToFit="1"/>
      <protection hidden="1"/>
    </xf>
    <xf numFmtId="49" fontId="94" fillId="0" borderId="152" xfId="0" applyNumberFormat="1" applyFont="1" applyBorder="1" applyAlignment="1" applyProtection="1">
      <alignment horizontal="left" vertical="center" shrinkToFit="1"/>
      <protection hidden="1"/>
    </xf>
    <xf numFmtId="49" fontId="94" fillId="0" borderId="150" xfId="0" applyNumberFormat="1" applyFont="1" applyBorder="1" applyAlignment="1" applyProtection="1">
      <alignment horizontal="left" vertical="center" shrinkToFit="1"/>
      <protection hidden="1"/>
    </xf>
    <xf numFmtId="49" fontId="94" fillId="0" borderId="153" xfId="0" applyNumberFormat="1" applyFont="1" applyBorder="1" applyAlignment="1" applyProtection="1">
      <alignment horizontal="left" vertical="center" shrinkToFit="1"/>
      <protection hidden="1"/>
    </xf>
    <xf numFmtId="185" fontId="80" fillId="0" borderId="152" xfId="0" applyNumberFormat="1" applyFont="1" applyBorder="1" applyAlignment="1" applyProtection="1">
      <alignment horizontal="right" vertical="center" shrinkToFit="1"/>
      <protection hidden="1"/>
    </xf>
    <xf numFmtId="185" fontId="80" fillId="0" borderId="150" xfId="0" applyNumberFormat="1" applyFont="1" applyBorder="1" applyAlignment="1" applyProtection="1">
      <alignment horizontal="right" vertical="center" shrinkToFit="1"/>
      <protection hidden="1"/>
    </xf>
    <xf numFmtId="185" fontId="80" fillId="0" borderId="153" xfId="0" applyNumberFormat="1" applyFont="1" applyBorder="1" applyAlignment="1" applyProtection="1">
      <alignment horizontal="right" vertical="center" shrinkToFit="1"/>
      <protection hidden="1"/>
    </xf>
    <xf numFmtId="180" fontId="80" fillId="0" borderId="152" xfId="0" applyNumberFormat="1" applyFont="1" applyBorder="1" applyAlignment="1" applyProtection="1">
      <alignment horizontal="right" vertical="center" shrinkToFit="1"/>
      <protection hidden="1"/>
    </xf>
    <xf numFmtId="180" fontId="80" fillId="0" borderId="153" xfId="0" applyNumberFormat="1" applyFont="1" applyBorder="1" applyAlignment="1" applyProtection="1">
      <alignment horizontal="right" vertical="center" shrinkToFit="1"/>
      <protection hidden="1"/>
    </xf>
    <xf numFmtId="0" fontId="94" fillId="0" borderId="9" xfId="0" applyFont="1" applyBorder="1" applyAlignment="1" applyProtection="1">
      <alignment horizontal="center" vertical="center" shrinkToFit="1"/>
      <protection hidden="1"/>
    </xf>
    <xf numFmtId="0" fontId="94" fillId="0" borderId="3" xfId="0" applyFont="1" applyBorder="1" applyAlignment="1" applyProtection="1">
      <alignment horizontal="center" vertical="center" shrinkToFit="1"/>
      <protection hidden="1"/>
    </xf>
    <xf numFmtId="0" fontId="94" fillId="0" borderId="43" xfId="0" applyFont="1" applyBorder="1" applyAlignment="1" applyProtection="1">
      <alignment horizontal="center" vertical="center" shrinkToFit="1"/>
      <protection hidden="1"/>
    </xf>
    <xf numFmtId="178" fontId="88" fillId="0" borderId="37" xfId="12" applyNumberFormat="1" applyFont="1" applyFill="1" applyBorder="1" applyAlignment="1" applyProtection="1">
      <alignment horizontal="center" vertical="center" shrinkToFit="1"/>
      <protection hidden="1"/>
    </xf>
    <xf numFmtId="178" fontId="88" fillId="0" borderId="3" xfId="12" applyNumberFormat="1" applyFont="1" applyFill="1" applyBorder="1" applyAlignment="1" applyProtection="1">
      <alignment horizontal="center" vertical="center" shrinkToFit="1"/>
      <protection hidden="1"/>
    </xf>
    <xf numFmtId="49" fontId="94" fillId="0" borderId="109" xfId="0" applyNumberFormat="1" applyFont="1" applyBorder="1" applyAlignment="1" applyProtection="1">
      <alignment horizontal="center" vertical="center" shrinkToFit="1"/>
      <protection hidden="1"/>
    </xf>
    <xf numFmtId="49" fontId="94" fillId="0" borderId="110" xfId="0" applyNumberFormat="1" applyFont="1" applyBorder="1" applyAlignment="1" applyProtection="1">
      <alignment horizontal="center" vertical="center" shrinkToFit="1"/>
      <protection hidden="1"/>
    </xf>
    <xf numFmtId="49" fontId="94" fillId="0" borderId="107" xfId="0" applyNumberFormat="1" applyFont="1" applyBorder="1" applyAlignment="1" applyProtection="1">
      <alignment horizontal="center" vertical="center" shrinkToFit="1"/>
      <protection hidden="1"/>
    </xf>
    <xf numFmtId="49" fontId="94" fillId="0" borderId="109" xfId="0" applyNumberFormat="1" applyFont="1" applyBorder="1" applyAlignment="1" applyProtection="1">
      <alignment horizontal="left" vertical="center" shrinkToFit="1"/>
      <protection hidden="1"/>
    </xf>
    <xf numFmtId="49" fontId="94" fillId="0" borderId="110" xfId="0" applyNumberFormat="1" applyFont="1" applyBorder="1" applyAlignment="1" applyProtection="1">
      <alignment horizontal="left" vertical="center" shrinkToFit="1"/>
      <protection hidden="1"/>
    </xf>
    <xf numFmtId="49" fontId="94" fillId="0" borderId="107" xfId="0" applyNumberFormat="1" applyFont="1" applyBorder="1" applyAlignment="1" applyProtection="1">
      <alignment horizontal="left" vertical="center" shrinkToFit="1"/>
      <protection hidden="1"/>
    </xf>
    <xf numFmtId="185" fontId="80" fillId="0" borderId="109" xfId="0" applyNumberFormat="1" applyFont="1" applyBorder="1" applyAlignment="1" applyProtection="1">
      <alignment horizontal="right" vertical="center" shrinkToFit="1"/>
      <protection hidden="1"/>
    </xf>
    <xf numFmtId="185" fontId="80" fillId="0" borderId="110" xfId="0" applyNumberFormat="1" applyFont="1" applyBorder="1" applyAlignment="1" applyProtection="1">
      <alignment horizontal="right" vertical="center" shrinkToFit="1"/>
      <protection hidden="1"/>
    </xf>
    <xf numFmtId="185" fontId="80" fillId="0" borderId="107" xfId="0" applyNumberFormat="1" applyFont="1" applyBorder="1" applyAlignment="1" applyProtection="1">
      <alignment horizontal="right" vertical="center" shrinkToFit="1"/>
      <protection hidden="1"/>
    </xf>
    <xf numFmtId="180" fontId="80" fillId="0" borderId="109" xfId="0" applyNumberFormat="1" applyFont="1" applyBorder="1" applyAlignment="1" applyProtection="1">
      <alignment horizontal="right" vertical="center" shrinkToFit="1"/>
      <protection hidden="1"/>
    </xf>
    <xf numFmtId="180" fontId="80" fillId="0" borderId="107" xfId="0" applyNumberFormat="1" applyFont="1" applyBorder="1" applyAlignment="1" applyProtection="1">
      <alignment horizontal="right" vertical="center" shrinkToFit="1"/>
      <protection hidden="1"/>
    </xf>
    <xf numFmtId="0" fontId="94" fillId="0" borderId="49" xfId="0" applyFont="1" applyBorder="1" applyAlignment="1" applyProtection="1">
      <alignment horizontal="center" vertical="center" shrinkToFit="1"/>
      <protection hidden="1"/>
    </xf>
    <xf numFmtId="0" fontId="94" fillId="0" borderId="97" xfId="0" applyFont="1" applyBorder="1" applyAlignment="1" applyProtection="1">
      <alignment horizontal="center" vertical="center" shrinkToFit="1"/>
      <protection hidden="1"/>
    </xf>
    <xf numFmtId="0" fontId="94" fillId="0" borderId="104" xfId="0" applyFont="1" applyBorder="1" applyAlignment="1" applyProtection="1">
      <alignment horizontal="center" vertical="center" shrinkToFit="1"/>
      <protection hidden="1"/>
    </xf>
    <xf numFmtId="49" fontId="94" fillId="0" borderId="100" xfId="0" applyNumberFormat="1" applyFont="1" applyBorder="1" applyAlignment="1" applyProtection="1">
      <alignment horizontal="center" vertical="center" shrinkToFit="1"/>
      <protection hidden="1"/>
    </xf>
    <xf numFmtId="49" fontId="94" fillId="0" borderId="19" xfId="0" applyNumberFormat="1" applyFont="1" applyBorder="1" applyAlignment="1" applyProtection="1">
      <alignment horizontal="center" vertical="center" shrinkToFit="1"/>
      <protection hidden="1"/>
    </xf>
    <xf numFmtId="49" fontId="94" fillId="0" borderId="16" xfId="0" applyNumberFormat="1" applyFont="1" applyBorder="1" applyAlignment="1" applyProtection="1">
      <alignment horizontal="center" vertical="center" shrinkToFit="1"/>
      <protection hidden="1"/>
    </xf>
    <xf numFmtId="49" fontId="94" fillId="0" borderId="100" xfId="0" applyNumberFormat="1" applyFont="1" applyBorder="1" applyAlignment="1" applyProtection="1">
      <alignment horizontal="left" vertical="center" shrinkToFit="1"/>
      <protection hidden="1"/>
    </xf>
    <xf numFmtId="49" fontId="94" fillId="0" borderId="19" xfId="0" applyNumberFormat="1" applyFont="1" applyBorder="1" applyAlignment="1" applyProtection="1">
      <alignment horizontal="left" vertical="center" shrinkToFit="1"/>
      <protection hidden="1"/>
    </xf>
    <xf numFmtId="49" fontId="94" fillId="0" borderId="16" xfId="0" applyNumberFormat="1" applyFont="1" applyBorder="1" applyAlignment="1" applyProtection="1">
      <alignment horizontal="left" vertical="center" shrinkToFit="1"/>
      <protection hidden="1"/>
    </xf>
    <xf numFmtId="185" fontId="80" fillId="0" borderId="100" xfId="0" applyNumberFormat="1" applyFont="1" applyBorder="1" applyAlignment="1" applyProtection="1">
      <alignment horizontal="right" vertical="center" shrinkToFit="1"/>
      <protection hidden="1"/>
    </xf>
    <xf numFmtId="185" fontId="80" fillId="0" borderId="19" xfId="0" applyNumberFormat="1" applyFont="1" applyBorder="1" applyAlignment="1" applyProtection="1">
      <alignment horizontal="right" vertical="center" shrinkToFit="1"/>
      <protection hidden="1"/>
    </xf>
    <xf numFmtId="185" fontId="80" fillId="0" borderId="16" xfId="0" applyNumberFormat="1" applyFont="1" applyBorder="1" applyAlignment="1" applyProtection="1">
      <alignment horizontal="right" vertical="center" shrinkToFit="1"/>
      <protection hidden="1"/>
    </xf>
    <xf numFmtId="180" fontId="80" fillId="0" borderId="100" xfId="0" applyNumberFormat="1" applyFont="1" applyBorder="1" applyAlignment="1" applyProtection="1">
      <alignment horizontal="right" vertical="center" shrinkToFit="1"/>
      <protection hidden="1"/>
    </xf>
    <xf numFmtId="180" fontId="80" fillId="0" borderId="16" xfId="0" applyNumberFormat="1" applyFont="1" applyBorder="1" applyAlignment="1" applyProtection="1">
      <alignment horizontal="right" vertical="center" shrinkToFit="1"/>
      <protection hidden="1"/>
    </xf>
    <xf numFmtId="178" fontId="88" fillId="0" borderId="103" xfId="12" applyNumberFormat="1" applyFont="1" applyFill="1" applyBorder="1" applyAlignment="1" applyProtection="1">
      <alignment horizontal="center" vertical="center" shrinkToFit="1"/>
      <protection hidden="1"/>
    </xf>
    <xf numFmtId="178" fontId="88" fillId="0" borderId="97" xfId="12" applyNumberFormat="1" applyFont="1" applyFill="1" applyBorder="1" applyAlignment="1" applyProtection="1">
      <alignment horizontal="center" vertical="center" shrinkToFit="1"/>
      <protection hidden="1"/>
    </xf>
    <xf numFmtId="38" fontId="33" fillId="0" borderId="57" xfId="0" applyNumberFormat="1" applyFont="1" applyBorder="1" applyAlignment="1" applyProtection="1">
      <alignment vertical="center"/>
      <protection hidden="1"/>
    </xf>
    <xf numFmtId="38" fontId="33" fillId="0" borderId="14" xfId="0" applyNumberFormat="1" applyFont="1" applyBorder="1" applyAlignment="1" applyProtection="1">
      <alignment vertical="center"/>
      <protection hidden="1"/>
    </xf>
    <xf numFmtId="38" fontId="34" fillId="0" borderId="58" xfId="0" applyNumberFormat="1" applyFont="1" applyBorder="1" applyAlignment="1" applyProtection="1">
      <alignment vertical="center"/>
      <protection hidden="1"/>
    </xf>
    <xf numFmtId="38" fontId="34" fillId="0" borderId="14" xfId="0" applyNumberFormat="1" applyFont="1" applyBorder="1" applyAlignment="1" applyProtection="1">
      <alignment vertical="center"/>
      <protection hidden="1"/>
    </xf>
    <xf numFmtId="0" fontId="33" fillId="0" borderId="107" xfId="0" applyFont="1" applyBorder="1" applyAlignment="1" applyProtection="1">
      <alignment horizontal="center" vertical="center"/>
      <protection hidden="1"/>
    </xf>
    <xf numFmtId="0" fontId="33" fillId="0" borderId="110" xfId="0" applyFont="1" applyBorder="1" applyAlignment="1" applyProtection="1">
      <alignment vertical="center"/>
      <protection hidden="1"/>
    </xf>
    <xf numFmtId="0" fontId="33" fillId="0" borderId="98"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99"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147" xfId="0" applyFont="1" applyBorder="1" applyAlignment="1" applyProtection="1">
      <alignment horizontal="center" vertical="center"/>
      <protection hidden="1"/>
    </xf>
    <xf numFmtId="0" fontId="33" fillId="0" borderId="13" xfId="0" applyFont="1" applyBorder="1" applyAlignment="1" applyProtection="1">
      <alignment vertical="center"/>
      <protection hidden="1"/>
    </xf>
    <xf numFmtId="0" fontId="33" fillId="0" borderId="13" xfId="0" applyFont="1" applyBorder="1" applyAlignment="1" applyProtection="1">
      <alignment horizontal="center" vertical="center"/>
      <protection hidden="1"/>
    </xf>
    <xf numFmtId="38" fontId="79" fillId="0" borderId="11" xfId="0" applyNumberFormat="1" applyFont="1" applyBorder="1" applyAlignment="1" applyProtection="1">
      <alignment vertical="center"/>
      <protection hidden="1"/>
    </xf>
    <xf numFmtId="0" fontId="33" fillId="0" borderId="58"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14" xfId="0" applyFont="1" applyBorder="1" applyAlignment="1" applyProtection="1">
      <alignment vertical="center"/>
      <protection hidden="1"/>
    </xf>
    <xf numFmtId="0" fontId="33" fillId="0" borderId="14"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34" fillId="0" borderId="142" xfId="0" applyNumberFormat="1" applyFont="1" applyBorder="1" applyAlignment="1" applyProtection="1">
      <alignment vertical="center"/>
      <protection hidden="1"/>
    </xf>
    <xf numFmtId="0" fontId="33" fillId="0" borderId="82" xfId="0" applyFont="1" applyBorder="1" applyAlignment="1" applyProtection="1">
      <alignment horizontal="center" vertical="center"/>
      <protection hidden="1"/>
    </xf>
    <xf numFmtId="0" fontId="33" fillId="0" borderId="18" xfId="0" applyFont="1" applyBorder="1" applyAlignment="1" applyProtection="1">
      <alignment horizontal="center" vertical="center"/>
      <protection hidden="1"/>
    </xf>
    <xf numFmtId="0" fontId="33" fillId="0" borderId="15" xfId="0" applyFont="1" applyBorder="1" applyAlignment="1" applyProtection="1">
      <alignment vertical="center"/>
      <protection hidden="1"/>
    </xf>
    <xf numFmtId="0" fontId="33" fillId="0" borderId="15" xfId="0" applyFont="1" applyBorder="1" applyAlignment="1" applyProtection="1">
      <alignment horizontal="center" vertical="center"/>
      <protection hidden="1"/>
    </xf>
    <xf numFmtId="38" fontId="33" fillId="0" borderId="109" xfId="0" applyNumberFormat="1" applyFont="1" applyBorder="1" applyAlignment="1" applyProtection="1">
      <alignment vertical="center"/>
      <protection hidden="1"/>
    </xf>
    <xf numFmtId="38" fontId="79" fillId="0" borderId="49" xfId="0" applyNumberFormat="1" applyFont="1" applyBorder="1" applyAlignment="1" applyProtection="1">
      <alignment vertical="center"/>
      <protection hidden="1"/>
    </xf>
    <xf numFmtId="0" fontId="33" fillId="0" borderId="150" xfId="0" applyFont="1" applyBorder="1" applyAlignment="1" applyProtection="1">
      <alignment vertical="center"/>
      <protection hidden="1"/>
    </xf>
    <xf numFmtId="0" fontId="33" fillId="0" borderId="153" xfId="0" applyFont="1" applyBorder="1" applyAlignment="1" applyProtection="1">
      <alignment horizontal="center" vertical="center"/>
      <protection hidden="1"/>
    </xf>
    <xf numFmtId="38" fontId="34" fillId="0" borderId="5" xfId="0" applyNumberFormat="1" applyFont="1" applyBorder="1" applyAlignment="1" applyProtection="1">
      <alignment vertical="center"/>
      <protection hidden="1"/>
    </xf>
    <xf numFmtId="0" fontId="21" fillId="8" borderId="136" xfId="0" applyFont="1" applyFill="1" applyBorder="1" applyAlignment="1" applyProtection="1">
      <alignment horizontal="center" vertical="center"/>
      <protection hidden="1"/>
    </xf>
    <xf numFmtId="0" fontId="21" fillId="8" borderId="66" xfId="0" applyFont="1" applyFill="1" applyBorder="1" applyAlignment="1" applyProtection="1">
      <alignment horizontal="center" vertical="center"/>
      <protection hidden="1"/>
    </xf>
    <xf numFmtId="0" fontId="21" fillId="8" borderId="144" xfId="0" applyFont="1" applyFill="1" applyBorder="1" applyAlignment="1" applyProtection="1">
      <alignment horizontal="center" vertical="center"/>
      <protection hidden="1"/>
    </xf>
    <xf numFmtId="0" fontId="21" fillId="5" borderId="68" xfId="0" applyFont="1" applyFill="1" applyBorder="1" applyAlignment="1" applyProtection="1">
      <alignment horizontal="center" vertical="center"/>
      <protection hidden="1"/>
    </xf>
    <xf numFmtId="0" fontId="33" fillId="0" borderId="96" xfId="0" applyFont="1" applyBorder="1" applyAlignment="1" applyProtection="1">
      <alignment horizontal="center" vertical="center" shrinkToFit="1"/>
      <protection hidden="1"/>
    </xf>
    <xf numFmtId="0" fontId="33" fillId="0" borderId="97" xfId="0" applyFont="1" applyBorder="1" applyAlignment="1" applyProtection="1">
      <alignment horizontal="center" vertical="center" shrinkToFit="1"/>
      <protection hidden="1"/>
    </xf>
    <xf numFmtId="0" fontId="33" fillId="0" borderId="50" xfId="0" applyFont="1" applyBorder="1" applyAlignment="1" applyProtection="1">
      <alignment horizontal="center" vertical="center" shrinkToFit="1"/>
      <protection hidden="1"/>
    </xf>
    <xf numFmtId="0" fontId="33" fillId="0" borderId="98"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0" borderId="10" xfId="0" applyFont="1" applyBorder="1" applyAlignment="1" applyProtection="1">
      <alignment horizontal="center" vertical="center" shrinkToFit="1"/>
      <protection hidden="1"/>
    </xf>
    <xf numFmtId="0" fontId="33" fillId="0" borderId="16" xfId="0" applyFont="1" applyBorder="1" applyAlignment="1" applyProtection="1">
      <alignment horizontal="center" vertical="center"/>
      <protection hidden="1"/>
    </xf>
    <xf numFmtId="38" fontId="34" fillId="0" borderId="97" xfId="0" applyNumberFormat="1" applyFont="1" applyBorder="1" applyAlignment="1" applyProtection="1">
      <alignment vertical="center"/>
      <protection hidden="1"/>
    </xf>
    <xf numFmtId="0" fontId="15" fillId="0" borderId="61" xfId="0" applyFont="1" applyBorder="1" applyAlignment="1" applyProtection="1">
      <alignment horizontal="center" vertical="center"/>
      <protection hidden="1"/>
    </xf>
    <xf numFmtId="0" fontId="15" fillId="0" borderId="147" xfId="0" applyFont="1" applyBorder="1" applyAlignment="1" applyProtection="1">
      <alignment horizontal="center" vertical="center"/>
      <protection hidden="1"/>
    </xf>
    <xf numFmtId="38" fontId="33" fillId="0" borderId="13" xfId="0" applyNumberFormat="1" applyFont="1" applyBorder="1" applyAlignment="1" applyProtection="1">
      <alignment vertical="center"/>
      <protection hidden="1"/>
    </xf>
    <xf numFmtId="38" fontId="34" fillId="0" borderId="0" xfId="0" applyNumberFormat="1" applyFont="1" applyBorder="1" applyAlignment="1" applyProtection="1">
      <alignment vertical="center"/>
      <protection hidden="1"/>
    </xf>
    <xf numFmtId="0" fontId="33" fillId="0" borderId="77" xfId="0" applyFont="1" applyBorder="1" applyAlignment="1" applyProtection="1">
      <alignment horizontal="center" vertical="center" wrapText="1"/>
      <protection hidden="1"/>
    </xf>
    <xf numFmtId="178" fontId="33" fillId="0" borderId="57" xfId="11" applyNumberFormat="1" applyFont="1" applyFill="1" applyBorder="1" applyAlignment="1" applyProtection="1">
      <alignment horizontal="center" vertical="center" shrinkToFit="1"/>
      <protection hidden="1"/>
    </xf>
    <xf numFmtId="178" fontId="33" fillId="0" borderId="14" xfId="11" applyNumberFormat="1" applyFont="1" applyFill="1" applyBorder="1" applyAlignment="1" applyProtection="1">
      <alignment horizontal="center" vertical="center" shrinkToFit="1"/>
      <protection hidden="1"/>
    </xf>
    <xf numFmtId="38" fontId="33" fillId="0" borderId="81" xfId="0" applyNumberFormat="1" applyFont="1" applyBorder="1" applyAlignment="1" applyProtection="1">
      <alignment vertical="center"/>
      <protection hidden="1"/>
    </xf>
    <xf numFmtId="38" fontId="33" fillId="0" borderId="15" xfId="0" applyNumberFormat="1" applyFont="1" applyBorder="1" applyAlignment="1" applyProtection="1">
      <alignment vertical="center"/>
      <protection hidden="1"/>
    </xf>
    <xf numFmtId="38" fontId="34" fillId="0" borderId="82" xfId="0" applyNumberFormat="1" applyFont="1" applyBorder="1" applyAlignment="1" applyProtection="1">
      <alignment vertical="center"/>
      <protection hidden="1"/>
    </xf>
    <xf numFmtId="38" fontId="34" fillId="0" borderId="15" xfId="0" applyNumberFormat="1" applyFont="1" applyBorder="1" applyAlignment="1" applyProtection="1">
      <alignment vertical="center"/>
      <protection hidden="1"/>
    </xf>
    <xf numFmtId="178" fontId="33" fillId="0" borderId="162" xfId="11" applyNumberFormat="1" applyFont="1" applyFill="1" applyBorder="1" applyAlignment="1" applyProtection="1">
      <alignment horizontal="center" vertical="center" shrinkToFit="1"/>
      <protection hidden="1"/>
    </xf>
    <xf numFmtId="178" fontId="33" fillId="0" borderId="160" xfId="11" applyNumberFormat="1" applyFont="1" applyFill="1" applyBorder="1" applyAlignment="1" applyProtection="1">
      <alignment horizontal="center" vertical="center" shrinkToFit="1"/>
      <protection hidden="1"/>
    </xf>
    <xf numFmtId="178" fontId="33" fillId="0" borderId="57" xfId="11" applyNumberFormat="1" applyFont="1" applyFill="1" applyBorder="1" applyAlignment="1" applyProtection="1">
      <alignment horizontal="right" vertical="center" shrinkToFit="1"/>
      <protection hidden="1"/>
    </xf>
    <xf numFmtId="178" fontId="33" fillId="0" borderId="14" xfId="11" applyNumberFormat="1" applyFont="1" applyFill="1" applyBorder="1" applyAlignment="1" applyProtection="1">
      <alignment horizontal="right" vertical="center" shrinkToFit="1"/>
      <protection hidden="1"/>
    </xf>
    <xf numFmtId="178" fontId="33" fillId="0" borderId="17" xfId="11" applyNumberFormat="1" applyFont="1" applyFill="1" applyBorder="1" applyAlignment="1" applyProtection="1">
      <alignment horizontal="right" vertical="center" shrinkToFit="1"/>
      <protection hidden="1"/>
    </xf>
    <xf numFmtId="0" fontId="21" fillId="8" borderId="69" xfId="0" applyFont="1" applyFill="1" applyBorder="1" applyAlignment="1" applyProtection="1">
      <alignment horizontal="center" vertical="center" wrapText="1"/>
      <protection hidden="1"/>
    </xf>
    <xf numFmtId="0" fontId="21" fillId="8" borderId="66" xfId="0" applyFont="1" applyFill="1" applyBorder="1" applyAlignment="1" applyProtection="1">
      <alignment horizontal="center" vertical="center" wrapText="1"/>
      <protection hidden="1"/>
    </xf>
    <xf numFmtId="0" fontId="21" fillId="8" borderId="144" xfId="0" applyFont="1" applyFill="1" applyBorder="1" applyAlignment="1" applyProtection="1">
      <alignment horizontal="center" vertical="center" wrapText="1"/>
      <protection hidden="1"/>
    </xf>
    <xf numFmtId="0" fontId="33" fillId="0" borderId="19" xfId="0" applyFont="1" applyBorder="1" applyAlignment="1" applyProtection="1">
      <alignment vertical="center"/>
      <protection hidden="1"/>
    </xf>
    <xf numFmtId="178" fontId="33" fillId="0" borderId="100" xfId="11" applyNumberFormat="1" applyFont="1" applyFill="1" applyBorder="1" applyAlignment="1" applyProtection="1">
      <alignment horizontal="center" vertical="center" shrinkToFit="1"/>
      <protection hidden="1"/>
    </xf>
    <xf numFmtId="178" fontId="33" fillId="0" borderId="19" xfId="11" applyNumberFormat="1" applyFont="1" applyFill="1" applyBorder="1" applyAlignment="1" applyProtection="1">
      <alignment horizontal="center" vertical="center" shrinkToFit="1"/>
      <protection hidden="1"/>
    </xf>
    <xf numFmtId="0" fontId="9" fillId="8" borderId="172" xfId="0" applyFont="1" applyFill="1" applyBorder="1" applyAlignment="1" applyProtection="1">
      <alignment horizontal="center" vertical="center"/>
      <protection hidden="1"/>
    </xf>
    <xf numFmtId="0" fontId="14" fillId="6" borderId="1" xfId="0" applyFont="1" applyFill="1" applyBorder="1" applyAlignment="1" applyProtection="1">
      <alignment vertical="center"/>
      <protection hidden="1"/>
    </xf>
    <xf numFmtId="0" fontId="14" fillId="6" borderId="7" xfId="0" applyFont="1" applyFill="1" applyBorder="1" applyAlignment="1" applyProtection="1">
      <alignment vertical="center"/>
      <protection hidden="1"/>
    </xf>
    <xf numFmtId="49" fontId="24" fillId="0" borderId="177" xfId="0" applyNumberFormat="1" applyFont="1" applyFill="1" applyBorder="1" applyAlignment="1" applyProtection="1">
      <alignment horizontal="center" vertical="center" shrinkToFit="1"/>
      <protection locked="0"/>
    </xf>
    <xf numFmtId="49" fontId="24" fillId="0" borderId="162" xfId="0" applyNumberFormat="1" applyFont="1" applyFill="1" applyBorder="1" applyAlignment="1" applyProtection="1">
      <alignment horizontal="center" vertical="center" shrinkToFit="1"/>
      <protection locked="0"/>
    </xf>
    <xf numFmtId="49" fontId="24" fillId="0" borderId="160" xfId="0" applyNumberFormat="1" applyFont="1" applyFill="1" applyBorder="1" applyAlignment="1" applyProtection="1">
      <alignment horizontal="center" vertical="center" shrinkToFit="1"/>
      <protection locked="0"/>
    </xf>
    <xf numFmtId="49" fontId="24" fillId="0" borderId="163" xfId="0" applyNumberFormat="1" applyFont="1" applyFill="1" applyBorder="1" applyAlignment="1" applyProtection="1">
      <alignment horizontal="center" vertical="center" shrinkToFit="1"/>
      <protection locked="0"/>
    </xf>
    <xf numFmtId="49" fontId="24" fillId="0" borderId="162" xfId="0" applyNumberFormat="1" applyFont="1" applyBorder="1" applyAlignment="1" applyProtection="1">
      <alignment vertical="center" shrinkToFit="1"/>
      <protection locked="0"/>
    </xf>
    <xf numFmtId="49" fontId="24" fillId="0" borderId="160" xfId="0" applyNumberFormat="1" applyFont="1" applyBorder="1" applyAlignment="1" applyProtection="1">
      <alignment vertical="center" shrinkToFit="1"/>
      <protection locked="0"/>
    </xf>
    <xf numFmtId="49" fontId="24" fillId="0" borderId="163" xfId="0" applyNumberFormat="1" applyFont="1" applyBorder="1" applyAlignment="1" applyProtection="1">
      <alignment vertical="center" shrinkToFit="1"/>
      <protection locked="0"/>
    </xf>
    <xf numFmtId="49" fontId="24" fillId="0" borderId="176" xfId="0" applyNumberFormat="1" applyFont="1" applyFill="1" applyBorder="1" applyAlignment="1" applyProtection="1">
      <alignment horizontal="center" vertical="center" shrinkToFit="1"/>
      <protection locked="0"/>
    </xf>
    <xf numFmtId="49" fontId="24" fillId="0" borderId="175"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protection hidden="1"/>
    </xf>
    <xf numFmtId="180" fontId="33" fillId="2" borderId="160" xfId="11" applyNumberFormat="1" applyFont="1" applyFill="1" applyBorder="1" applyAlignment="1" applyProtection="1">
      <alignment vertical="center" shrinkToFit="1"/>
      <protection locked="0"/>
    </xf>
    <xf numFmtId="180" fontId="33" fillId="2" borderId="163" xfId="11" applyNumberFormat="1" applyFont="1" applyFill="1" applyBorder="1" applyAlignment="1" applyProtection="1">
      <alignment vertical="center" shrinkToFit="1"/>
      <protection locked="0"/>
    </xf>
    <xf numFmtId="0" fontId="14" fillId="6" borderId="173" xfId="0" applyFont="1" applyFill="1" applyBorder="1" applyAlignment="1" applyProtection="1">
      <alignment horizontal="center" vertical="center" wrapText="1"/>
      <protection hidden="1"/>
    </xf>
    <xf numFmtId="0" fontId="14" fillId="6" borderId="174" xfId="0" applyFont="1" applyFill="1" applyBorder="1" applyAlignment="1" applyProtection="1">
      <alignment horizontal="center" vertical="center" wrapText="1"/>
      <protection hidden="1"/>
    </xf>
    <xf numFmtId="180" fontId="33" fillId="0" borderId="162" xfId="11" applyNumberFormat="1" applyFont="1" applyFill="1" applyBorder="1" applyAlignment="1" applyProtection="1">
      <alignment vertical="center" shrinkToFit="1"/>
      <protection locked="0"/>
    </xf>
    <xf numFmtId="180" fontId="33" fillId="0" borderId="160" xfId="11" applyNumberFormat="1" applyFont="1" applyFill="1" applyBorder="1" applyAlignment="1" applyProtection="1">
      <alignment vertical="center" shrinkToFit="1"/>
      <protection locked="0"/>
    </xf>
    <xf numFmtId="180" fontId="33" fillId="0" borderId="164" xfId="11" applyNumberFormat="1" applyFont="1" applyFill="1" applyBorder="1" applyAlignment="1" applyProtection="1">
      <alignment vertical="center" shrinkToFit="1"/>
      <protection locked="0"/>
    </xf>
    <xf numFmtId="180" fontId="33" fillId="0" borderId="57" xfId="11" applyNumberFormat="1" applyFont="1" applyFill="1" applyBorder="1" applyAlignment="1" applyProtection="1">
      <alignment vertical="center" shrinkToFit="1"/>
      <protection locked="0"/>
    </xf>
    <xf numFmtId="180" fontId="33" fillId="0" borderId="14" xfId="11" applyNumberFormat="1" applyFont="1" applyFill="1" applyBorder="1" applyAlignment="1" applyProtection="1">
      <alignment vertical="center" shrinkToFit="1"/>
      <protection locked="0"/>
    </xf>
    <xf numFmtId="180" fontId="33" fillId="0" borderId="59" xfId="11" applyNumberFormat="1" applyFont="1" applyFill="1" applyBorder="1" applyAlignment="1" applyProtection="1">
      <alignment vertical="center" shrinkToFit="1"/>
      <protection locked="0"/>
    </xf>
    <xf numFmtId="178" fontId="33" fillId="0" borderId="100" xfId="11" applyNumberFormat="1" applyFont="1" applyFill="1" applyBorder="1" applyAlignment="1" applyProtection="1">
      <alignment horizontal="right" vertical="center" shrinkToFit="1"/>
      <protection hidden="1"/>
    </xf>
    <xf numFmtId="178" fontId="33" fillId="0" borderId="19" xfId="11" applyNumberFormat="1" applyFont="1" applyFill="1" applyBorder="1" applyAlignment="1" applyProtection="1">
      <alignment horizontal="right" vertical="center" shrinkToFit="1"/>
      <protection hidden="1"/>
    </xf>
    <xf numFmtId="178" fontId="33" fillId="0" borderId="16" xfId="11" applyNumberFormat="1" applyFont="1" applyFill="1" applyBorder="1" applyAlignment="1" applyProtection="1">
      <alignment horizontal="right" vertical="center" shrinkToFit="1"/>
      <protection hidden="1"/>
    </xf>
    <xf numFmtId="180" fontId="33" fillId="0" borderId="100" xfId="11" applyNumberFormat="1" applyFont="1" applyFill="1" applyBorder="1" applyAlignment="1" applyProtection="1">
      <alignment vertical="center" shrinkToFit="1"/>
      <protection locked="0"/>
    </xf>
    <xf numFmtId="180" fontId="33" fillId="0" borderId="19" xfId="11" applyNumberFormat="1" applyFont="1" applyFill="1" applyBorder="1" applyAlignment="1" applyProtection="1">
      <alignment vertical="center" shrinkToFit="1"/>
      <protection locked="0"/>
    </xf>
    <xf numFmtId="180" fontId="33" fillId="0" borderId="91" xfId="11" applyNumberFormat="1" applyFont="1" applyFill="1" applyBorder="1" applyAlignment="1" applyProtection="1">
      <alignment vertical="center" shrinkToFit="1"/>
      <protection locked="0"/>
    </xf>
    <xf numFmtId="178" fontId="33" fillId="0" borderId="162" xfId="11" applyNumberFormat="1" applyFont="1" applyFill="1" applyBorder="1" applyAlignment="1" applyProtection="1">
      <alignment horizontal="right" vertical="center" shrinkToFit="1"/>
      <protection hidden="1"/>
    </xf>
    <xf numFmtId="178" fontId="33" fillId="0" borderId="160" xfId="11" applyNumberFormat="1" applyFont="1" applyFill="1" applyBorder="1" applyAlignment="1" applyProtection="1">
      <alignment horizontal="right" vertical="center" shrinkToFit="1"/>
      <protection hidden="1"/>
    </xf>
    <xf numFmtId="178" fontId="33" fillId="0" borderId="163" xfId="11" applyNumberFormat="1" applyFont="1" applyFill="1" applyBorder="1" applyAlignment="1" applyProtection="1">
      <alignment horizontal="right" vertical="center" shrinkToFit="1"/>
      <protection hidden="1"/>
    </xf>
    <xf numFmtId="180" fontId="33" fillId="2" borderId="162" xfId="11" applyNumberFormat="1" applyFont="1" applyFill="1" applyBorder="1" applyAlignment="1" applyProtection="1">
      <alignment vertical="center" shrinkToFit="1"/>
      <protection locked="0"/>
    </xf>
    <xf numFmtId="0" fontId="14" fillId="6" borderId="132" xfId="0" applyFont="1" applyFill="1" applyBorder="1" applyAlignment="1" applyProtection="1">
      <alignment horizontal="center" vertical="center" wrapText="1"/>
      <protection hidden="1"/>
    </xf>
    <xf numFmtId="0" fontId="14" fillId="6" borderId="133" xfId="0" applyFont="1" applyFill="1" applyBorder="1" applyAlignment="1" applyProtection="1">
      <alignment horizontal="center" vertical="center" wrapText="1"/>
      <protection hidden="1"/>
    </xf>
    <xf numFmtId="0" fontId="81" fillId="4" borderId="0" xfId="0" applyFont="1" applyFill="1" applyAlignment="1" applyProtection="1">
      <alignment horizontal="center" vertical="center" wrapText="1"/>
      <protection hidden="1"/>
    </xf>
    <xf numFmtId="38" fontId="33" fillId="0" borderId="81" xfId="11" applyFont="1" applyBorder="1" applyAlignment="1" applyProtection="1">
      <alignment vertical="center" shrinkToFit="1"/>
      <protection hidden="1"/>
    </xf>
    <xf numFmtId="38" fontId="33" fillId="0" borderId="15" xfId="11" applyFont="1" applyBorder="1" applyAlignment="1" applyProtection="1">
      <alignment vertical="center" shrinkToFit="1"/>
      <protection hidden="1"/>
    </xf>
    <xf numFmtId="38" fontId="33" fillId="0" borderId="117" xfId="11" applyFont="1" applyBorder="1" applyAlignment="1" applyProtection="1">
      <alignment vertical="center" shrinkToFit="1"/>
      <protection hidden="1"/>
    </xf>
    <xf numFmtId="38" fontId="33" fillId="0" borderId="11" xfId="11" applyFont="1" applyBorder="1" applyAlignment="1" applyProtection="1">
      <alignment horizontal="right" vertical="center" shrinkToFit="1"/>
      <protection hidden="1"/>
    </xf>
    <xf numFmtId="38" fontId="33" fillId="0" borderId="0" xfId="11" applyFont="1" applyAlignment="1" applyProtection="1">
      <alignment horizontal="right" vertical="center" shrinkToFit="1"/>
      <protection hidden="1"/>
    </xf>
    <xf numFmtId="38" fontId="33" fillId="0" borderId="78" xfId="11" applyFont="1" applyBorder="1" applyAlignment="1" applyProtection="1">
      <alignment horizontal="right" vertical="center" shrinkToFit="1"/>
      <protection hidden="1"/>
    </xf>
    <xf numFmtId="49" fontId="24" fillId="0" borderId="107" xfId="0" applyNumberFormat="1" applyFont="1" applyBorder="1" applyAlignment="1" applyProtection="1">
      <alignment horizontal="center" vertical="center" shrinkToFit="1"/>
      <protection hidden="1"/>
    </xf>
    <xf numFmtId="49" fontId="24" fillId="0" borderId="108" xfId="0" applyNumberFormat="1" applyFont="1" applyBorder="1" applyAlignment="1" applyProtection="1">
      <alignment horizontal="center" vertical="center" shrinkToFit="1"/>
      <protection hidden="1"/>
    </xf>
    <xf numFmtId="49" fontId="24" fillId="0" borderId="109" xfId="0" applyNumberFormat="1" applyFont="1" applyBorder="1" applyAlignment="1" applyProtection="1">
      <alignment horizontal="center" vertical="center" shrinkToFit="1"/>
      <protection hidden="1"/>
    </xf>
    <xf numFmtId="49" fontId="24" fillId="0" borderId="110" xfId="0" applyNumberFormat="1" applyFont="1" applyBorder="1" applyAlignment="1" applyProtection="1">
      <alignment horizontal="center" vertical="center" shrinkToFit="1"/>
      <protection hidden="1"/>
    </xf>
    <xf numFmtId="49" fontId="24" fillId="0" borderId="57" xfId="0" applyNumberFormat="1" applyFont="1" applyBorder="1" applyAlignment="1" applyProtection="1">
      <alignment vertical="center" shrinkToFit="1"/>
      <protection hidden="1"/>
    </xf>
    <xf numFmtId="49" fontId="24" fillId="0" borderId="14" xfId="0" applyNumberFormat="1" applyFont="1" applyBorder="1" applyAlignment="1" applyProtection="1">
      <alignment vertical="center" shrinkToFit="1"/>
      <protection hidden="1"/>
    </xf>
    <xf numFmtId="49" fontId="24" fillId="0" borderId="17" xfId="0" applyNumberFormat="1" applyFont="1" applyBorder="1" applyAlignment="1" applyProtection="1">
      <alignment vertical="center" shrinkToFit="1"/>
      <protection hidden="1"/>
    </xf>
    <xf numFmtId="180" fontId="33" fillId="2" borderId="81" xfId="11" applyNumberFormat="1" applyFont="1" applyFill="1" applyBorder="1" applyAlignment="1" applyProtection="1">
      <alignment vertical="center" shrinkToFit="1"/>
      <protection hidden="1"/>
    </xf>
    <xf numFmtId="180" fontId="33" fillId="2" borderId="15" xfId="11" applyNumberFormat="1" applyFont="1" applyFill="1" applyBorder="1" applyAlignment="1" applyProtection="1">
      <alignment vertical="center" shrinkToFit="1"/>
      <protection hidden="1"/>
    </xf>
    <xf numFmtId="180" fontId="33" fillId="2" borderId="18" xfId="11" applyNumberFormat="1" applyFont="1" applyFill="1" applyBorder="1" applyAlignment="1" applyProtection="1">
      <alignment vertical="center" shrinkToFit="1"/>
      <protection hidden="1"/>
    </xf>
    <xf numFmtId="180" fontId="33" fillId="0" borderId="81" xfId="11" applyNumberFormat="1" applyFont="1" applyBorder="1" applyAlignment="1" applyProtection="1">
      <alignment vertical="center" shrinkToFit="1"/>
      <protection hidden="1"/>
    </xf>
    <xf numFmtId="180" fontId="33" fillId="0" borderId="15" xfId="11" applyNumberFormat="1" applyFont="1" applyBorder="1" applyAlignment="1" applyProtection="1">
      <alignment vertical="center" shrinkToFit="1"/>
      <protection hidden="1"/>
    </xf>
    <xf numFmtId="180" fontId="33" fillId="0" borderId="18" xfId="11" applyNumberFormat="1" applyFont="1" applyBorder="1" applyAlignment="1" applyProtection="1">
      <alignment vertical="center" shrinkToFit="1"/>
      <protection hidden="1"/>
    </xf>
    <xf numFmtId="49" fontId="24" fillId="0" borderId="17" xfId="0" applyNumberFormat="1" applyFont="1" applyBorder="1" applyAlignment="1" applyProtection="1">
      <alignment horizontal="center" vertical="center" shrinkToFit="1"/>
      <protection hidden="1"/>
    </xf>
    <xf numFmtId="49" fontId="24" fillId="0" borderId="56" xfId="0" applyNumberFormat="1" applyFont="1" applyBorder="1" applyAlignment="1" applyProtection="1">
      <alignment horizontal="center" vertical="center" shrinkToFit="1"/>
      <protection hidden="1"/>
    </xf>
    <xf numFmtId="49" fontId="24" fillId="0" borderId="57" xfId="0" applyNumberFormat="1" applyFont="1" applyBorder="1" applyAlignment="1" applyProtection="1">
      <alignment horizontal="center" vertical="center" shrinkToFit="1"/>
      <protection hidden="1"/>
    </xf>
    <xf numFmtId="49" fontId="24" fillId="0" borderId="14" xfId="0" applyNumberFormat="1" applyFont="1" applyBorder="1" applyAlignment="1" applyProtection="1">
      <alignment horizontal="center" vertical="center" shrinkToFit="1"/>
      <protection hidden="1"/>
    </xf>
    <xf numFmtId="180" fontId="33" fillId="2" borderId="57" xfId="11" applyNumberFormat="1" applyFont="1" applyFill="1" applyBorder="1" applyAlignment="1" applyProtection="1">
      <alignment vertical="center" shrinkToFit="1"/>
      <protection hidden="1"/>
    </xf>
    <xf numFmtId="180" fontId="33" fillId="2" borderId="14" xfId="11" applyNumberFormat="1" applyFont="1" applyFill="1" applyBorder="1" applyAlignment="1" applyProtection="1">
      <alignment vertical="center" shrinkToFit="1"/>
      <protection hidden="1"/>
    </xf>
    <xf numFmtId="180" fontId="33" fillId="2" borderId="17" xfId="11" applyNumberFormat="1" applyFont="1" applyFill="1" applyBorder="1" applyAlignment="1" applyProtection="1">
      <alignment vertical="center" shrinkToFit="1"/>
      <protection hidden="1"/>
    </xf>
    <xf numFmtId="180" fontId="33" fillId="0" borderId="57" xfId="11" applyNumberFormat="1" applyFont="1" applyBorder="1" applyAlignment="1" applyProtection="1">
      <alignment vertical="center" shrinkToFit="1"/>
      <protection hidden="1"/>
    </xf>
    <xf numFmtId="180" fontId="33" fillId="0" borderId="14" xfId="11" applyNumberFormat="1" applyFont="1" applyBorder="1" applyAlignment="1" applyProtection="1">
      <alignment vertical="center" shrinkToFit="1"/>
      <protection hidden="1"/>
    </xf>
    <xf numFmtId="180" fontId="33" fillId="0" borderId="17" xfId="11" applyNumberFormat="1" applyFont="1" applyBorder="1" applyAlignment="1" applyProtection="1">
      <alignment vertical="center" shrinkToFit="1"/>
      <protection hidden="1"/>
    </xf>
    <xf numFmtId="38" fontId="33" fillId="0" borderId="57" xfId="11" applyFont="1" applyBorder="1" applyAlignment="1" applyProtection="1">
      <alignment vertical="center" shrinkToFit="1"/>
      <protection hidden="1"/>
    </xf>
    <xf numFmtId="38" fontId="33" fillId="0" borderId="14" xfId="11" applyFont="1" applyBorder="1" applyAlignment="1" applyProtection="1">
      <alignment vertical="center" shrinkToFit="1"/>
      <protection hidden="1"/>
    </xf>
    <xf numFmtId="38" fontId="33" fillId="0" borderId="123" xfId="11" applyFont="1" applyBorder="1" applyAlignment="1" applyProtection="1">
      <alignment vertical="center" shrinkToFit="1"/>
      <protection hidden="1"/>
    </xf>
    <xf numFmtId="180" fontId="33" fillId="2" borderId="100" xfId="11" applyNumberFormat="1" applyFont="1" applyFill="1" applyBorder="1" applyAlignment="1" applyProtection="1">
      <alignment vertical="center" shrinkToFit="1"/>
      <protection hidden="1"/>
    </xf>
    <xf numFmtId="180" fontId="33" fillId="2" borderId="19" xfId="11" applyNumberFormat="1" applyFont="1" applyFill="1" applyBorder="1" applyAlignment="1" applyProtection="1">
      <alignment vertical="center" shrinkToFit="1"/>
      <protection hidden="1"/>
    </xf>
    <xf numFmtId="180" fontId="33" fillId="2" borderId="16" xfId="11" applyNumberFormat="1" applyFont="1" applyFill="1" applyBorder="1" applyAlignment="1" applyProtection="1">
      <alignment vertical="center" shrinkToFit="1"/>
      <protection hidden="1"/>
    </xf>
    <xf numFmtId="180" fontId="33" fillId="0" borderId="100" xfId="11" applyNumberFormat="1" applyFont="1" applyBorder="1" applyAlignment="1" applyProtection="1">
      <alignment vertical="center" shrinkToFit="1"/>
      <protection hidden="1"/>
    </xf>
    <xf numFmtId="180" fontId="33" fillId="0" borderId="19" xfId="11" applyNumberFormat="1" applyFont="1" applyBorder="1" applyAlignment="1" applyProtection="1">
      <alignment vertical="center" shrinkToFit="1"/>
      <protection hidden="1"/>
    </xf>
    <xf numFmtId="180" fontId="33" fillId="0" borderId="16" xfId="11" applyNumberFormat="1" applyFont="1" applyBorder="1" applyAlignment="1" applyProtection="1">
      <alignment vertical="center" shrinkToFit="1"/>
      <protection hidden="1"/>
    </xf>
    <xf numFmtId="38" fontId="33" fillId="0" borderId="100" xfId="11" applyFont="1" applyBorder="1" applyAlignment="1" applyProtection="1">
      <alignment vertical="center" shrinkToFit="1"/>
      <protection hidden="1"/>
    </xf>
    <xf numFmtId="38" fontId="33" fillId="0" borderId="129" xfId="11" applyFont="1" applyBorder="1" applyAlignment="1" applyProtection="1">
      <alignment vertical="center" shrinkToFit="1"/>
      <protection hidden="1"/>
    </xf>
    <xf numFmtId="49" fontId="24" fillId="0" borderId="16" xfId="0" applyNumberFormat="1" applyFont="1" applyBorder="1" applyAlignment="1" applyProtection="1">
      <alignment horizontal="center" vertical="center" shrinkToFit="1"/>
      <protection hidden="1"/>
    </xf>
    <xf numFmtId="49" fontId="24" fillId="0" borderId="60" xfId="0" applyNumberFormat="1" applyFont="1" applyBorder="1" applyAlignment="1" applyProtection="1">
      <alignment horizontal="center" vertical="center" shrinkToFit="1"/>
      <protection hidden="1"/>
    </xf>
    <xf numFmtId="49" fontId="24" fillId="0" borderId="100" xfId="0" applyNumberFormat="1" applyFont="1" applyBorder="1" applyAlignment="1" applyProtection="1">
      <alignment horizontal="center" vertical="center" shrinkToFit="1"/>
      <protection hidden="1"/>
    </xf>
    <xf numFmtId="49" fontId="24" fillId="0" borderId="19" xfId="0" applyNumberFormat="1" applyFont="1" applyBorder="1" applyAlignment="1" applyProtection="1">
      <alignment horizontal="center" vertical="center" shrinkToFit="1"/>
      <protection hidden="1"/>
    </xf>
    <xf numFmtId="49" fontId="24" fillId="0" borderId="100" xfId="0" applyNumberFormat="1" applyFont="1" applyBorder="1" applyAlignment="1" applyProtection="1">
      <alignment vertical="center" shrinkToFit="1"/>
      <protection hidden="1"/>
    </xf>
    <xf numFmtId="49" fontId="24" fillId="0" borderId="19" xfId="0" applyNumberFormat="1" applyFont="1" applyBorder="1" applyAlignment="1" applyProtection="1">
      <alignment vertical="center" shrinkToFit="1"/>
      <protection hidden="1"/>
    </xf>
    <xf numFmtId="49" fontId="24" fillId="0" borderId="16" xfId="0" applyNumberFormat="1" applyFont="1" applyBorder="1" applyAlignment="1" applyProtection="1">
      <alignment vertical="center" shrinkToFit="1"/>
      <protection hidden="1"/>
    </xf>
    <xf numFmtId="0" fontId="21" fillId="2" borderId="1" xfId="0"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2" xfId="0" applyFont="1" applyFill="1" applyBorder="1" applyAlignment="1" applyProtection="1">
      <alignment horizontal="center" vertical="center"/>
      <protection hidden="1"/>
    </xf>
    <xf numFmtId="3" fontId="28" fillId="5" borderId="79" xfId="0" applyNumberFormat="1" applyFont="1" applyFill="1" applyBorder="1" applyAlignment="1" applyProtection="1">
      <alignment horizontal="right" vertical="center" shrinkToFit="1"/>
      <protection hidden="1"/>
    </xf>
    <xf numFmtId="3" fontId="28" fillId="5" borderId="47" xfId="0" applyNumberFormat="1" applyFont="1" applyFill="1" applyBorder="1" applyAlignment="1" applyProtection="1">
      <alignment horizontal="right" vertical="center" shrinkToFit="1"/>
      <protection hidden="1"/>
    </xf>
    <xf numFmtId="3" fontId="28" fillId="5" borderId="48" xfId="0" applyNumberFormat="1" applyFont="1" applyFill="1" applyBorder="1" applyAlignment="1" applyProtection="1">
      <alignment horizontal="right" vertical="center" shrinkToFit="1"/>
      <protection hidden="1"/>
    </xf>
    <xf numFmtId="3" fontId="79" fillId="0" borderId="46" xfId="0" applyNumberFormat="1" applyFont="1" applyFill="1" applyBorder="1" applyAlignment="1" applyProtection="1">
      <alignment vertical="center" shrinkToFit="1"/>
      <protection hidden="1"/>
    </xf>
    <xf numFmtId="3" fontId="79" fillId="0" borderId="47" xfId="0" applyNumberFormat="1" applyFont="1" applyFill="1" applyBorder="1" applyAlignment="1" applyProtection="1">
      <alignment vertical="center" shrinkToFit="1"/>
      <protection hidden="1"/>
    </xf>
    <xf numFmtId="0" fontId="21" fillId="5" borderId="136" xfId="0" applyFont="1" applyFill="1" applyBorder="1" applyAlignment="1" applyProtection="1">
      <alignment horizontal="center" vertical="center"/>
      <protection hidden="1"/>
    </xf>
    <xf numFmtId="0" fontId="21" fillId="5" borderId="89" xfId="0" applyFont="1" applyFill="1" applyBorder="1" applyAlignment="1" applyProtection="1">
      <alignment horizontal="center" vertical="center"/>
      <protection hidden="1"/>
    </xf>
    <xf numFmtId="182" fontId="33" fillId="0" borderId="187" xfId="0" applyNumberFormat="1" applyFont="1" applyFill="1" applyBorder="1" applyAlignment="1" applyProtection="1">
      <alignment vertical="center"/>
      <protection hidden="1"/>
    </xf>
    <xf numFmtId="182" fontId="33" fillId="0" borderId="188" xfId="0" applyNumberFormat="1" applyFont="1" applyFill="1" applyBorder="1" applyAlignment="1" applyProtection="1">
      <alignment vertical="center"/>
      <protection hidden="1"/>
    </xf>
    <xf numFmtId="182" fontId="33" fillId="0" borderId="189" xfId="0" applyNumberFormat="1" applyFont="1" applyFill="1" applyBorder="1" applyAlignment="1" applyProtection="1">
      <alignment vertical="center"/>
      <protection hidden="1"/>
    </xf>
    <xf numFmtId="38" fontId="33" fillId="0" borderId="100" xfId="0" applyNumberFormat="1" applyFont="1" applyBorder="1" applyAlignment="1" applyProtection="1">
      <alignment vertical="center"/>
      <protection hidden="1"/>
    </xf>
    <xf numFmtId="38" fontId="34" fillId="0" borderId="190" xfId="0" applyNumberFormat="1" applyFont="1" applyBorder="1" applyAlignment="1" applyProtection="1">
      <alignment vertical="center"/>
      <protection hidden="1"/>
    </xf>
    <xf numFmtId="38" fontId="34" fillId="0" borderId="188" xfId="0" applyNumberFormat="1" applyFont="1" applyBorder="1" applyAlignment="1" applyProtection="1">
      <alignment vertical="center"/>
      <protection hidden="1"/>
    </xf>
    <xf numFmtId="38" fontId="82" fillId="0" borderId="97" xfId="0" applyNumberFormat="1" applyFont="1" applyFill="1" applyBorder="1" applyAlignment="1" applyProtection="1">
      <alignment vertical="center"/>
      <protection hidden="1"/>
    </xf>
    <xf numFmtId="0" fontId="24" fillId="2" borderId="57"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62" xfId="0" applyFont="1" applyFill="1" applyBorder="1" applyAlignment="1" applyProtection="1">
      <alignment horizontal="center" vertical="center"/>
      <protection locked="0"/>
    </xf>
    <xf numFmtId="0" fontId="24" fillId="2" borderId="160" xfId="0" applyFont="1" applyFill="1" applyBorder="1" applyAlignment="1" applyProtection="1">
      <alignment horizontal="center" vertical="center"/>
      <protection locked="0"/>
    </xf>
    <xf numFmtId="0" fontId="24" fillId="2" borderId="163" xfId="0" applyFont="1" applyFill="1" applyBorder="1" applyAlignment="1" applyProtection="1">
      <alignment horizontal="center" vertical="center"/>
      <protection locked="0"/>
    </xf>
    <xf numFmtId="0" fontId="24" fillId="2" borderId="61"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4" fillId="2" borderId="147" xfId="0" applyFont="1" applyFill="1" applyBorder="1" applyAlignment="1" applyProtection="1">
      <alignment horizontal="center" vertical="center"/>
      <protection locked="0"/>
    </xf>
    <xf numFmtId="49" fontId="24" fillId="0" borderId="61" xfId="0" applyNumberFormat="1" applyFont="1" applyFill="1" applyBorder="1" applyAlignment="1" applyProtection="1">
      <alignment horizontal="center" vertical="center" shrinkToFit="1"/>
      <protection locked="0"/>
    </xf>
    <xf numFmtId="49" fontId="24" fillId="0" borderId="13" xfId="0" applyNumberFormat="1" applyFont="1" applyFill="1" applyBorder="1" applyAlignment="1" applyProtection="1">
      <alignment horizontal="center" vertical="center" shrinkToFit="1"/>
      <protection locked="0"/>
    </xf>
    <xf numFmtId="49" fontId="24" fillId="0" borderId="147" xfId="0" applyNumberFormat="1" applyFont="1" applyFill="1" applyBorder="1" applyAlignment="1" applyProtection="1">
      <alignment horizontal="center" vertical="center" shrinkToFit="1"/>
      <protection locked="0"/>
    </xf>
    <xf numFmtId="178" fontId="24" fillId="0" borderId="61" xfId="12" applyNumberFormat="1" applyFont="1" applyFill="1" applyBorder="1" applyAlignment="1" applyProtection="1">
      <alignment horizontal="right" vertical="center" shrinkToFit="1"/>
      <protection locked="0"/>
    </xf>
    <xf numFmtId="178" fontId="24" fillId="0" borderId="13" xfId="12" applyNumberFormat="1" applyFont="1" applyFill="1" applyBorder="1" applyAlignment="1" applyProtection="1">
      <alignment horizontal="right" vertical="center" shrinkToFit="1"/>
      <protection locked="0"/>
    </xf>
    <xf numFmtId="178" fontId="24" fillId="0" borderId="57" xfId="12" applyNumberFormat="1" applyFont="1" applyFill="1" applyBorder="1" applyAlignment="1" applyProtection="1">
      <alignment horizontal="right" vertical="center" shrinkToFit="1"/>
      <protection locked="0"/>
    </xf>
    <xf numFmtId="178" fontId="24" fillId="0" borderId="14" xfId="12" applyNumberFormat="1" applyFont="1" applyFill="1" applyBorder="1" applyAlignment="1" applyProtection="1">
      <alignment horizontal="right" vertical="center" shrinkToFit="1"/>
      <protection locked="0"/>
    </xf>
    <xf numFmtId="38" fontId="98" fillId="0" borderId="0" xfId="15" applyFont="1" applyFill="1" applyBorder="1" applyAlignment="1" applyProtection="1">
      <alignment horizontal="left" wrapText="1"/>
      <protection hidden="1"/>
    </xf>
    <xf numFmtId="38" fontId="98" fillId="0" borderId="0" xfId="15" applyFont="1" applyFill="1" applyBorder="1" applyAlignment="1" applyProtection="1">
      <alignment horizontal="left"/>
      <protection hidden="1"/>
    </xf>
    <xf numFmtId="38" fontId="98" fillId="0" borderId="23" xfId="15" applyFont="1" applyFill="1" applyBorder="1" applyAlignment="1" applyProtection="1">
      <alignment horizontal="left"/>
      <protection hidden="1"/>
    </xf>
    <xf numFmtId="0" fontId="14" fillId="5" borderId="66"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0" fontId="24" fillId="0" borderId="19"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24" fillId="0" borderId="162" xfId="0" applyFont="1" applyFill="1" applyBorder="1" applyAlignment="1" applyProtection="1">
      <alignment horizontal="center" vertical="center"/>
      <protection hidden="1"/>
    </xf>
    <xf numFmtId="0" fontId="24" fillId="0" borderId="160" xfId="0" applyFont="1" applyFill="1" applyBorder="1" applyAlignment="1" applyProtection="1">
      <alignment horizontal="center" vertical="center"/>
      <protection hidden="1"/>
    </xf>
    <xf numFmtId="0" fontId="24" fillId="0" borderId="163" xfId="0" applyFont="1" applyFill="1" applyBorder="1" applyAlignment="1" applyProtection="1">
      <alignment horizontal="center" vertical="center"/>
      <protection hidden="1"/>
    </xf>
    <xf numFmtId="38" fontId="34" fillId="0" borderId="90" xfId="0" applyNumberFormat="1" applyFont="1" applyBorder="1" applyAlignment="1" applyProtection="1">
      <alignment vertical="center"/>
      <protection hidden="1"/>
    </xf>
    <xf numFmtId="38" fontId="82" fillId="0" borderId="23" xfId="0" applyNumberFormat="1" applyFont="1" applyFill="1" applyBorder="1" applyAlignment="1" applyProtection="1">
      <alignment vertical="center"/>
      <protection hidden="1"/>
    </xf>
    <xf numFmtId="49" fontId="24" fillId="0" borderId="161" xfId="0" applyNumberFormat="1" applyFont="1" applyBorder="1" applyAlignment="1" applyProtection="1">
      <alignment horizontal="center" vertical="center" shrinkToFit="1"/>
      <protection locked="0"/>
    </xf>
    <xf numFmtId="0" fontId="24" fillId="0" borderId="60" xfId="0" applyFont="1" applyBorder="1" applyAlignment="1" applyProtection="1">
      <alignment horizontal="center" vertical="center"/>
      <protection locked="0"/>
    </xf>
    <xf numFmtId="0" fontId="24" fillId="0" borderId="184" xfId="0" applyFont="1" applyBorder="1" applyAlignment="1" applyProtection="1">
      <alignment horizontal="center" vertical="center"/>
      <protection locked="0"/>
    </xf>
    <xf numFmtId="0" fontId="24" fillId="0" borderId="161" xfId="0" applyFont="1" applyBorder="1" applyAlignment="1" applyProtection="1">
      <alignment horizontal="center" vertical="center"/>
      <protection locked="0"/>
    </xf>
    <xf numFmtId="0" fontId="24" fillId="0" borderId="185" xfId="0" applyFont="1" applyBorder="1" applyAlignment="1" applyProtection="1">
      <alignment horizontal="center" vertical="center"/>
      <protection locked="0"/>
    </xf>
    <xf numFmtId="38" fontId="33" fillId="0" borderId="162" xfId="0" applyNumberFormat="1" applyFont="1" applyBorder="1" applyAlignment="1" applyProtection="1">
      <alignment vertical="center"/>
      <protection hidden="1"/>
    </xf>
    <xf numFmtId="38" fontId="33" fillId="0" borderId="160" xfId="0" applyNumberFormat="1" applyFont="1" applyBorder="1" applyAlignment="1" applyProtection="1">
      <alignment vertical="center"/>
      <protection hidden="1"/>
    </xf>
    <xf numFmtId="38" fontId="34" fillId="0" borderId="178" xfId="0" applyNumberFormat="1" applyFont="1" applyBorder="1" applyAlignment="1" applyProtection="1">
      <alignment vertical="center"/>
      <protection hidden="1"/>
    </xf>
    <xf numFmtId="38" fontId="34" fillId="0" borderId="160" xfId="0" applyNumberFormat="1" applyFont="1" applyBorder="1" applyAlignment="1" applyProtection="1">
      <alignment vertical="center"/>
      <protection hidden="1"/>
    </xf>
    <xf numFmtId="178" fontId="24" fillId="0" borderId="162" xfId="12" applyNumberFormat="1" applyFont="1" applyFill="1" applyBorder="1" applyAlignment="1" applyProtection="1">
      <alignment horizontal="right" vertical="center" shrinkToFit="1"/>
      <protection locked="0"/>
    </xf>
    <xf numFmtId="178" fontId="24" fillId="0" borderId="160" xfId="12" applyNumberFormat="1" applyFont="1" applyFill="1" applyBorder="1" applyAlignment="1" applyProtection="1">
      <alignment horizontal="right" vertical="center" shrinkToFit="1"/>
      <protection locked="0"/>
    </xf>
    <xf numFmtId="0" fontId="24" fillId="0" borderId="196" xfId="0" applyFont="1" applyFill="1" applyBorder="1" applyAlignment="1" applyProtection="1">
      <alignment horizontal="center" vertical="center" shrinkToFit="1"/>
      <protection locked="0"/>
    </xf>
    <xf numFmtId="0" fontId="24" fillId="0" borderId="147" xfId="0" applyFont="1" applyFill="1" applyBorder="1" applyAlignment="1" applyProtection="1">
      <alignment horizontal="center" vertical="center" shrinkToFit="1"/>
      <protection locked="0"/>
    </xf>
    <xf numFmtId="0" fontId="24" fillId="0" borderId="186"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57" xfId="0" applyFont="1" applyFill="1" applyBorder="1" applyAlignment="1" applyProtection="1">
      <alignment horizontal="center" vertical="center" shrinkToFit="1"/>
      <protection locked="0"/>
    </xf>
    <xf numFmtId="0" fontId="14" fillId="6" borderId="136" xfId="0" applyFont="1" applyFill="1" applyBorder="1" applyAlignment="1" applyProtection="1">
      <alignment horizontal="center" vertical="center"/>
      <protection hidden="1"/>
    </xf>
    <xf numFmtId="0" fontId="24" fillId="0" borderId="61" xfId="0" applyFont="1" applyFill="1" applyBorder="1" applyAlignment="1" applyProtection="1">
      <alignment horizontal="center" vertical="center" shrinkToFit="1"/>
      <protection locked="0"/>
    </xf>
    <xf numFmtId="0" fontId="14" fillId="6" borderId="182" xfId="0" applyFont="1" applyFill="1" applyBorder="1" applyAlignment="1" applyProtection="1">
      <alignment horizontal="center" vertical="center" wrapText="1"/>
      <protection hidden="1"/>
    </xf>
    <xf numFmtId="0" fontId="14" fillId="6" borderId="67" xfId="0" applyFont="1" applyFill="1" applyBorder="1" applyAlignment="1" applyProtection="1">
      <alignment horizontal="center" vertical="center"/>
      <protection hidden="1"/>
    </xf>
    <xf numFmtId="0" fontId="14" fillId="6" borderId="183" xfId="0" applyFont="1" applyFill="1" applyBorder="1" applyAlignment="1" applyProtection="1">
      <alignment horizontal="center" vertical="center"/>
      <protection hidden="1"/>
    </xf>
    <xf numFmtId="0" fontId="24" fillId="0" borderId="175" xfId="0" applyFont="1" applyFill="1" applyBorder="1" applyAlignment="1" applyProtection="1">
      <alignment horizontal="center" vertical="center" shrinkToFit="1"/>
      <protection locked="0"/>
    </xf>
    <xf numFmtId="0" fontId="24" fillId="0" borderId="60" xfId="0" applyFont="1" applyFill="1" applyBorder="1" applyAlignment="1" applyProtection="1">
      <alignment horizontal="center" vertical="center" shrinkToFit="1"/>
      <protection locked="0"/>
    </xf>
    <xf numFmtId="0" fontId="24" fillId="0" borderId="177" xfId="0" applyFont="1" applyFill="1" applyBorder="1" applyAlignment="1" applyProtection="1">
      <alignment horizontal="center" vertical="center" shrinkToFit="1"/>
      <protection locked="0"/>
    </xf>
    <xf numFmtId="0" fontId="24" fillId="0" borderId="161" xfId="0" applyFont="1" applyFill="1" applyBorder="1" applyAlignment="1" applyProtection="1">
      <alignment horizontal="center" vertical="center" shrinkToFit="1"/>
      <protection locked="0"/>
    </xf>
    <xf numFmtId="0" fontId="24" fillId="0" borderId="181" xfId="0" applyFont="1" applyFill="1" applyBorder="1" applyAlignment="1" applyProtection="1">
      <alignment horizontal="center" vertical="center" shrinkToFit="1"/>
      <protection locked="0"/>
    </xf>
    <xf numFmtId="0" fontId="24" fillId="0" borderId="163" xfId="0" applyFont="1" applyFill="1" applyBorder="1" applyAlignment="1" applyProtection="1">
      <alignment horizontal="center" vertical="center" shrinkToFit="1"/>
      <protection locked="0"/>
    </xf>
    <xf numFmtId="0" fontId="33" fillId="0" borderId="98"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3" fillId="0" borderId="181" xfId="0" applyFont="1" applyFill="1" applyBorder="1" applyAlignment="1" applyProtection="1">
      <alignment horizontal="center" vertical="center"/>
      <protection hidden="1"/>
    </xf>
    <xf numFmtId="0" fontId="33" fillId="0" borderId="160" xfId="0" applyFont="1" applyFill="1" applyBorder="1" applyAlignment="1" applyProtection="1">
      <alignment horizontal="center" vertical="center"/>
      <protection hidden="1"/>
    </xf>
    <xf numFmtId="0" fontId="33" fillId="0" borderId="179" xfId="0" applyFont="1" applyFill="1" applyBorder="1" applyAlignment="1" applyProtection="1">
      <alignment horizontal="center" vertical="center"/>
      <protection hidden="1"/>
    </xf>
    <xf numFmtId="0" fontId="14" fillId="0" borderId="78" xfId="0" applyFont="1" applyFill="1" applyBorder="1" applyAlignment="1" applyProtection="1">
      <alignment horizontal="center" vertical="center"/>
      <protection hidden="1"/>
    </xf>
    <xf numFmtId="0" fontId="14" fillId="0" borderId="180" xfId="0" applyFont="1" applyFill="1" applyBorder="1" applyAlignment="1" applyProtection="1">
      <alignment horizontal="center" vertical="center"/>
      <protection hidden="1"/>
    </xf>
    <xf numFmtId="0" fontId="33" fillId="0" borderId="178" xfId="0" applyFont="1" applyBorder="1" applyAlignment="1" applyProtection="1">
      <alignment horizontal="center" vertical="center"/>
      <protection hidden="1"/>
    </xf>
    <xf numFmtId="0" fontId="33" fillId="0" borderId="160" xfId="0" applyFont="1" applyBorder="1" applyAlignment="1" applyProtection="1">
      <alignment horizontal="center" vertical="center"/>
      <protection hidden="1"/>
    </xf>
    <xf numFmtId="0" fontId="33" fillId="0" borderId="163" xfId="0" applyFont="1" applyBorder="1" applyAlignment="1" applyProtection="1">
      <alignment horizontal="center" vertical="center"/>
      <protection hidden="1"/>
    </xf>
    <xf numFmtId="0" fontId="15" fillId="0" borderId="162" xfId="0" applyFont="1" applyBorder="1" applyAlignment="1" applyProtection="1">
      <alignment horizontal="center" vertical="center"/>
      <protection hidden="1"/>
    </xf>
    <xf numFmtId="0" fontId="15" fillId="0" borderId="163" xfId="0" applyFont="1" applyBorder="1" applyAlignment="1" applyProtection="1">
      <alignment horizontal="center" vertical="center"/>
      <protection hidden="1"/>
    </xf>
    <xf numFmtId="0" fontId="24" fillId="0" borderId="162" xfId="0" applyFont="1" applyFill="1" applyBorder="1" applyAlignment="1" applyProtection="1">
      <alignment horizontal="center" vertical="center" shrinkToFit="1"/>
      <protection locked="0"/>
    </xf>
    <xf numFmtId="180" fontId="33" fillId="0" borderId="162" xfId="11" applyNumberFormat="1" applyFont="1" applyFill="1" applyBorder="1" applyAlignment="1" applyProtection="1">
      <alignment vertical="center" shrinkToFit="1"/>
      <protection hidden="1"/>
    </xf>
    <xf numFmtId="180" fontId="33" fillId="0" borderId="160" xfId="11" applyNumberFormat="1" applyFont="1" applyFill="1" applyBorder="1" applyAlignment="1" applyProtection="1">
      <alignment vertical="center" shrinkToFit="1"/>
      <protection hidden="1"/>
    </xf>
    <xf numFmtId="180" fontId="33" fillId="0" borderId="164" xfId="11" applyNumberFormat="1" applyFont="1" applyFill="1" applyBorder="1" applyAlignment="1" applyProtection="1">
      <alignment vertical="center" shrinkToFit="1"/>
      <protection hidden="1"/>
    </xf>
    <xf numFmtId="180" fontId="33" fillId="0" borderId="57" xfId="11" applyNumberFormat="1" applyFont="1" applyFill="1" applyBorder="1" applyAlignment="1" applyProtection="1">
      <alignment vertical="center" shrinkToFit="1"/>
      <protection hidden="1"/>
    </xf>
    <xf numFmtId="180" fontId="33" fillId="0" borderId="14" xfId="11" applyNumberFormat="1" applyFont="1" applyFill="1" applyBorder="1" applyAlignment="1" applyProtection="1">
      <alignment vertical="center" shrinkToFit="1"/>
      <protection hidden="1"/>
    </xf>
    <xf numFmtId="180" fontId="33" fillId="0" borderId="59" xfId="11" applyNumberFormat="1" applyFont="1" applyFill="1" applyBorder="1" applyAlignment="1" applyProtection="1">
      <alignment vertical="center" shrinkToFit="1"/>
      <protection hidden="1"/>
    </xf>
    <xf numFmtId="49" fontId="24" fillId="0" borderId="177" xfId="0" applyNumberFormat="1" applyFont="1" applyFill="1" applyBorder="1" applyAlignment="1" applyProtection="1">
      <alignment horizontal="center" vertical="center" shrinkToFit="1"/>
      <protection hidden="1"/>
    </xf>
    <xf numFmtId="49" fontId="24" fillId="0" borderId="163" xfId="0" applyNumberFormat="1" applyFont="1" applyFill="1" applyBorder="1" applyAlignment="1" applyProtection="1">
      <alignment horizontal="center" vertical="center" shrinkToFit="1"/>
      <protection hidden="1"/>
    </xf>
    <xf numFmtId="49" fontId="24" fillId="0" borderId="162" xfId="0" applyNumberFormat="1" applyFont="1" applyFill="1" applyBorder="1" applyAlignment="1" applyProtection="1">
      <alignment horizontal="center" vertical="center" shrinkToFit="1"/>
      <protection hidden="1"/>
    </xf>
    <xf numFmtId="49" fontId="24" fillId="0" borderId="160" xfId="0" applyNumberFormat="1" applyFont="1" applyFill="1" applyBorder="1" applyAlignment="1" applyProtection="1">
      <alignment horizontal="center" vertical="center" shrinkToFit="1"/>
      <protection hidden="1"/>
    </xf>
    <xf numFmtId="49" fontId="24" fillId="0" borderId="162" xfId="0" applyNumberFormat="1" applyFont="1" applyBorder="1" applyAlignment="1" applyProtection="1">
      <alignment vertical="center" shrinkToFit="1"/>
      <protection hidden="1"/>
    </xf>
    <xf numFmtId="49" fontId="24" fillId="0" borderId="160" xfId="0" applyNumberFormat="1" applyFont="1" applyBorder="1" applyAlignment="1" applyProtection="1">
      <alignment vertical="center" shrinkToFit="1"/>
      <protection hidden="1"/>
    </xf>
    <xf numFmtId="49" fontId="24" fillId="0" borderId="163" xfId="0" applyNumberFormat="1" applyFont="1" applyBorder="1" applyAlignment="1" applyProtection="1">
      <alignment vertical="center" shrinkToFit="1"/>
      <protection hidden="1"/>
    </xf>
    <xf numFmtId="49" fontId="24" fillId="0" borderId="176" xfId="0" applyNumberFormat="1" applyFont="1" applyFill="1" applyBorder="1" applyAlignment="1" applyProtection="1">
      <alignment horizontal="center" vertical="center" shrinkToFit="1"/>
      <protection hidden="1"/>
    </xf>
    <xf numFmtId="49" fontId="24" fillId="0" borderId="17" xfId="0" applyNumberFormat="1" applyFont="1" applyFill="1" applyBorder="1" applyAlignment="1" applyProtection="1">
      <alignment horizontal="center" vertical="center" shrinkToFit="1"/>
      <protection hidden="1"/>
    </xf>
    <xf numFmtId="49" fontId="24" fillId="0" borderId="57" xfId="0" applyNumberFormat="1" applyFont="1" applyFill="1" applyBorder="1" applyAlignment="1" applyProtection="1">
      <alignment horizontal="center" vertical="center" shrinkToFit="1"/>
      <protection hidden="1"/>
    </xf>
    <xf numFmtId="49" fontId="24" fillId="0" borderId="14" xfId="0" applyNumberFormat="1" applyFont="1" applyFill="1" applyBorder="1" applyAlignment="1" applyProtection="1">
      <alignment horizontal="center" vertical="center" shrinkToFit="1"/>
      <protection hidden="1"/>
    </xf>
    <xf numFmtId="180" fontId="33" fillId="2" borderId="162" xfId="11" applyNumberFormat="1" applyFont="1" applyFill="1" applyBorder="1" applyAlignment="1" applyProtection="1">
      <alignment vertical="center" shrinkToFit="1"/>
      <protection hidden="1"/>
    </xf>
    <xf numFmtId="180" fontId="33" fillId="2" borderId="160" xfId="11" applyNumberFormat="1" applyFont="1" applyFill="1" applyBorder="1" applyAlignment="1" applyProtection="1">
      <alignment vertical="center" shrinkToFit="1"/>
      <protection hidden="1"/>
    </xf>
    <xf numFmtId="180" fontId="33" fillId="2" borderId="163" xfId="11" applyNumberFormat="1" applyFont="1" applyFill="1" applyBorder="1" applyAlignment="1" applyProtection="1">
      <alignment vertical="center" shrinkToFit="1"/>
      <protection hidden="1"/>
    </xf>
    <xf numFmtId="49" fontId="24" fillId="0" borderId="175" xfId="0" applyNumberFormat="1" applyFont="1" applyFill="1" applyBorder="1" applyAlignment="1" applyProtection="1">
      <alignment horizontal="center" vertical="center" shrinkToFit="1"/>
      <protection hidden="1"/>
    </xf>
    <xf numFmtId="49" fontId="24" fillId="0" borderId="16" xfId="0" applyNumberFormat="1" applyFont="1" applyFill="1" applyBorder="1" applyAlignment="1" applyProtection="1">
      <alignment horizontal="center" vertical="center" shrinkToFit="1"/>
      <protection hidden="1"/>
    </xf>
    <xf numFmtId="49" fontId="24" fillId="0" borderId="100" xfId="0" applyNumberFormat="1" applyFont="1" applyFill="1" applyBorder="1" applyAlignment="1" applyProtection="1">
      <alignment horizontal="center" vertical="center" shrinkToFit="1"/>
      <protection hidden="1"/>
    </xf>
    <xf numFmtId="49" fontId="24" fillId="0" borderId="19" xfId="0" applyNumberFormat="1" applyFont="1" applyFill="1" applyBorder="1" applyAlignment="1" applyProtection="1">
      <alignment horizontal="center" vertical="center" shrinkToFit="1"/>
      <protection hidden="1"/>
    </xf>
    <xf numFmtId="180" fontId="33" fillId="0" borderId="100" xfId="11" applyNumberFormat="1" applyFont="1" applyFill="1" applyBorder="1" applyAlignment="1" applyProtection="1">
      <alignment vertical="center" shrinkToFit="1"/>
      <protection hidden="1"/>
    </xf>
    <xf numFmtId="180" fontId="33" fillId="0" borderId="19" xfId="11" applyNumberFormat="1" applyFont="1" applyFill="1" applyBorder="1" applyAlignment="1" applyProtection="1">
      <alignment vertical="center" shrinkToFit="1"/>
      <protection hidden="1"/>
    </xf>
    <xf numFmtId="180" fontId="33" fillId="0" borderId="91" xfId="11" applyNumberFormat="1" applyFont="1" applyFill="1" applyBorder="1" applyAlignment="1" applyProtection="1">
      <alignment vertical="center" shrinkToFit="1"/>
      <protection hidden="1"/>
    </xf>
    <xf numFmtId="0" fontId="75" fillId="0" borderId="0" xfId="0" applyFont="1" applyFill="1" applyBorder="1" applyAlignment="1" applyProtection="1">
      <alignment horizontal="right" vertical="center"/>
      <protection hidden="1"/>
    </xf>
    <xf numFmtId="0" fontId="76" fillId="0" borderId="3" xfId="0" applyFont="1" applyFill="1" applyBorder="1" applyAlignment="1" applyProtection="1">
      <alignment vertical="center" shrinkToFit="1"/>
      <protection hidden="1"/>
    </xf>
    <xf numFmtId="0" fontId="74" fillId="0" borderId="3" xfId="0" applyFont="1" applyFill="1" applyBorder="1" applyAlignment="1" applyProtection="1">
      <alignment horizontal="center" vertical="center" textRotation="255"/>
      <protection hidden="1"/>
    </xf>
    <xf numFmtId="49" fontId="69" fillId="7" borderId="0" xfId="0" applyNumberFormat="1" applyFont="1" applyFill="1" applyBorder="1" applyAlignment="1" applyProtection="1">
      <alignment vertical="top"/>
      <protection hidden="1"/>
    </xf>
    <xf numFmtId="49" fontId="69" fillId="7" borderId="0" xfId="0" applyNumberFormat="1" applyFont="1" applyFill="1" applyBorder="1" applyAlignment="1" applyProtection="1">
      <alignment vertical="top" wrapText="1"/>
      <protection hidden="1"/>
    </xf>
    <xf numFmtId="49" fontId="40" fillId="7" borderId="0" xfId="0" applyNumberFormat="1" applyFont="1" applyFill="1" applyBorder="1" applyAlignment="1" applyProtection="1">
      <alignment horizontal="left" vertical="center"/>
      <protection hidden="1"/>
    </xf>
    <xf numFmtId="182" fontId="90" fillId="0" borderId="0" xfId="73" applyNumberFormat="1" applyFont="1" applyAlignment="1" applyProtection="1">
      <alignment horizontal="right" vertical="center" shrinkToFit="1"/>
      <protection hidden="1"/>
    </xf>
    <xf numFmtId="183" fontId="40" fillId="0" borderId="0" xfId="73" applyNumberFormat="1" applyFont="1" applyFill="1" applyBorder="1" applyAlignment="1" applyProtection="1">
      <alignment horizontal="center" vertical="center"/>
      <protection hidden="1"/>
    </xf>
    <xf numFmtId="183" fontId="40" fillId="0" borderId="0" xfId="0" applyNumberFormat="1" applyFont="1" applyFill="1" applyBorder="1" applyAlignment="1" applyProtection="1">
      <alignment horizontal="center" vertical="center"/>
      <protection hidden="1"/>
    </xf>
    <xf numFmtId="49" fontId="87" fillId="7" borderId="0" xfId="0" applyNumberFormat="1" applyFont="1" applyFill="1" applyAlignment="1" applyProtection="1">
      <alignment horizontal="center" vertical="center"/>
      <protection hidden="1"/>
    </xf>
    <xf numFmtId="49" fontId="40" fillId="7" borderId="0" xfId="73" applyNumberFormat="1" applyFont="1" applyFill="1" applyAlignment="1" applyProtection="1">
      <alignment horizontal="center" vertical="center"/>
      <protection hidden="1"/>
    </xf>
    <xf numFmtId="0" fontId="42" fillId="7" borderId="0" xfId="0" applyFont="1" applyFill="1" applyBorder="1" applyAlignment="1" applyProtection="1">
      <alignment horizontal="center" vertical="center" wrapText="1"/>
      <protection hidden="1"/>
    </xf>
    <xf numFmtId="49" fontId="40" fillId="7" borderId="0" xfId="0" applyNumberFormat="1" applyFont="1" applyFill="1" applyBorder="1" applyAlignment="1" applyProtection="1">
      <alignment vertical="center" wrapText="1"/>
      <protection hidden="1"/>
    </xf>
    <xf numFmtId="49" fontId="69" fillId="7" borderId="0" xfId="0" applyNumberFormat="1" applyFont="1" applyFill="1" applyBorder="1" applyAlignment="1" applyProtection="1">
      <alignment vertical="top" wrapText="1" shrinkToFit="1"/>
      <protection hidden="1"/>
    </xf>
    <xf numFmtId="49" fontId="69" fillId="7" borderId="0" xfId="0" applyNumberFormat="1" applyFont="1" applyFill="1" applyAlignment="1" applyProtection="1">
      <alignment vertical="top" wrapText="1"/>
      <protection hidden="1"/>
    </xf>
    <xf numFmtId="0" fontId="24" fillId="0" borderId="181" xfId="0" applyFont="1" applyFill="1" applyBorder="1" applyAlignment="1" applyProtection="1">
      <alignment horizontal="center" vertical="center" shrinkToFit="1"/>
      <protection hidden="1"/>
    </xf>
    <xf numFmtId="0" fontId="24" fillId="0" borderId="163" xfId="0" applyFont="1" applyFill="1" applyBorder="1" applyAlignment="1" applyProtection="1">
      <alignment horizontal="center" vertical="center" shrinkToFit="1"/>
      <protection hidden="1"/>
    </xf>
    <xf numFmtId="0" fontId="24" fillId="0" borderId="162" xfId="0" applyFont="1" applyFill="1" applyBorder="1" applyAlignment="1" applyProtection="1">
      <alignment horizontal="center" vertical="center" shrinkToFit="1"/>
      <protection hidden="1"/>
    </xf>
    <xf numFmtId="0" fontId="24" fillId="2" borderId="162" xfId="0" applyFont="1" applyFill="1" applyBorder="1" applyAlignment="1" applyProtection="1">
      <alignment horizontal="center" vertical="center"/>
      <protection hidden="1"/>
    </xf>
    <xf numFmtId="0" fontId="24" fillId="2" borderId="160" xfId="0" applyFont="1" applyFill="1" applyBorder="1" applyAlignment="1" applyProtection="1">
      <alignment horizontal="center" vertical="center"/>
      <protection hidden="1"/>
    </xf>
    <xf numFmtId="0" fontId="24" fillId="2" borderId="163" xfId="0" applyFont="1" applyFill="1" applyBorder="1" applyAlignment="1" applyProtection="1">
      <alignment horizontal="center" vertical="center"/>
      <protection hidden="1"/>
    </xf>
    <xf numFmtId="178" fontId="24" fillId="0" borderId="162" xfId="12" applyNumberFormat="1" applyFont="1" applyFill="1" applyBorder="1" applyAlignment="1" applyProtection="1">
      <alignment horizontal="right" vertical="center" shrinkToFit="1"/>
      <protection hidden="1"/>
    </xf>
    <xf numFmtId="178" fontId="24" fillId="0" borderId="160" xfId="12" applyNumberFormat="1" applyFont="1" applyFill="1" applyBorder="1" applyAlignment="1" applyProtection="1">
      <alignment horizontal="right" vertical="center" shrinkToFit="1"/>
      <protection hidden="1"/>
    </xf>
    <xf numFmtId="0" fontId="24" fillId="0" borderId="186" xfId="0" applyFont="1" applyFill="1" applyBorder="1" applyAlignment="1" applyProtection="1">
      <alignment horizontal="center" vertical="center" shrinkToFit="1"/>
      <protection hidden="1"/>
    </xf>
    <xf numFmtId="0" fontId="24" fillId="0" borderId="17" xfId="0" applyFont="1" applyFill="1" applyBorder="1" applyAlignment="1" applyProtection="1">
      <alignment horizontal="center" vertical="center" shrinkToFit="1"/>
      <protection hidden="1"/>
    </xf>
    <xf numFmtId="0" fontId="24" fillId="0" borderId="57" xfId="0" applyFont="1" applyFill="1" applyBorder="1" applyAlignment="1" applyProtection="1">
      <alignment horizontal="center" vertical="center" shrinkToFit="1"/>
      <protection hidden="1"/>
    </xf>
    <xf numFmtId="0" fontId="24" fillId="2" borderId="57"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178" fontId="24" fillId="0" borderId="57" xfId="12" applyNumberFormat="1" applyFont="1" applyFill="1" applyBorder="1" applyAlignment="1" applyProtection="1">
      <alignment horizontal="right" vertical="center" shrinkToFit="1"/>
      <protection hidden="1"/>
    </xf>
    <xf numFmtId="178" fontId="24" fillId="0" borderId="14" xfId="12" applyNumberFormat="1" applyFont="1" applyFill="1" applyBorder="1" applyAlignment="1" applyProtection="1">
      <alignment horizontal="right" vertical="center" shrinkToFit="1"/>
      <protection hidden="1"/>
    </xf>
    <xf numFmtId="0" fontId="24" fillId="0" borderId="196" xfId="0" applyFont="1" applyFill="1" applyBorder="1" applyAlignment="1" applyProtection="1">
      <alignment horizontal="center" vertical="center" shrinkToFit="1"/>
      <protection hidden="1"/>
    </xf>
    <xf numFmtId="0" fontId="24" fillId="0" borderId="147" xfId="0" applyFont="1" applyFill="1" applyBorder="1" applyAlignment="1" applyProtection="1">
      <alignment horizontal="center" vertical="center" shrinkToFit="1"/>
      <protection hidden="1"/>
    </xf>
    <xf numFmtId="0" fontId="24" fillId="0" borderId="61" xfId="0" applyFont="1" applyFill="1" applyBorder="1" applyAlignment="1" applyProtection="1">
      <alignment horizontal="center" vertical="center" shrinkToFit="1"/>
      <protection hidden="1"/>
    </xf>
    <xf numFmtId="0" fontId="24" fillId="2" borderId="61" xfId="0" applyFont="1" applyFill="1" applyBorder="1" applyAlignment="1" applyProtection="1">
      <alignment horizontal="center" vertical="center"/>
      <protection hidden="1"/>
    </xf>
    <xf numFmtId="0" fontId="24" fillId="2" borderId="13" xfId="0" applyFont="1" applyFill="1" applyBorder="1" applyAlignment="1" applyProtection="1">
      <alignment horizontal="center" vertical="center"/>
      <protection hidden="1"/>
    </xf>
    <xf numFmtId="0" fontId="24" fillId="2" borderId="147" xfId="0" applyFont="1" applyFill="1" applyBorder="1" applyAlignment="1" applyProtection="1">
      <alignment horizontal="center" vertical="center"/>
      <protection hidden="1"/>
    </xf>
    <xf numFmtId="49" fontId="24" fillId="0" borderId="61" xfId="0" applyNumberFormat="1" applyFont="1" applyFill="1" applyBorder="1" applyAlignment="1" applyProtection="1">
      <alignment horizontal="center" vertical="center" shrinkToFit="1"/>
      <protection hidden="1"/>
    </xf>
    <xf numFmtId="49" fontId="24" fillId="0" borderId="13" xfId="0" applyNumberFormat="1" applyFont="1" applyFill="1" applyBorder="1" applyAlignment="1" applyProtection="1">
      <alignment horizontal="center" vertical="center" shrinkToFit="1"/>
      <protection hidden="1"/>
    </xf>
    <xf numFmtId="49" fontId="24" fillId="0" borderId="147" xfId="0" applyNumberFormat="1" applyFont="1" applyFill="1" applyBorder="1" applyAlignment="1" applyProtection="1">
      <alignment horizontal="center" vertical="center" shrinkToFit="1"/>
      <protection hidden="1"/>
    </xf>
    <xf numFmtId="178" fontId="24" fillId="0" borderId="61" xfId="12" applyNumberFormat="1" applyFont="1" applyFill="1" applyBorder="1" applyAlignment="1" applyProtection="1">
      <alignment horizontal="right" vertical="center" shrinkToFit="1"/>
      <protection hidden="1"/>
    </xf>
    <xf numFmtId="178" fontId="24" fillId="0" borderId="13" xfId="12" applyNumberFormat="1" applyFont="1" applyFill="1" applyBorder="1" applyAlignment="1" applyProtection="1">
      <alignment horizontal="right" vertical="center" shrinkToFit="1"/>
      <protection hidden="1"/>
    </xf>
    <xf numFmtId="0" fontId="24" fillId="0" borderId="175" xfId="0" applyFont="1" applyFill="1" applyBorder="1" applyAlignment="1" applyProtection="1">
      <alignment horizontal="center" vertical="center" shrinkToFit="1"/>
      <protection hidden="1"/>
    </xf>
    <xf numFmtId="0" fontId="24" fillId="0" borderId="60" xfId="0" applyFont="1" applyFill="1" applyBorder="1" applyAlignment="1" applyProtection="1">
      <alignment horizontal="center" vertical="center" shrinkToFit="1"/>
      <protection hidden="1"/>
    </xf>
    <xf numFmtId="0" fontId="24" fillId="0" borderId="60" xfId="0" applyFont="1" applyBorder="1" applyAlignment="1" applyProtection="1">
      <alignment horizontal="center" vertical="center"/>
      <protection hidden="1"/>
    </xf>
    <xf numFmtId="0" fontId="24" fillId="0" borderId="184" xfId="0" applyFont="1" applyBorder="1" applyAlignment="1" applyProtection="1">
      <alignment horizontal="center" vertical="center"/>
      <protection hidden="1"/>
    </xf>
    <xf numFmtId="0" fontId="24" fillId="0" borderId="177" xfId="0" applyFont="1" applyFill="1" applyBorder="1" applyAlignment="1" applyProtection="1">
      <alignment horizontal="center" vertical="center" shrinkToFit="1"/>
      <protection hidden="1"/>
    </xf>
    <xf numFmtId="0" fontId="24" fillId="0" borderId="161" xfId="0" applyFont="1" applyFill="1" applyBorder="1" applyAlignment="1" applyProtection="1">
      <alignment horizontal="center" vertical="center" shrinkToFit="1"/>
      <protection hidden="1"/>
    </xf>
    <xf numFmtId="49" fontId="24" fillId="0" borderId="161" xfId="0" applyNumberFormat="1" applyFont="1" applyBorder="1" applyAlignment="1" applyProtection="1">
      <alignment horizontal="center" vertical="center" shrinkToFit="1"/>
      <protection hidden="1"/>
    </xf>
    <xf numFmtId="0" fontId="24" fillId="0" borderId="161" xfId="0" applyFont="1" applyBorder="1" applyAlignment="1" applyProtection="1">
      <alignment horizontal="center" vertical="center"/>
      <protection hidden="1"/>
    </xf>
    <xf numFmtId="0" fontId="24" fillId="0" borderId="185" xfId="0" applyFont="1" applyBorder="1" applyAlignment="1" applyProtection="1">
      <alignment horizontal="center" vertical="center"/>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0000"/>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9" name="正方形/長方形 8">
          <a:extLst>
            <a:ext uri="{FF2B5EF4-FFF2-40B4-BE49-F238E27FC236}">
              <a16:creationId xmlns:a16="http://schemas.microsoft.com/office/drawing/2014/main" id="{1AA0DD9A-3175-442B-9A5C-34F4D4390377}"/>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1" name="正方形/長方形 10">
          <a:extLst>
            <a:ext uri="{FF2B5EF4-FFF2-40B4-BE49-F238E27FC236}">
              <a16:creationId xmlns:a16="http://schemas.microsoft.com/office/drawing/2014/main" id="{EDA1D5D9-E909-4ADF-8B22-423CFB8B82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85</xdr:row>
      <xdr:rowOff>-1</xdr:rowOff>
    </xdr:from>
    <xdr:to>
      <xdr:col>28</xdr:col>
      <xdr:colOff>22412</xdr:colOff>
      <xdr:row>85</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85</xdr:row>
      <xdr:rowOff>11205</xdr:rowOff>
    </xdr:from>
    <xdr:to>
      <xdr:col>56</xdr:col>
      <xdr:colOff>0</xdr:colOff>
      <xdr:row>85</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85</xdr:row>
      <xdr:rowOff>16807</xdr:rowOff>
    </xdr:from>
    <xdr:to>
      <xdr:col>91</xdr:col>
      <xdr:colOff>145676</xdr:colOff>
      <xdr:row>85</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21</xdr:row>
      <xdr:rowOff>9526</xdr:rowOff>
    </xdr:from>
    <xdr:to>
      <xdr:col>62</xdr:col>
      <xdr:colOff>95250</xdr:colOff>
      <xdr:row>21</xdr:row>
      <xdr:rowOff>223838</xdr:rowOff>
    </xdr:to>
    <xdr:sp macro="" textlink="">
      <xdr:nvSpPr>
        <xdr:cNvPr id="10" name="正方形/長方形 9">
          <a:extLst>
            <a:ext uri="{FF2B5EF4-FFF2-40B4-BE49-F238E27FC236}">
              <a16:creationId xmlns:a16="http://schemas.microsoft.com/office/drawing/2014/main" id="{C0EFB3C8-B621-4A67-B06D-3A45155801AD}"/>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5" name="正方形/長方形 14">
          <a:extLst>
            <a:ext uri="{FF2B5EF4-FFF2-40B4-BE49-F238E27FC236}">
              <a16:creationId xmlns:a16="http://schemas.microsoft.com/office/drawing/2014/main" id="{D98A8AB9-2B5D-4F84-A1B4-4D3B13E1AD8E}"/>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58</xdr:row>
      <xdr:rowOff>212912</xdr:rowOff>
    </xdr:from>
    <xdr:to>
      <xdr:col>28</xdr:col>
      <xdr:colOff>22412</xdr:colOff>
      <xdr:row>59</xdr:row>
      <xdr:rowOff>212912</xdr:rowOff>
    </xdr:to>
    <xdr:sp macro="" textlink="">
      <xdr:nvSpPr>
        <xdr:cNvPr id="16" name="正方形/長方形 15">
          <a:extLst>
            <a:ext uri="{FF2B5EF4-FFF2-40B4-BE49-F238E27FC236}">
              <a16:creationId xmlns:a16="http://schemas.microsoft.com/office/drawing/2014/main" id="{BEDD2D45-0398-41CC-9AD8-AFD76ABF003B}"/>
            </a:ext>
          </a:extLst>
        </xdr:cNvPr>
        <xdr:cNvSpPr/>
      </xdr:nvSpPr>
      <xdr:spPr>
        <a:xfrm>
          <a:off x="1152525" y="17738912"/>
          <a:ext cx="1794062"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59</xdr:row>
      <xdr:rowOff>0</xdr:rowOff>
    </xdr:from>
    <xdr:to>
      <xdr:col>55</xdr:col>
      <xdr:colOff>95248</xdr:colOff>
      <xdr:row>59</xdr:row>
      <xdr:rowOff>226218</xdr:rowOff>
    </xdr:to>
    <xdr:sp macro="" textlink="">
      <xdr:nvSpPr>
        <xdr:cNvPr id="17" name="正方形/長方形 16">
          <a:extLst>
            <a:ext uri="{FF2B5EF4-FFF2-40B4-BE49-F238E27FC236}">
              <a16:creationId xmlns:a16="http://schemas.microsoft.com/office/drawing/2014/main" id="{E5065D13-0F60-492E-A8EF-C5519A42D444}"/>
            </a:ext>
          </a:extLst>
        </xdr:cNvPr>
        <xdr:cNvSpPr/>
      </xdr:nvSpPr>
      <xdr:spPr>
        <a:xfrm>
          <a:off x="2924175" y="1781175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59</xdr:row>
      <xdr:rowOff>11206</xdr:rowOff>
    </xdr:from>
    <xdr:to>
      <xdr:col>91</xdr:col>
      <xdr:colOff>145677</xdr:colOff>
      <xdr:row>59</xdr:row>
      <xdr:rowOff>202406</xdr:rowOff>
    </xdr:to>
    <xdr:sp macro="" textlink="">
      <xdr:nvSpPr>
        <xdr:cNvPr id="18" name="正方形/長方形 17">
          <a:extLst>
            <a:ext uri="{FF2B5EF4-FFF2-40B4-BE49-F238E27FC236}">
              <a16:creationId xmlns:a16="http://schemas.microsoft.com/office/drawing/2014/main" id="{66C5197E-888E-4025-8420-116F491CCBC5}"/>
            </a:ext>
          </a:extLst>
        </xdr:cNvPr>
        <xdr:cNvSpPr/>
      </xdr:nvSpPr>
      <xdr:spPr>
        <a:xfrm>
          <a:off x="5869781" y="1782295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67469</xdr:colOff>
      <xdr:row>1</xdr:row>
      <xdr:rowOff>47625</xdr:rowOff>
    </xdr:from>
    <xdr:to>
      <xdr:col>149</xdr:col>
      <xdr:colOff>79376</xdr:colOff>
      <xdr:row>5</xdr:row>
      <xdr:rowOff>163778</xdr:rowOff>
    </xdr:to>
    <xdr:sp macro="" textlink="">
      <xdr:nvSpPr>
        <xdr:cNvPr id="19" name="吹き出し: 四角形 18">
          <a:extLst>
            <a:ext uri="{FF2B5EF4-FFF2-40B4-BE49-F238E27FC236}">
              <a16:creationId xmlns:a16="http://schemas.microsoft.com/office/drawing/2014/main" id="{088146D7-C626-4987-8D21-F8D332FE3BBD}"/>
            </a:ext>
          </a:extLst>
        </xdr:cNvPr>
        <xdr:cNvSpPr/>
      </xdr:nvSpPr>
      <xdr:spPr>
        <a:xfrm>
          <a:off x="10402094" y="273844"/>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23813</xdr:colOff>
      <xdr:row>11</xdr:row>
      <xdr:rowOff>318609</xdr:rowOff>
    </xdr:from>
    <xdr:ext cx="5734844" cy="1259319"/>
    <xdr:sp macro="" textlink="">
      <xdr:nvSpPr>
        <xdr:cNvPr id="20" name="吹き出し: 四角形 19">
          <a:extLst>
            <a:ext uri="{FF2B5EF4-FFF2-40B4-BE49-F238E27FC236}">
              <a16:creationId xmlns:a16="http://schemas.microsoft.com/office/drawing/2014/main" id="{17691341-215C-469C-92A1-608B20F689FE}"/>
            </a:ext>
          </a:extLst>
        </xdr:cNvPr>
        <xdr:cNvSpPr/>
      </xdr:nvSpPr>
      <xdr:spPr>
        <a:xfrm>
          <a:off x="10358438" y="2580797"/>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44979</xdr:colOff>
      <xdr:row>21</xdr:row>
      <xdr:rowOff>259076</xdr:rowOff>
    </xdr:from>
    <xdr:ext cx="5737491" cy="1259319"/>
    <xdr:sp macro="" textlink="">
      <xdr:nvSpPr>
        <xdr:cNvPr id="21" name="吹き出し: 四角形 20">
          <a:extLst>
            <a:ext uri="{FF2B5EF4-FFF2-40B4-BE49-F238E27FC236}">
              <a16:creationId xmlns:a16="http://schemas.microsoft.com/office/drawing/2014/main" id="{D34551F8-99DA-4DA9-81C8-E0B91A48556E}"/>
            </a:ext>
          </a:extLst>
        </xdr:cNvPr>
        <xdr:cNvSpPr/>
      </xdr:nvSpPr>
      <xdr:spPr>
        <a:xfrm>
          <a:off x="10379604"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52</xdr:row>
      <xdr:rowOff>11907</xdr:rowOff>
    </xdr:from>
    <xdr:ext cx="5779067" cy="1492716"/>
    <xdr:sp macro="" textlink="">
      <xdr:nvSpPr>
        <xdr:cNvPr id="22" name="吹き出し: 四角形 21">
          <a:extLst>
            <a:ext uri="{FF2B5EF4-FFF2-40B4-BE49-F238E27FC236}">
              <a16:creationId xmlns:a16="http://schemas.microsoft.com/office/drawing/2014/main" id="{2388411C-9FDC-436B-B1D0-33F42805CC66}"/>
            </a:ext>
          </a:extLst>
        </xdr:cNvPr>
        <xdr:cNvSpPr/>
      </xdr:nvSpPr>
      <xdr:spPr>
        <a:xfrm>
          <a:off x="10370343" y="16132970"/>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58</xdr:row>
      <xdr:rowOff>284986</xdr:rowOff>
    </xdr:from>
    <xdr:ext cx="5779068" cy="1025922"/>
    <xdr:sp macro="" textlink="">
      <xdr:nvSpPr>
        <xdr:cNvPr id="23" name="吹き出し: 四角形 22">
          <a:extLst>
            <a:ext uri="{FF2B5EF4-FFF2-40B4-BE49-F238E27FC236}">
              <a16:creationId xmlns:a16="http://schemas.microsoft.com/office/drawing/2014/main" id="{1BF8FDA7-60BB-45CB-AE9D-AC3C4A87CA22}"/>
            </a:ext>
          </a:extLst>
        </xdr:cNvPr>
        <xdr:cNvSpPr/>
      </xdr:nvSpPr>
      <xdr:spPr>
        <a:xfrm>
          <a:off x="10370343" y="18453924"/>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59530</xdr:colOff>
      <xdr:row>73</xdr:row>
      <xdr:rowOff>180856</xdr:rowOff>
    </xdr:from>
    <xdr:ext cx="5819889" cy="559127"/>
    <xdr:sp macro="" textlink="">
      <xdr:nvSpPr>
        <xdr:cNvPr id="24" name="吹き出し: 四角形 23">
          <a:extLst>
            <a:ext uri="{FF2B5EF4-FFF2-40B4-BE49-F238E27FC236}">
              <a16:creationId xmlns:a16="http://schemas.microsoft.com/office/drawing/2014/main" id="{852C95A6-B95C-45A6-B447-0E74F89DA2B9}"/>
            </a:ext>
          </a:extLst>
        </xdr:cNvPr>
        <xdr:cNvSpPr/>
      </xdr:nvSpPr>
      <xdr:spPr>
        <a:xfrm>
          <a:off x="10394155" y="2451723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77</xdr:row>
      <xdr:rowOff>53855</xdr:rowOff>
    </xdr:from>
    <xdr:ext cx="5860711" cy="559127"/>
    <xdr:sp macro="" textlink="">
      <xdr:nvSpPr>
        <xdr:cNvPr id="25" name="吹き出し: 四角形 24">
          <a:extLst>
            <a:ext uri="{FF2B5EF4-FFF2-40B4-BE49-F238E27FC236}">
              <a16:creationId xmlns:a16="http://schemas.microsoft.com/office/drawing/2014/main" id="{9CD6FE61-C063-498E-BB9C-5DED442FD391}"/>
            </a:ext>
          </a:extLst>
        </xdr:cNvPr>
        <xdr:cNvSpPr/>
      </xdr:nvSpPr>
      <xdr:spPr>
        <a:xfrm>
          <a:off x="10370343" y="25795168"/>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95250</xdr:colOff>
      <xdr:row>83</xdr:row>
      <xdr:rowOff>126056</xdr:rowOff>
    </xdr:from>
    <xdr:ext cx="5955960" cy="1726114"/>
    <xdr:sp macro="" textlink="">
      <xdr:nvSpPr>
        <xdr:cNvPr id="26" name="吹き出し: 四角形 25">
          <a:extLst>
            <a:ext uri="{FF2B5EF4-FFF2-40B4-BE49-F238E27FC236}">
              <a16:creationId xmlns:a16="http://schemas.microsoft.com/office/drawing/2014/main" id="{013739EA-46CE-4254-A3DE-B2F938E13D31}"/>
            </a:ext>
          </a:extLst>
        </xdr:cNvPr>
        <xdr:cNvSpPr/>
      </xdr:nvSpPr>
      <xdr:spPr>
        <a:xfrm>
          <a:off x="10429875" y="27677119"/>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47622</xdr:colOff>
      <xdr:row>100</xdr:row>
      <xdr:rowOff>100346</xdr:rowOff>
    </xdr:from>
    <xdr:ext cx="6023997" cy="559127"/>
    <xdr:sp macro="" textlink="">
      <xdr:nvSpPr>
        <xdr:cNvPr id="27" name="吹き出し: 四角形 26">
          <a:extLst>
            <a:ext uri="{FF2B5EF4-FFF2-40B4-BE49-F238E27FC236}">
              <a16:creationId xmlns:a16="http://schemas.microsoft.com/office/drawing/2014/main" id="{64CCA274-1EF9-4D1F-8960-6DD7AD2D7BB8}"/>
            </a:ext>
          </a:extLst>
        </xdr:cNvPr>
        <xdr:cNvSpPr/>
      </xdr:nvSpPr>
      <xdr:spPr>
        <a:xfrm>
          <a:off x="10382247" y="3228294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11906</xdr:colOff>
      <xdr:row>127</xdr:row>
      <xdr:rowOff>126154</xdr:rowOff>
    </xdr:from>
    <xdr:ext cx="5389563" cy="1726114"/>
    <xdr:sp macro="" textlink="">
      <xdr:nvSpPr>
        <xdr:cNvPr id="28" name="吹き出し: 四角形 27">
          <a:extLst>
            <a:ext uri="{FF2B5EF4-FFF2-40B4-BE49-F238E27FC236}">
              <a16:creationId xmlns:a16="http://schemas.microsoft.com/office/drawing/2014/main" id="{809D7570-9455-400F-B848-DA801788925A}"/>
            </a:ext>
          </a:extLst>
        </xdr:cNvPr>
        <xdr:cNvSpPr/>
      </xdr:nvSpPr>
      <xdr:spPr>
        <a:xfrm>
          <a:off x="10346531" y="45858060"/>
          <a:ext cx="5389563" cy="1726114"/>
        </a:xfrm>
        <a:prstGeom prst="wedgeRectCallout">
          <a:avLst>
            <a:gd name="adj1" fmla="val -57149"/>
            <a:gd name="adj2" fmla="val 172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・役員名簿は法人申請の場合のみ提出してください。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0" u="sng">
              <a:solidFill>
                <a:srgbClr val="FF0000"/>
              </a:solidFill>
              <a:latin typeface="HGｺﾞｼｯｸM" panose="020B0609000000000000" pitchFamily="49" charset="-128"/>
              <a:ea typeface="HGｺﾞｼｯｸM" panose="020B0609000000000000" pitchFamily="49" charset="-128"/>
            </a:rPr>
            <a:t>個人申請の場合は不要です</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90363</xdr:colOff>
      <xdr:row>12</xdr:row>
      <xdr:rowOff>347573</xdr:rowOff>
    </xdr:from>
    <xdr:ext cx="8454921" cy="2759730"/>
    <xdr:sp macro="" textlink="">
      <xdr:nvSpPr>
        <xdr:cNvPr id="2" name="吹き出し: 四角形 1">
          <a:extLst>
            <a:ext uri="{FF2B5EF4-FFF2-40B4-BE49-F238E27FC236}">
              <a16:creationId xmlns:a16="http://schemas.microsoft.com/office/drawing/2014/main" id="{9BB761B9-626A-4FBB-8FFF-CF78424640CB}"/>
            </a:ext>
          </a:extLst>
        </xdr:cNvPr>
        <xdr:cNvSpPr/>
      </xdr:nvSpPr>
      <xdr:spPr>
        <a:xfrm>
          <a:off x="12064649" y="3395573"/>
          <a:ext cx="8454921" cy="275973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・断熱パネル、断熱材、窓、玄関ドア、調湿建材については、明細書で算出された</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建材ごとの補助対象経費が、見積書による補助対象経費より高い場合は、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見積書による補助対象経費が上限になりますので、該当する建材の補助対象経費の</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欄に見積書による補助対象経費を記入してください。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詳細は</a:t>
          </a:r>
          <a:r>
            <a:rPr kumimoji="1" lang="ja-JP" altLang="en-US" sz="16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16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43</xdr:col>
      <xdr:colOff>244928</xdr:colOff>
      <xdr:row>19</xdr:row>
      <xdr:rowOff>221745</xdr:rowOff>
    </xdr:from>
    <xdr:to>
      <xdr:col>76</xdr:col>
      <xdr:colOff>136072</xdr:colOff>
      <xdr:row>34</xdr:row>
      <xdr:rowOff>299351</xdr:rowOff>
    </xdr:to>
    <xdr:grpSp>
      <xdr:nvGrpSpPr>
        <xdr:cNvPr id="8" name="グループ化 7">
          <a:extLst>
            <a:ext uri="{FF2B5EF4-FFF2-40B4-BE49-F238E27FC236}">
              <a16:creationId xmlns:a16="http://schemas.microsoft.com/office/drawing/2014/main" id="{3C7D1902-88BB-425E-85DF-7C08D79513F7}"/>
            </a:ext>
          </a:extLst>
        </xdr:cNvPr>
        <xdr:cNvGrpSpPr/>
      </xdr:nvGrpSpPr>
      <xdr:grpSpPr>
        <a:xfrm>
          <a:off x="11947071" y="6793995"/>
          <a:ext cx="10504715" cy="5765392"/>
          <a:chOff x="11947071" y="6263322"/>
          <a:chExt cx="10504715" cy="5765392"/>
        </a:xfrm>
      </xdr:grpSpPr>
      <xdr:sp macro="" textlink="">
        <xdr:nvSpPr>
          <xdr:cNvPr id="4" name="正方形/長方形 3">
            <a:extLst>
              <a:ext uri="{FF2B5EF4-FFF2-40B4-BE49-F238E27FC236}">
                <a16:creationId xmlns:a16="http://schemas.microsoft.com/office/drawing/2014/main" id="{2A9E49FE-12F4-4C05-8606-B54C6DA6EB77}"/>
              </a:ext>
            </a:extLst>
          </xdr:cNvPr>
          <xdr:cNvSpPr/>
        </xdr:nvSpPr>
        <xdr:spPr>
          <a:xfrm>
            <a:off x="12064045" y="6263322"/>
            <a:ext cx="10387741" cy="57653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600">
                <a:solidFill>
                  <a:srgbClr val="FF0000"/>
                </a:solidFill>
                <a:latin typeface="HGｺﾞｼｯｸM" panose="020B0609000000000000" pitchFamily="49" charset="-128"/>
                <a:ea typeface="HGｺﾞｼｯｸM" panose="020B0609000000000000" pitchFamily="49" charset="-128"/>
              </a:rPr>
              <a:t>      </a:t>
            </a:r>
            <a:r>
              <a:rPr kumimoji="1" lang="ja-JP" altLang="en-US" sz="1600">
                <a:solidFill>
                  <a:srgbClr val="FF0000"/>
                </a:solidFill>
                <a:latin typeface="HGｺﾞｼｯｸM" panose="020B0609000000000000" pitchFamily="49" charset="-128"/>
                <a:ea typeface="HGｺﾞｼｯｸM" panose="020B0609000000000000" pitchFamily="49" charset="-128"/>
              </a:rPr>
              <a:t>ご参照してください。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5" name="正方形/長方形 4">
            <a:extLst>
              <a:ext uri="{FF2B5EF4-FFF2-40B4-BE49-F238E27FC236}">
                <a16:creationId xmlns:a16="http://schemas.microsoft.com/office/drawing/2014/main" id="{9A28380D-7642-4E9B-9754-D009A53635AA}"/>
              </a:ext>
            </a:extLst>
          </xdr:cNvPr>
          <xdr:cNvSpPr/>
        </xdr:nvSpPr>
        <xdr:spPr>
          <a:xfrm>
            <a:off x="11947071" y="6416344"/>
            <a:ext cx="5320393"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（例１）</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6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600" b="1">
                <a:solidFill>
                  <a:srgbClr val="FF0000"/>
                </a:solidFill>
                <a:latin typeface="HGｺﾞｼｯｸM" panose="020B0609000000000000" pitchFamily="49" charset="-128"/>
                <a:ea typeface="HGｺﾞｼｯｸM" panose="020B0609000000000000" pitchFamily="49" charset="-128"/>
              </a:rPr>
              <a:t>90,000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窓　　　　　　　：　</a:t>
            </a:r>
            <a:r>
              <a:rPr kumimoji="1" lang="en-US" altLang="ja-JP" sz="1600" b="1">
                <a:solidFill>
                  <a:srgbClr val="FF0000"/>
                </a:solidFill>
                <a:latin typeface="HGｺﾞｼｯｸM" panose="020B0609000000000000" pitchFamily="49" charset="-128"/>
                <a:ea typeface="HGｺﾞｼｯｸM" panose="020B0609000000000000" pitchFamily="49" charset="-128"/>
              </a:rPr>
              <a:t>345,000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600" b="1">
                <a:solidFill>
                  <a:srgbClr val="FF0000"/>
                </a:solidFill>
                <a:latin typeface="HGｺﾞｼｯｸM" panose="020B0609000000000000" pitchFamily="49" charset="-128"/>
                <a:ea typeface="HGｺﾞｼｯｸM" panose="020B0609000000000000" pitchFamily="49" charset="-128"/>
              </a:rPr>
              <a:t>1,027,000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600" b="1">
                <a:solidFill>
                  <a:srgbClr val="FF0000"/>
                </a:solidFill>
                <a:latin typeface="HGｺﾞｼｯｸM" panose="020B0609000000000000" pitchFamily="49" charset="-128"/>
                <a:ea typeface="HGｺﾞｼｯｸM" panose="020B0609000000000000" pitchFamily="49" charset="-128"/>
              </a:rPr>
              <a:t>685,044</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600" b="1">
                <a:solidFill>
                  <a:srgbClr val="FF0000"/>
                </a:solidFill>
                <a:latin typeface="HGｺﾞｼｯｸM" panose="020B0609000000000000" pitchFamily="49" charset="-128"/>
                <a:ea typeface="HGｺﾞｼｯｸM" panose="020B0609000000000000" pitchFamily="49" charset="-128"/>
              </a:rPr>
              <a:t>121,055</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窓　　　　　　　：　</a:t>
            </a:r>
            <a:r>
              <a:rPr kumimoji="1" lang="en-US" altLang="ja-JP" sz="1600" b="1">
                <a:solidFill>
                  <a:srgbClr val="FF0000"/>
                </a:solidFill>
                <a:latin typeface="HGｺﾞｼｯｸM" panose="020B0609000000000000" pitchFamily="49" charset="-128"/>
                <a:ea typeface="HGｺﾞｼｯｸM" panose="020B0609000000000000" pitchFamily="49" charset="-128"/>
              </a:rPr>
              <a:t>388,573</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600" b="1">
                <a:solidFill>
                  <a:srgbClr val="FF0000"/>
                </a:solidFill>
                <a:latin typeface="HGｺﾞｼｯｸM" panose="020B0609000000000000" pitchFamily="49" charset="-128"/>
                <a:ea typeface="HGｺﾞｼｯｸM" panose="020B0609000000000000" pitchFamily="49" charset="-128"/>
              </a:rPr>
              <a:t>：</a:t>
            </a:r>
            <a:r>
              <a:rPr kumimoji="1" lang="en-US" altLang="ja-JP" sz="1600" b="1">
                <a:solidFill>
                  <a:srgbClr val="FF0000"/>
                </a:solidFill>
                <a:latin typeface="HGｺﾞｼｯｸM" panose="020B0609000000000000" pitchFamily="49" charset="-128"/>
                <a:ea typeface="HGｺﾞｼｯｸM" panose="020B0609000000000000" pitchFamily="49" charset="-128"/>
              </a:rPr>
              <a:t>1,194,672</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ja-JP" altLang="en-US" sz="1600" b="1">
                <a:solidFill>
                  <a:srgbClr val="FF0000"/>
                </a:solidFill>
                <a:latin typeface="HGｺﾞｼｯｸM" panose="020B0609000000000000" pitchFamily="49" charset="-128"/>
                <a:ea typeface="HGｺﾞｼｯｸM" panose="020B0609000000000000" pitchFamily="49" charset="-128"/>
              </a:rPr>
              <a:t>　↓</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1" u="none">
                <a:solidFill>
                  <a:srgbClr val="FF0000"/>
                </a:solidFill>
                <a:latin typeface="HGｺﾞｼｯｸM" panose="020B0609000000000000" pitchFamily="49" charset="-128"/>
                <a:ea typeface="HGｺﾞｼｯｸM" panose="020B0609000000000000" pitchFamily="49" charset="-128"/>
              </a:rPr>
              <a:t>　　　</a:t>
            </a:r>
            <a:r>
              <a:rPr kumimoji="1" lang="ja-JP" altLang="en-US" sz="16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6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6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6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6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23F0CBEA-59BD-4170-B39E-58D7C8B687F7}"/>
              </a:ext>
            </a:extLst>
          </xdr:cNvPr>
          <xdr:cNvSpPr/>
        </xdr:nvSpPr>
        <xdr:spPr>
          <a:xfrm>
            <a:off x="16437419" y="6416344"/>
            <a:ext cx="5320393"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（例２）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6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600" b="1">
                <a:solidFill>
                  <a:srgbClr val="FF0000"/>
                </a:solidFill>
                <a:latin typeface="HGｺﾞｼｯｸM" panose="020B0609000000000000" pitchFamily="49" charset="-128"/>
                <a:ea typeface="HGｺﾞｼｯｸM" panose="020B0609000000000000" pitchFamily="49" charset="-128"/>
              </a:rPr>
              <a:t>90,000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窓　　　　　　　：　</a:t>
            </a:r>
            <a:r>
              <a:rPr kumimoji="1" lang="en-US" altLang="ja-JP" sz="1600" b="1">
                <a:solidFill>
                  <a:srgbClr val="FF0000"/>
                </a:solidFill>
                <a:latin typeface="HGｺﾞｼｯｸM" panose="020B0609000000000000" pitchFamily="49" charset="-128"/>
                <a:ea typeface="HGｺﾞｼｯｸM" panose="020B0609000000000000" pitchFamily="49" charset="-128"/>
              </a:rPr>
              <a:t>345,000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600" b="1">
                <a:solidFill>
                  <a:srgbClr val="FF0000"/>
                </a:solidFill>
                <a:latin typeface="HGｺﾞｼｯｸM" panose="020B0609000000000000" pitchFamily="49" charset="-128"/>
                <a:ea typeface="HGｺﾞｼｯｸM" panose="020B0609000000000000" pitchFamily="49" charset="-128"/>
              </a:rPr>
              <a:t>1,027,000</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600" b="1">
                <a:solidFill>
                  <a:srgbClr val="FF0000"/>
                </a:solidFill>
                <a:latin typeface="HGｺﾞｼｯｸM" panose="020B0609000000000000" pitchFamily="49" charset="-128"/>
                <a:ea typeface="HGｺﾞｼｯｸM" panose="020B0609000000000000" pitchFamily="49" charset="-128"/>
              </a:rPr>
              <a:t>582,044</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600" b="1">
                <a:solidFill>
                  <a:srgbClr val="FF0000"/>
                </a:solidFill>
                <a:latin typeface="HGｺﾞｼｯｸM" panose="020B0609000000000000" pitchFamily="49" charset="-128"/>
                <a:ea typeface="HGｺﾞｼｯｸM" panose="020B0609000000000000" pitchFamily="49" charset="-128"/>
              </a:rPr>
              <a:t> </a:t>
            </a:r>
            <a:r>
              <a:rPr kumimoji="1" lang="en-US" altLang="ja-JP" sz="1600" b="1">
                <a:solidFill>
                  <a:srgbClr val="FF0000"/>
                </a:solidFill>
                <a:latin typeface="HGｺﾞｼｯｸM" panose="020B0609000000000000" pitchFamily="49" charset="-128"/>
                <a:ea typeface="HGｺﾞｼｯｸM" panose="020B0609000000000000" pitchFamily="49" charset="-128"/>
              </a:rPr>
              <a:t>88,055</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窓　　　　　　　：　</a:t>
            </a:r>
            <a:r>
              <a:rPr kumimoji="1" lang="en-US" altLang="ja-JP" sz="1600" b="1">
                <a:solidFill>
                  <a:srgbClr val="FF0000"/>
                </a:solidFill>
                <a:latin typeface="HGｺﾞｼｯｸM" panose="020B0609000000000000" pitchFamily="49" charset="-128"/>
                <a:ea typeface="HGｺﾞｼｯｸM" panose="020B0609000000000000" pitchFamily="49" charset="-128"/>
              </a:rPr>
              <a:t>308,573</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600" b="1">
                <a:solidFill>
                  <a:srgbClr val="FF0000"/>
                </a:solidFill>
                <a:latin typeface="HGｺﾞｼｯｸM" panose="020B0609000000000000" pitchFamily="49" charset="-128"/>
                <a:ea typeface="HGｺﾞｼｯｸM" panose="020B0609000000000000" pitchFamily="49" charset="-128"/>
              </a:rPr>
              <a:t>：　</a:t>
            </a:r>
            <a:r>
              <a:rPr kumimoji="1" lang="en-US" altLang="ja-JP" sz="1600" b="1">
                <a:solidFill>
                  <a:srgbClr val="FF0000"/>
                </a:solidFill>
                <a:latin typeface="HGｺﾞｼｯｸM" panose="020B0609000000000000" pitchFamily="49" charset="-128"/>
                <a:ea typeface="HGｺﾞｼｯｸM" panose="020B0609000000000000" pitchFamily="49" charset="-128"/>
              </a:rPr>
              <a:t>978,672</a:t>
            </a:r>
            <a:r>
              <a:rPr kumimoji="1" lang="ja-JP" altLang="en-US" sz="1600" b="0">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ja-JP" altLang="en-US" sz="1600" b="1">
                <a:solidFill>
                  <a:srgbClr val="FF0000"/>
                </a:solidFill>
                <a:latin typeface="HGｺﾞｼｯｸM" panose="020B0609000000000000" pitchFamily="49" charset="-128"/>
                <a:ea typeface="HGｺﾞｼｯｸM" panose="020B0609000000000000" pitchFamily="49" charset="-128"/>
              </a:rPr>
              <a:t>　↓</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1" u="none">
                <a:solidFill>
                  <a:srgbClr val="FF0000"/>
                </a:solidFill>
                <a:latin typeface="HGｺﾞｼｯｸM" panose="020B0609000000000000" pitchFamily="49" charset="-128"/>
                <a:ea typeface="HGｺﾞｼｯｸM" panose="020B0609000000000000" pitchFamily="49" charset="-128"/>
              </a:rPr>
              <a:t>　　　</a:t>
            </a:r>
            <a:r>
              <a:rPr kumimoji="1" lang="ja-JP" altLang="en-US" sz="16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6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6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6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6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6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6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300" b="0" u="none">
                <a:solidFill>
                  <a:srgbClr val="FF0000"/>
                </a:solidFill>
                <a:latin typeface="HGｺﾞｼｯｸM" panose="020B0609000000000000" pitchFamily="49" charset="-128"/>
                <a:ea typeface="HGｺﾞｼｯｸM" panose="020B0609000000000000" pitchFamily="49" charset="-128"/>
              </a:rPr>
              <a:t>　　　　</a:t>
            </a:r>
            <a:r>
              <a:rPr kumimoji="1" lang="en-US" altLang="ja-JP" sz="1300" b="0" u="none">
                <a:solidFill>
                  <a:srgbClr val="FF0000"/>
                </a:solidFill>
                <a:latin typeface="HGｺﾞｼｯｸM" panose="020B0609000000000000" pitchFamily="49" charset="-128"/>
                <a:ea typeface="HGｺﾞｼｯｸM" panose="020B0609000000000000" pitchFamily="49" charset="-128"/>
              </a:rPr>
              <a:t>※</a:t>
            </a:r>
            <a:r>
              <a:rPr kumimoji="1" lang="ja-JP" altLang="en-US" sz="13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3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3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3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69273</xdr:colOff>
      <xdr:row>9</xdr:row>
      <xdr:rowOff>203830</xdr:rowOff>
    </xdr:from>
    <xdr:ext cx="9594415" cy="2760243"/>
    <xdr:sp macro="" textlink="">
      <xdr:nvSpPr>
        <xdr:cNvPr id="2" name="吹き出し: 四角形 1">
          <a:extLst>
            <a:ext uri="{FF2B5EF4-FFF2-40B4-BE49-F238E27FC236}">
              <a16:creationId xmlns:a16="http://schemas.microsoft.com/office/drawing/2014/main" id="{B1C5B77B-58A5-45F7-B9FC-3066200B53E4}"/>
            </a:ext>
          </a:extLst>
        </xdr:cNvPr>
        <xdr:cNvSpPr/>
      </xdr:nvSpPr>
      <xdr:spPr>
        <a:xfrm>
          <a:off x="15517091" y="2766921"/>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155864</xdr:colOff>
      <xdr:row>1</xdr:row>
      <xdr:rowOff>34636</xdr:rowOff>
    </xdr:from>
    <xdr:to>
      <xdr:col>81</xdr:col>
      <xdr:colOff>123151</xdr:colOff>
      <xdr:row>7</xdr:row>
      <xdr:rowOff>300181</xdr:rowOff>
    </xdr:to>
    <xdr:sp macro="" textlink="">
      <xdr:nvSpPr>
        <xdr:cNvPr id="3" name="正方形/長方形 2">
          <a:extLst>
            <a:ext uri="{FF2B5EF4-FFF2-40B4-BE49-F238E27FC236}">
              <a16:creationId xmlns:a16="http://schemas.microsoft.com/office/drawing/2014/main" id="{BFA3E582-5CED-432A-BDCD-A18C373327C1}"/>
            </a:ext>
          </a:extLst>
        </xdr:cNvPr>
        <xdr:cNvSpPr/>
      </xdr:nvSpPr>
      <xdr:spPr>
        <a:xfrm>
          <a:off x="15603682" y="225136"/>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49</xdr:row>
      <xdr:rowOff>34636</xdr:rowOff>
    </xdr:from>
    <xdr:ext cx="9594415" cy="1426288"/>
    <xdr:sp macro="" textlink="">
      <xdr:nvSpPr>
        <xdr:cNvPr id="4" name="吹き出し: 四角形 3">
          <a:extLst>
            <a:ext uri="{FF2B5EF4-FFF2-40B4-BE49-F238E27FC236}">
              <a16:creationId xmlns:a16="http://schemas.microsoft.com/office/drawing/2014/main" id="{C31D47E4-9D72-464F-80FF-05F97398D9F9}"/>
            </a:ext>
          </a:extLst>
        </xdr:cNvPr>
        <xdr:cNvSpPr/>
      </xdr:nvSpPr>
      <xdr:spPr>
        <a:xfrm>
          <a:off x="15517091" y="15621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121227</xdr:colOff>
      <xdr:row>6</xdr:row>
      <xdr:rowOff>43528</xdr:rowOff>
    </xdr:from>
    <xdr:ext cx="9594415" cy="1426288"/>
    <xdr:sp macro="" textlink="">
      <xdr:nvSpPr>
        <xdr:cNvPr id="2" name="吹き出し: 四角形 1">
          <a:extLst>
            <a:ext uri="{FF2B5EF4-FFF2-40B4-BE49-F238E27FC236}">
              <a16:creationId xmlns:a16="http://schemas.microsoft.com/office/drawing/2014/main" id="{620C435D-C3BB-4AC1-8011-41505BF8256E}"/>
            </a:ext>
          </a:extLst>
        </xdr:cNvPr>
        <xdr:cNvSpPr/>
      </xdr:nvSpPr>
      <xdr:spPr>
        <a:xfrm>
          <a:off x="15880772" y="132507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13</xdr:row>
      <xdr:rowOff>279086</xdr:rowOff>
    </xdr:from>
    <xdr:ext cx="9594415" cy="3760709"/>
    <xdr:sp macro="" textlink="">
      <xdr:nvSpPr>
        <xdr:cNvPr id="3" name="吹き出し: 四角形 2">
          <a:extLst>
            <a:ext uri="{FF2B5EF4-FFF2-40B4-BE49-F238E27FC236}">
              <a16:creationId xmlns:a16="http://schemas.microsoft.com/office/drawing/2014/main" id="{F35E5E43-165A-4719-A056-F6327FDE4E50}"/>
            </a:ext>
          </a:extLst>
        </xdr:cNvPr>
        <xdr:cNvSpPr/>
      </xdr:nvSpPr>
      <xdr:spPr>
        <a:xfrm>
          <a:off x="15863454" y="370808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・使用するの潜熱蓄熱建材の情報を居室ごとに記入してください。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51955</xdr:colOff>
      <xdr:row>10</xdr:row>
      <xdr:rowOff>169193</xdr:rowOff>
    </xdr:from>
    <xdr:ext cx="9594415" cy="2760243"/>
    <xdr:sp macro="" textlink="">
      <xdr:nvSpPr>
        <xdr:cNvPr id="2" name="吹き出し: 四角形 1">
          <a:extLst>
            <a:ext uri="{FF2B5EF4-FFF2-40B4-BE49-F238E27FC236}">
              <a16:creationId xmlns:a16="http://schemas.microsoft.com/office/drawing/2014/main" id="{35DE49EE-BE4B-4073-8751-427546F2368D}"/>
            </a:ext>
          </a:extLst>
        </xdr:cNvPr>
        <xdr:cNvSpPr/>
      </xdr:nvSpPr>
      <xdr:spPr>
        <a:xfrm>
          <a:off x="15569046" y="2801557"/>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138546</xdr:colOff>
      <xdr:row>1</xdr:row>
      <xdr:rowOff>69272</xdr:rowOff>
    </xdr:from>
    <xdr:to>
      <xdr:col>81</xdr:col>
      <xdr:colOff>105834</xdr:colOff>
      <xdr:row>8</xdr:row>
      <xdr:rowOff>92363</xdr:rowOff>
    </xdr:to>
    <xdr:sp macro="" textlink="">
      <xdr:nvSpPr>
        <xdr:cNvPr id="3" name="正方形/長方形 2">
          <a:extLst>
            <a:ext uri="{FF2B5EF4-FFF2-40B4-BE49-F238E27FC236}">
              <a16:creationId xmlns:a16="http://schemas.microsoft.com/office/drawing/2014/main" id="{FEBC21DE-6523-4050-B40B-1ABFF06D3EFD}"/>
            </a:ext>
          </a:extLst>
        </xdr:cNvPr>
        <xdr:cNvSpPr/>
      </xdr:nvSpPr>
      <xdr:spPr>
        <a:xfrm>
          <a:off x="15655637" y="259772"/>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86591</xdr:colOff>
      <xdr:row>62</xdr:row>
      <xdr:rowOff>51954</xdr:rowOff>
    </xdr:from>
    <xdr:ext cx="9594415" cy="1426288"/>
    <xdr:sp macro="" textlink="">
      <xdr:nvSpPr>
        <xdr:cNvPr id="4" name="吹き出し: 四角形 3">
          <a:extLst>
            <a:ext uri="{FF2B5EF4-FFF2-40B4-BE49-F238E27FC236}">
              <a16:creationId xmlns:a16="http://schemas.microsoft.com/office/drawing/2014/main" id="{3E3A74A4-C6F9-455E-A8DA-DCAEBC8EACE9}"/>
            </a:ext>
          </a:extLst>
        </xdr:cNvPr>
        <xdr:cNvSpPr/>
      </xdr:nvSpPr>
      <xdr:spPr>
        <a:xfrm>
          <a:off x="15603682" y="1915390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55418</xdr:colOff>
      <xdr:row>14</xdr:row>
      <xdr:rowOff>47249</xdr:rowOff>
    </xdr:from>
    <xdr:ext cx="9594415" cy="3760709"/>
    <xdr:sp macro="" textlink="">
      <xdr:nvSpPr>
        <xdr:cNvPr id="2" name="吹き出し: 四角形 1">
          <a:extLst>
            <a:ext uri="{FF2B5EF4-FFF2-40B4-BE49-F238E27FC236}">
              <a16:creationId xmlns:a16="http://schemas.microsoft.com/office/drawing/2014/main" id="{F8643BF1-01AA-4E87-8C41-36BB96D7A8A6}"/>
            </a:ext>
          </a:extLst>
        </xdr:cNvPr>
        <xdr:cNvSpPr/>
      </xdr:nvSpPr>
      <xdr:spPr>
        <a:xfrm>
          <a:off x="16923327" y="3545522"/>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p>
      </xdr:txBody>
    </xdr:sp>
    <xdr:clientData/>
  </xdr:oneCellAnchor>
  <xdr:twoCellAnchor>
    <xdr:from>
      <xdr:col>68</xdr:col>
      <xdr:colOff>6926</xdr:colOff>
      <xdr:row>0</xdr:row>
      <xdr:rowOff>143740</xdr:rowOff>
    </xdr:from>
    <xdr:to>
      <xdr:col>87</xdr:col>
      <xdr:colOff>261695</xdr:colOff>
      <xdr:row>7</xdr:row>
      <xdr:rowOff>159904</xdr:rowOff>
    </xdr:to>
    <xdr:sp macro="" textlink="">
      <xdr:nvSpPr>
        <xdr:cNvPr id="3" name="正方形/長方形 2">
          <a:extLst>
            <a:ext uri="{FF2B5EF4-FFF2-40B4-BE49-F238E27FC236}">
              <a16:creationId xmlns:a16="http://schemas.microsoft.com/office/drawing/2014/main" id="{2C9AE096-B096-4783-8B56-3BA1B711D8DE}"/>
            </a:ext>
          </a:extLst>
        </xdr:cNvPr>
        <xdr:cNvSpPr/>
      </xdr:nvSpPr>
      <xdr:spPr>
        <a:xfrm>
          <a:off x="19732335" y="143740"/>
          <a:ext cx="6056360" cy="164407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107372</xdr:colOff>
      <xdr:row>45</xdr:row>
      <xdr:rowOff>47249</xdr:rowOff>
    </xdr:from>
    <xdr:ext cx="9594415" cy="3760709"/>
    <xdr:sp macro="" textlink="">
      <xdr:nvSpPr>
        <xdr:cNvPr id="5" name="吹き出し: 四角形 4">
          <a:extLst>
            <a:ext uri="{FF2B5EF4-FFF2-40B4-BE49-F238E27FC236}">
              <a16:creationId xmlns:a16="http://schemas.microsoft.com/office/drawing/2014/main" id="{CE0D2AE2-0CE1-4318-AFC6-1028A891CD31}"/>
            </a:ext>
          </a:extLst>
        </xdr:cNvPr>
        <xdr:cNvSpPr/>
      </xdr:nvSpPr>
      <xdr:spPr>
        <a:xfrm>
          <a:off x="16975281" y="13867158"/>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76340</xdr:colOff>
      <xdr:row>11</xdr:row>
      <xdr:rowOff>64950</xdr:rowOff>
    </xdr:from>
    <xdr:ext cx="9594415" cy="2760243"/>
    <xdr:sp macro="" textlink="">
      <xdr:nvSpPr>
        <xdr:cNvPr id="2" name="吹き出し: 四角形 1">
          <a:extLst>
            <a:ext uri="{FF2B5EF4-FFF2-40B4-BE49-F238E27FC236}">
              <a16:creationId xmlns:a16="http://schemas.microsoft.com/office/drawing/2014/main" id="{78693DD1-E300-45F3-ACCC-E531EC53E37E}"/>
            </a:ext>
          </a:extLst>
        </xdr:cNvPr>
        <xdr:cNvSpPr/>
      </xdr:nvSpPr>
      <xdr:spPr>
        <a:xfrm>
          <a:off x="17186062" y="256967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60</xdr:col>
      <xdr:colOff>58984</xdr:colOff>
      <xdr:row>0</xdr:row>
      <xdr:rowOff>141790</xdr:rowOff>
    </xdr:from>
    <xdr:to>
      <xdr:col>82</xdr:col>
      <xdr:colOff>226281</xdr:colOff>
      <xdr:row>7</xdr:row>
      <xdr:rowOff>267705</xdr:rowOff>
    </xdr:to>
    <xdr:sp macro="" textlink="">
      <xdr:nvSpPr>
        <xdr:cNvPr id="3" name="正方形/長方形 2">
          <a:extLst>
            <a:ext uri="{FF2B5EF4-FFF2-40B4-BE49-F238E27FC236}">
              <a16:creationId xmlns:a16="http://schemas.microsoft.com/office/drawing/2014/main" id="{55F90604-0DF7-48AE-B74B-8B74851EA805}"/>
            </a:ext>
          </a:extLst>
        </xdr:cNvPr>
        <xdr:cNvSpPr/>
      </xdr:nvSpPr>
      <xdr:spPr>
        <a:xfrm>
          <a:off x="17962456" y="141790"/>
          <a:ext cx="5988131" cy="166049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41383</xdr:colOff>
      <xdr:row>72</xdr:row>
      <xdr:rowOff>324671</xdr:rowOff>
    </xdr:from>
    <xdr:ext cx="9594415" cy="425822"/>
    <xdr:sp macro="" textlink="">
      <xdr:nvSpPr>
        <xdr:cNvPr id="4" name="吹き出し: 四角形 3">
          <a:extLst>
            <a:ext uri="{FF2B5EF4-FFF2-40B4-BE49-F238E27FC236}">
              <a16:creationId xmlns:a16="http://schemas.microsoft.com/office/drawing/2014/main" id="{1013321F-4EB2-4966-A2AB-353C038B0D20}"/>
            </a:ext>
          </a:extLst>
        </xdr:cNvPr>
        <xdr:cNvSpPr/>
      </xdr:nvSpPr>
      <xdr:spPr>
        <a:xfrm>
          <a:off x="17151105" y="2311411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76340</xdr:colOff>
      <xdr:row>32</xdr:row>
      <xdr:rowOff>64949</xdr:rowOff>
    </xdr:from>
    <xdr:ext cx="9594415" cy="2760243"/>
    <xdr:sp macro="" textlink="">
      <xdr:nvSpPr>
        <xdr:cNvPr id="5" name="吹き出し: 四角形 4">
          <a:extLst>
            <a:ext uri="{FF2B5EF4-FFF2-40B4-BE49-F238E27FC236}">
              <a16:creationId xmlns:a16="http://schemas.microsoft.com/office/drawing/2014/main" id="{A3D25004-608B-4659-B6BE-9899F8A208BD}"/>
            </a:ext>
          </a:extLst>
        </xdr:cNvPr>
        <xdr:cNvSpPr/>
      </xdr:nvSpPr>
      <xdr:spPr>
        <a:xfrm>
          <a:off x="17186062" y="9660505"/>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111618</xdr:colOff>
      <xdr:row>50</xdr:row>
      <xdr:rowOff>188422</xdr:rowOff>
    </xdr:from>
    <xdr:ext cx="9594415" cy="2760243"/>
    <xdr:sp macro="" textlink="">
      <xdr:nvSpPr>
        <xdr:cNvPr id="6" name="吹き出し: 四角形 5">
          <a:extLst>
            <a:ext uri="{FF2B5EF4-FFF2-40B4-BE49-F238E27FC236}">
              <a16:creationId xmlns:a16="http://schemas.microsoft.com/office/drawing/2014/main" id="{2FF5B03A-790F-487D-B54B-B059F41B6B70}"/>
            </a:ext>
          </a:extLst>
        </xdr:cNvPr>
        <xdr:cNvSpPr/>
      </xdr:nvSpPr>
      <xdr:spPr>
        <a:xfrm>
          <a:off x="17221340" y="15498978"/>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71887</xdr:colOff>
      <xdr:row>9</xdr:row>
      <xdr:rowOff>189516</xdr:rowOff>
    </xdr:from>
    <xdr:ext cx="9594415" cy="1426288"/>
    <xdr:sp macro="" textlink="">
      <xdr:nvSpPr>
        <xdr:cNvPr id="2" name="吹き出し: 四角形 1">
          <a:extLst>
            <a:ext uri="{FF2B5EF4-FFF2-40B4-BE49-F238E27FC236}">
              <a16:creationId xmlns:a16="http://schemas.microsoft.com/office/drawing/2014/main" id="{045AB22C-2BF8-4892-9C03-2F3339AD640E}"/>
            </a:ext>
          </a:extLst>
        </xdr:cNvPr>
        <xdr:cNvSpPr/>
      </xdr:nvSpPr>
      <xdr:spPr>
        <a:xfrm>
          <a:off x="15958868" y="229220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41</xdr:row>
      <xdr:rowOff>287549</xdr:rowOff>
    </xdr:from>
    <xdr:to>
      <xdr:col>80</xdr:col>
      <xdr:colOff>88188</xdr:colOff>
      <xdr:row>47</xdr:row>
      <xdr:rowOff>321096</xdr:rowOff>
    </xdr:to>
    <xdr:sp macro="" textlink="">
      <xdr:nvSpPr>
        <xdr:cNvPr id="3" name="正方形/長方形 2">
          <a:extLst>
            <a:ext uri="{FF2B5EF4-FFF2-40B4-BE49-F238E27FC236}">
              <a16:creationId xmlns:a16="http://schemas.microsoft.com/office/drawing/2014/main" id="{1455D0FB-84E8-41D3-A9AE-D60EA10C612A}"/>
            </a:ext>
          </a:extLst>
        </xdr:cNvPr>
        <xdr:cNvSpPr/>
      </xdr:nvSpPr>
      <xdr:spPr>
        <a:xfrm>
          <a:off x="15973572" y="13137313"/>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29</xdr:row>
      <xdr:rowOff>223436</xdr:rowOff>
    </xdr:from>
    <xdr:ext cx="9594415" cy="2760243"/>
    <xdr:sp macro="" textlink="">
      <xdr:nvSpPr>
        <xdr:cNvPr id="4" name="吹き出し: 四角形 3">
          <a:extLst>
            <a:ext uri="{FF2B5EF4-FFF2-40B4-BE49-F238E27FC236}">
              <a16:creationId xmlns:a16="http://schemas.microsoft.com/office/drawing/2014/main" id="{F42CEF49-6ABC-41D8-AE05-A2A3E6B6AFD5}"/>
            </a:ext>
          </a:extLst>
        </xdr:cNvPr>
        <xdr:cNvSpPr/>
      </xdr:nvSpPr>
      <xdr:spPr>
        <a:xfrm>
          <a:off x="15958868" y="8598247"/>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71887</xdr:colOff>
      <xdr:row>18</xdr:row>
      <xdr:rowOff>251604</xdr:rowOff>
    </xdr:from>
    <xdr:ext cx="9594415" cy="425822"/>
    <xdr:sp macro="" textlink="">
      <xdr:nvSpPr>
        <xdr:cNvPr id="5" name="吹き出し: 四角形 4">
          <a:extLst>
            <a:ext uri="{FF2B5EF4-FFF2-40B4-BE49-F238E27FC236}">
              <a16:creationId xmlns:a16="http://schemas.microsoft.com/office/drawing/2014/main" id="{667ED875-7935-4FEB-81C0-D9580F15A2A4}"/>
            </a:ext>
          </a:extLst>
        </xdr:cNvPr>
        <xdr:cNvSpPr/>
      </xdr:nvSpPr>
      <xdr:spPr>
        <a:xfrm>
          <a:off x="15958868" y="517584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56</xdr:col>
      <xdr:colOff>108856</xdr:colOff>
      <xdr:row>65</xdr:row>
      <xdr:rowOff>299358</xdr:rowOff>
    </xdr:from>
    <xdr:ext cx="6670675" cy="692497"/>
    <xdr:sp macro="" textlink="">
      <xdr:nvSpPr>
        <xdr:cNvPr id="2" name="吹き出し: 四角形 1">
          <a:extLst>
            <a:ext uri="{FF2B5EF4-FFF2-40B4-BE49-F238E27FC236}">
              <a16:creationId xmlns:a16="http://schemas.microsoft.com/office/drawing/2014/main" id="{AC6B943E-0424-42B5-94BC-0B4B201F1357}"/>
            </a:ext>
          </a:extLst>
        </xdr:cNvPr>
        <xdr:cNvSpPr/>
      </xdr:nvSpPr>
      <xdr:spPr>
        <a:xfrm>
          <a:off x="11593285" y="14899822"/>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ownloads\&#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_リノベ（戸建・個別）"/>
      <sheetName val="上限額一覧"/>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79"/>
  <sheetViews>
    <sheetView showGridLines="0" tabSelected="1" view="pageBreakPreview" topLeftCell="A2" zoomScaleNormal="100" zoomScaleSheetLayoutView="100" workbookViewId="0">
      <selection activeCell="A2" sqref="A2"/>
    </sheetView>
  </sheetViews>
  <sheetFormatPr defaultColWidth="1.375" defaultRowHeight="18" customHeight="1"/>
  <cols>
    <col min="1" max="4" width="1.375" style="74" customWidth="1"/>
    <col min="5" max="6" width="1.375" style="72" customWidth="1"/>
    <col min="7" max="8" width="1.375" style="73" customWidth="1"/>
    <col min="9" max="12" width="1.375" style="74"/>
    <col min="13" max="13" width="1.25" style="74" customWidth="1"/>
    <col min="14" max="91" width="1.375" style="74"/>
    <col min="92" max="92" width="2.125" style="74" customWidth="1"/>
    <col min="93" max="16384" width="1.375" style="74"/>
  </cols>
  <sheetData>
    <row r="1" spans="1:93" ht="18" customHeight="1">
      <c r="CA1" s="601" t="s">
        <v>102</v>
      </c>
      <c r="CB1" s="601"/>
      <c r="CC1" s="601"/>
      <c r="CD1" s="601"/>
      <c r="CE1" s="601"/>
      <c r="CF1" s="601"/>
      <c r="CG1" s="601"/>
      <c r="CH1" s="601"/>
      <c r="CI1" s="601"/>
      <c r="CJ1" s="601"/>
      <c r="CK1" s="601"/>
      <c r="CL1" s="601"/>
      <c r="CM1" s="601"/>
      <c r="CN1" s="601"/>
    </row>
    <row r="2" spans="1:93" s="251" customFormat="1" ht="19.5" customHeight="1">
      <c r="A2" s="250" t="s">
        <v>198</v>
      </c>
      <c r="C2" s="250"/>
      <c r="D2" s="250"/>
      <c r="E2" s="247"/>
      <c r="F2" s="247"/>
      <c r="G2" s="252"/>
      <c r="H2" s="252"/>
      <c r="I2" s="250"/>
      <c r="J2" s="248"/>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BN2" s="253"/>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row>
    <row r="3" spans="1:93" s="251" customFormat="1" ht="9.75" customHeight="1">
      <c r="C3" s="250"/>
      <c r="D3" s="250"/>
      <c r="E3" s="247"/>
      <c r="F3" s="247"/>
      <c r="G3" s="252"/>
      <c r="H3" s="252"/>
      <c r="I3" s="250"/>
      <c r="J3" s="248"/>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BN3" s="68"/>
      <c r="BO3" s="68"/>
      <c r="BP3" s="68"/>
      <c r="BQ3" s="68"/>
      <c r="BR3" s="68"/>
      <c r="BS3" s="68"/>
      <c r="BT3" s="68"/>
      <c r="BU3" s="68"/>
      <c r="BV3" s="68"/>
      <c r="BW3" s="68"/>
      <c r="BX3" s="68"/>
      <c r="BY3" s="68"/>
      <c r="BZ3" s="68"/>
      <c r="CA3" s="68"/>
      <c r="CB3" s="68"/>
      <c r="CC3" s="68"/>
      <c r="CD3" s="68"/>
      <c r="CE3" s="68"/>
      <c r="CF3" s="68"/>
      <c r="CG3" s="68"/>
      <c r="CH3" s="68"/>
      <c r="CI3" s="68"/>
      <c r="CJ3" s="68"/>
      <c r="CK3" s="68"/>
      <c r="CL3" s="68"/>
    </row>
    <row r="4" spans="1:93" s="251" customFormat="1" ht="9.75" customHeight="1">
      <c r="C4" s="250"/>
      <c r="D4" s="250"/>
      <c r="E4" s="247"/>
      <c r="F4" s="247"/>
      <c r="G4" s="252"/>
      <c r="H4" s="252"/>
      <c r="I4" s="250"/>
      <c r="J4" s="248"/>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BN4" s="68"/>
      <c r="BO4" s="68"/>
      <c r="BP4" s="68"/>
      <c r="BQ4" s="68"/>
      <c r="BR4" s="68"/>
      <c r="BS4" s="68"/>
      <c r="BT4" s="68"/>
      <c r="BU4" s="68"/>
      <c r="BV4" s="68"/>
      <c r="BW4" s="68"/>
      <c r="BX4" s="68"/>
      <c r="BY4" s="68"/>
      <c r="BZ4" s="68"/>
      <c r="CA4" s="68"/>
      <c r="CB4" s="68"/>
      <c r="CC4" s="68"/>
      <c r="CD4" s="68"/>
      <c r="CE4" s="68"/>
      <c r="CF4" s="68"/>
      <c r="CG4" s="68"/>
      <c r="CH4" s="68"/>
      <c r="CI4" s="68"/>
      <c r="CJ4" s="68"/>
      <c r="CK4" s="68"/>
      <c r="CL4" s="68"/>
    </row>
    <row r="5" spans="1:93" s="251" customFormat="1" ht="18" customHeight="1">
      <c r="A5" s="250"/>
      <c r="B5" s="250"/>
      <c r="C5" s="250"/>
      <c r="D5" s="250"/>
      <c r="E5" s="247"/>
      <c r="F5" s="247"/>
      <c r="G5" s="252"/>
      <c r="H5" s="252"/>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J5" s="250"/>
      <c r="AK5" s="250"/>
      <c r="AL5" s="250"/>
      <c r="AM5" s="250"/>
      <c r="AN5" s="250"/>
      <c r="AO5" s="250"/>
      <c r="AP5" s="250"/>
      <c r="AQ5" s="250"/>
      <c r="AR5" s="250"/>
      <c r="BK5" s="250"/>
      <c r="BL5" s="250"/>
      <c r="BM5" s="250"/>
      <c r="BO5" s="250"/>
      <c r="BP5" s="409"/>
      <c r="BQ5" s="409"/>
      <c r="BR5" s="409"/>
      <c r="BS5" s="409"/>
      <c r="BT5" s="596">
        <v>2020</v>
      </c>
      <c r="BU5" s="596"/>
      <c r="BV5" s="596"/>
      <c r="BW5" s="596"/>
      <c r="BX5" s="596"/>
      <c r="BY5" s="409" t="s">
        <v>8</v>
      </c>
      <c r="BZ5" s="409"/>
      <c r="CA5" s="604"/>
      <c r="CB5" s="604"/>
      <c r="CC5" s="604"/>
      <c r="CD5" s="604"/>
      <c r="CE5" s="604"/>
      <c r="CF5" s="409" t="s">
        <v>7</v>
      </c>
      <c r="CG5" s="409"/>
      <c r="CH5" s="604"/>
      <c r="CI5" s="604"/>
      <c r="CJ5" s="604"/>
      <c r="CK5" s="604"/>
      <c r="CL5" s="604"/>
      <c r="CM5" s="409" t="s">
        <v>6</v>
      </c>
      <c r="CN5" s="409"/>
      <c r="CO5" s="255"/>
    </row>
    <row r="6" spans="1:93" s="251" customFormat="1" ht="18" customHeight="1">
      <c r="A6" s="256"/>
      <c r="B6" s="256"/>
      <c r="C6" s="250"/>
      <c r="D6" s="250"/>
      <c r="E6" s="247"/>
      <c r="F6" s="247"/>
      <c r="G6" s="252"/>
      <c r="H6" s="252"/>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J6" s="247"/>
      <c r="AK6" s="247"/>
      <c r="AL6" s="250"/>
      <c r="AM6" s="250"/>
      <c r="AN6" s="250"/>
      <c r="AO6" s="250"/>
      <c r="AP6" s="250"/>
      <c r="AQ6" s="250"/>
      <c r="AR6" s="250"/>
      <c r="BK6" s="250"/>
      <c r="BL6" s="250"/>
      <c r="BM6" s="250"/>
      <c r="BN6" s="247"/>
      <c r="BO6" s="247"/>
      <c r="BP6" s="247"/>
      <c r="BQ6" s="247"/>
      <c r="BR6" s="70"/>
      <c r="BS6" s="70"/>
      <c r="BT6" s="70"/>
      <c r="BU6" s="70"/>
      <c r="BV6" s="70"/>
      <c r="BW6" s="70"/>
      <c r="BX6" s="70"/>
      <c r="BY6" s="70"/>
      <c r="BZ6" s="70"/>
      <c r="CA6" s="70"/>
      <c r="CB6" s="70"/>
      <c r="CC6" s="70"/>
      <c r="CD6" s="70"/>
      <c r="CE6" s="70"/>
      <c r="CF6" s="70"/>
      <c r="CG6" s="70"/>
      <c r="CH6" s="70"/>
      <c r="CI6" s="70"/>
      <c r="CJ6" s="70"/>
      <c r="CK6" s="70"/>
      <c r="CL6" s="70"/>
      <c r="CO6" s="255"/>
    </row>
    <row r="7" spans="1:93" s="251" customFormat="1" ht="18" customHeight="1">
      <c r="A7" s="257" t="s">
        <v>32</v>
      </c>
      <c r="B7" s="257"/>
      <c r="C7" s="258"/>
      <c r="D7" s="258"/>
      <c r="E7" s="258"/>
      <c r="F7" s="258"/>
      <c r="G7" s="258"/>
      <c r="H7" s="258"/>
      <c r="I7" s="258"/>
      <c r="J7" s="259"/>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48"/>
      <c r="AJ7" s="250"/>
      <c r="AK7" s="250"/>
      <c r="AL7" s="250"/>
      <c r="AM7" s="250"/>
      <c r="AN7" s="250"/>
      <c r="AO7" s="250"/>
      <c r="AP7" s="250"/>
      <c r="AQ7" s="250"/>
      <c r="AR7" s="250"/>
    </row>
    <row r="8" spans="1:93" s="251" customFormat="1" ht="18" customHeight="1">
      <c r="A8" s="250" t="s">
        <v>69</v>
      </c>
      <c r="B8" s="250"/>
      <c r="C8" s="250"/>
      <c r="D8" s="260"/>
      <c r="E8" s="260"/>
      <c r="F8" s="260"/>
      <c r="G8" s="260"/>
      <c r="H8" s="260"/>
      <c r="I8" s="260"/>
      <c r="J8" s="260"/>
      <c r="K8" s="250"/>
      <c r="L8" s="250"/>
      <c r="M8" s="250"/>
      <c r="N8" s="250"/>
      <c r="O8" s="409" t="s">
        <v>199</v>
      </c>
      <c r="P8" s="409"/>
      <c r="Q8" s="409"/>
      <c r="R8" s="409"/>
      <c r="S8" s="409"/>
      <c r="T8" s="409"/>
      <c r="U8" s="409"/>
      <c r="V8" s="409"/>
      <c r="W8" s="409"/>
      <c r="X8" s="409"/>
      <c r="Y8" s="250" t="s">
        <v>200</v>
      </c>
      <c r="Z8" s="250"/>
      <c r="AA8" s="250"/>
      <c r="AB8" s="250"/>
      <c r="AC8" s="250"/>
      <c r="AD8" s="250"/>
      <c r="AE8" s="250"/>
      <c r="AF8" s="250"/>
      <c r="AG8" s="250"/>
      <c r="AH8" s="250"/>
      <c r="AI8" s="250"/>
      <c r="AJ8" s="250"/>
      <c r="AK8" s="250"/>
      <c r="AL8" s="250"/>
      <c r="AM8" s="250"/>
      <c r="AN8" s="250"/>
      <c r="AO8" s="250"/>
      <c r="AP8" s="250"/>
      <c r="AQ8" s="250"/>
      <c r="AR8" s="250"/>
    </row>
    <row r="9" spans="1:93" s="251" customFormat="1" ht="15" customHeight="1">
      <c r="A9" s="261"/>
      <c r="B9" s="261"/>
      <c r="C9" s="261"/>
      <c r="D9" s="261"/>
      <c r="E9" s="261"/>
      <c r="F9" s="261"/>
      <c r="G9" s="261"/>
      <c r="H9" s="261"/>
      <c r="I9" s="261"/>
      <c r="J9" s="261"/>
      <c r="T9" s="261"/>
      <c r="AD9" s="261"/>
      <c r="AE9" s="261"/>
      <c r="AF9" s="261"/>
      <c r="AG9" s="261"/>
      <c r="AH9" s="261"/>
      <c r="AI9" s="261"/>
      <c r="AJ9" s="261"/>
      <c r="AK9" s="261"/>
      <c r="AL9" s="261"/>
      <c r="AM9" s="261"/>
      <c r="AN9" s="261"/>
      <c r="AO9" s="261"/>
      <c r="AP9" s="261"/>
      <c r="AQ9" s="261"/>
      <c r="AR9" s="261"/>
    </row>
    <row r="10" spans="1:93" s="251" customFormat="1" ht="15" customHeight="1">
      <c r="A10" s="261"/>
      <c r="B10" s="261"/>
      <c r="C10" s="261"/>
      <c r="D10" s="261"/>
      <c r="E10" s="261"/>
      <c r="F10" s="261"/>
      <c r="G10" s="261"/>
      <c r="H10" s="261"/>
      <c r="I10" s="261"/>
      <c r="J10" s="261"/>
      <c r="T10" s="261"/>
      <c r="AD10" s="261"/>
      <c r="AE10" s="261"/>
      <c r="AF10" s="261"/>
      <c r="AG10" s="261"/>
      <c r="AH10" s="261"/>
      <c r="AI10" s="261"/>
      <c r="AJ10" s="261"/>
      <c r="AK10" s="261"/>
      <c r="AL10" s="261"/>
      <c r="AM10" s="261"/>
      <c r="AN10" s="261"/>
      <c r="AO10" s="261"/>
      <c r="AP10" s="261"/>
      <c r="AQ10" s="261"/>
      <c r="AR10" s="261"/>
    </row>
    <row r="11" spans="1:93" s="265" customFormat="1" ht="21" customHeight="1">
      <c r="A11" s="262"/>
      <c r="B11" s="262"/>
      <c r="C11" s="262"/>
      <c r="D11" s="262"/>
      <c r="E11" s="263"/>
      <c r="F11" s="263"/>
      <c r="G11" s="264"/>
      <c r="H11" s="264"/>
      <c r="T11" s="266"/>
      <c r="U11" s="266"/>
      <c r="V11" s="266"/>
      <c r="W11" s="266"/>
      <c r="X11" s="267"/>
      <c r="Y11" s="267"/>
      <c r="Z11" s="267"/>
      <c r="AA11" s="267"/>
      <c r="AB11" s="267"/>
      <c r="AC11" s="267"/>
      <c r="AD11" s="267"/>
      <c r="AE11" s="267"/>
      <c r="AF11" s="267"/>
      <c r="AG11" s="267"/>
      <c r="AH11" s="267"/>
      <c r="AI11" s="267"/>
      <c r="AJ11" s="605" t="s">
        <v>33</v>
      </c>
      <c r="AK11" s="605"/>
      <c r="AL11" s="605"/>
      <c r="AM11" s="605"/>
      <c r="AN11" s="605"/>
      <c r="AO11" s="605"/>
      <c r="AP11" s="605"/>
      <c r="AQ11" s="605"/>
      <c r="AR11" s="605"/>
      <c r="AS11" s="267"/>
      <c r="AT11" s="606" t="s">
        <v>34</v>
      </c>
      <c r="AU11" s="606"/>
      <c r="AV11" s="606"/>
      <c r="AW11" s="606"/>
      <c r="AX11" s="606"/>
      <c r="AY11" s="606"/>
      <c r="AZ11" s="606"/>
      <c r="BA11" s="606"/>
      <c r="BB11" s="606"/>
      <c r="BC11" s="606"/>
      <c r="BD11" s="607"/>
      <c r="BE11" s="607"/>
      <c r="BF11" s="607"/>
      <c r="BG11" s="607"/>
      <c r="BH11" s="607"/>
      <c r="BI11" s="608" t="s">
        <v>76</v>
      </c>
      <c r="BJ11" s="608"/>
      <c r="BK11" s="607"/>
      <c r="BL11" s="607"/>
      <c r="BM11" s="607"/>
      <c r="BN11" s="607"/>
      <c r="BO11" s="607"/>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row>
    <row r="12" spans="1:93" s="265" customFormat="1" ht="41.25" customHeight="1">
      <c r="A12" s="269"/>
      <c r="B12" s="269"/>
      <c r="C12" s="269"/>
      <c r="D12" s="269"/>
      <c r="E12" s="263"/>
      <c r="F12" s="263"/>
      <c r="G12" s="264"/>
      <c r="H12" s="264"/>
      <c r="T12" s="270"/>
      <c r="U12" s="270"/>
      <c r="V12" s="270"/>
      <c r="W12" s="270"/>
      <c r="X12" s="267"/>
      <c r="Y12" s="267"/>
      <c r="Z12" s="267"/>
      <c r="AA12" s="267"/>
      <c r="AB12" s="267"/>
      <c r="AC12" s="267"/>
      <c r="AD12" s="267"/>
      <c r="AE12" s="267"/>
      <c r="AF12" s="267"/>
      <c r="AG12" s="267"/>
      <c r="AH12" s="267"/>
      <c r="AI12" s="267"/>
      <c r="AJ12" s="267"/>
      <c r="AK12" s="267"/>
      <c r="AL12" s="267"/>
      <c r="AM12" s="267"/>
      <c r="AN12" s="267"/>
      <c r="AO12" s="267"/>
      <c r="AP12" s="267"/>
      <c r="AQ12" s="267"/>
      <c r="AR12" s="268"/>
      <c r="AT12" s="606" t="s">
        <v>35</v>
      </c>
      <c r="AU12" s="606"/>
      <c r="AV12" s="606"/>
      <c r="AW12" s="606"/>
      <c r="AX12" s="606"/>
      <c r="AY12" s="606"/>
      <c r="AZ12" s="606"/>
      <c r="BA12" s="606"/>
      <c r="BB12" s="606"/>
      <c r="BC12" s="606"/>
      <c r="BD12" s="609"/>
      <c r="BE12" s="609"/>
      <c r="BF12" s="609"/>
      <c r="BG12" s="609"/>
      <c r="BH12" s="609"/>
      <c r="BI12" s="609"/>
      <c r="BJ12" s="609"/>
      <c r="BK12" s="609"/>
      <c r="BL12" s="609"/>
      <c r="BM12" s="609"/>
      <c r="BN12" s="609"/>
      <c r="BO12" s="609"/>
      <c r="BP12" s="609"/>
      <c r="BQ12" s="609"/>
      <c r="BR12" s="609"/>
      <c r="BS12" s="609"/>
      <c r="BT12" s="609"/>
      <c r="BU12" s="609"/>
      <c r="BV12" s="609"/>
      <c r="BW12" s="609"/>
      <c r="BX12" s="609"/>
      <c r="BY12" s="609"/>
      <c r="BZ12" s="609"/>
      <c r="CA12" s="609"/>
      <c r="CB12" s="609"/>
      <c r="CC12" s="609"/>
      <c r="CD12" s="609"/>
      <c r="CE12" s="609"/>
      <c r="CF12" s="609"/>
      <c r="CG12" s="609"/>
      <c r="CH12" s="609"/>
      <c r="CI12" s="609"/>
      <c r="CJ12" s="609"/>
      <c r="CK12" s="609"/>
      <c r="CL12" s="609"/>
      <c r="CM12" s="271"/>
      <c r="CN12" s="271"/>
      <c r="CO12" s="255"/>
    </row>
    <row r="13" spans="1:93" s="265" customFormat="1" ht="26.25" customHeight="1">
      <c r="A13" s="269"/>
      <c r="B13" s="269"/>
      <c r="C13" s="269"/>
      <c r="D13" s="269"/>
      <c r="E13" s="263"/>
      <c r="F13" s="263"/>
      <c r="G13" s="264"/>
      <c r="H13" s="264"/>
      <c r="T13" s="270"/>
      <c r="U13" s="270"/>
      <c r="V13" s="270"/>
      <c r="W13" s="270"/>
      <c r="X13" s="267"/>
      <c r="Y13" s="267"/>
      <c r="Z13" s="267"/>
      <c r="AA13" s="267"/>
      <c r="AB13" s="267"/>
      <c r="AC13" s="267"/>
      <c r="AD13" s="267"/>
      <c r="AE13" s="267"/>
      <c r="AF13" s="267"/>
      <c r="AG13" s="267"/>
      <c r="AH13" s="267"/>
      <c r="AI13" s="267"/>
      <c r="AJ13" s="267"/>
      <c r="AK13" s="267"/>
      <c r="AL13" s="267"/>
      <c r="AM13" s="267"/>
      <c r="AN13" s="267"/>
      <c r="AO13" s="267"/>
      <c r="AP13" s="267"/>
      <c r="AQ13" s="267"/>
      <c r="AR13" s="268"/>
      <c r="AT13" s="606"/>
      <c r="AU13" s="606"/>
      <c r="AV13" s="606"/>
      <c r="AW13" s="606"/>
      <c r="AX13" s="606"/>
      <c r="AY13" s="606"/>
      <c r="AZ13" s="606"/>
      <c r="BA13" s="606"/>
      <c r="BB13" s="606"/>
      <c r="BC13" s="606"/>
      <c r="BD13" s="610"/>
      <c r="BE13" s="610"/>
      <c r="BF13" s="610"/>
      <c r="BG13" s="610"/>
      <c r="BH13" s="610"/>
      <c r="BI13" s="610"/>
      <c r="BJ13" s="610"/>
      <c r="BK13" s="610"/>
      <c r="BL13" s="610"/>
      <c r="BM13" s="610"/>
      <c r="BN13" s="610"/>
      <c r="BO13" s="610"/>
      <c r="BP13" s="610"/>
      <c r="BQ13" s="610"/>
      <c r="BR13" s="610"/>
      <c r="BS13" s="610"/>
      <c r="BT13" s="610"/>
      <c r="BU13" s="610"/>
      <c r="BV13" s="610"/>
      <c r="BW13" s="610"/>
      <c r="BX13" s="610"/>
      <c r="BY13" s="610"/>
      <c r="BZ13" s="610"/>
      <c r="CA13" s="610"/>
      <c r="CB13" s="610"/>
      <c r="CC13" s="610"/>
      <c r="CD13" s="610"/>
      <c r="CE13" s="610"/>
      <c r="CF13" s="610"/>
      <c r="CG13" s="610"/>
      <c r="CH13" s="610"/>
      <c r="CI13" s="610"/>
      <c r="CJ13" s="610"/>
      <c r="CK13" s="610"/>
      <c r="CL13" s="610"/>
      <c r="CM13" s="271"/>
      <c r="CN13" s="271"/>
      <c r="CO13" s="255"/>
    </row>
    <row r="14" spans="1:93" s="265" customFormat="1" ht="15" customHeight="1">
      <c r="A14" s="269"/>
      <c r="B14" s="269"/>
      <c r="C14" s="269"/>
      <c r="D14" s="269"/>
      <c r="E14" s="263"/>
      <c r="F14" s="263"/>
      <c r="G14" s="264"/>
      <c r="H14" s="264"/>
      <c r="T14" s="270"/>
      <c r="U14" s="270"/>
      <c r="V14" s="270"/>
      <c r="W14" s="270"/>
      <c r="X14" s="267"/>
      <c r="Y14" s="267"/>
      <c r="Z14" s="267"/>
      <c r="AA14" s="267"/>
      <c r="AB14" s="267"/>
      <c r="AC14" s="267"/>
      <c r="AD14" s="267"/>
      <c r="AE14" s="267"/>
      <c r="AF14" s="267"/>
      <c r="AG14" s="267"/>
      <c r="AH14" s="267"/>
      <c r="AI14" s="267"/>
      <c r="AJ14" s="267"/>
      <c r="AK14" s="267"/>
      <c r="AL14" s="267"/>
      <c r="AM14" s="267"/>
      <c r="AN14" s="267"/>
      <c r="AO14" s="267"/>
      <c r="AP14" s="267"/>
      <c r="AQ14" s="267"/>
      <c r="AR14" s="268"/>
      <c r="AT14" s="611" t="s">
        <v>36</v>
      </c>
      <c r="AU14" s="611"/>
      <c r="AV14" s="611"/>
      <c r="AW14" s="611"/>
      <c r="AX14" s="611"/>
      <c r="AY14" s="611"/>
      <c r="AZ14" s="611"/>
      <c r="BA14" s="611"/>
      <c r="BB14" s="611"/>
      <c r="BC14" s="611"/>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c r="CA14" s="612"/>
      <c r="CB14" s="612"/>
      <c r="CC14" s="612"/>
      <c r="CD14" s="612"/>
      <c r="CE14" s="612"/>
      <c r="CF14" s="612"/>
      <c r="CG14" s="612"/>
      <c r="CH14" s="612"/>
      <c r="CI14" s="612"/>
      <c r="CJ14" s="612"/>
      <c r="CK14" s="266"/>
      <c r="CL14" s="266"/>
      <c r="CM14" s="266"/>
      <c r="CN14" s="266"/>
    </row>
    <row r="15" spans="1:93" s="265" customFormat="1" ht="34.5" customHeight="1">
      <c r="A15" s="269"/>
      <c r="B15" s="269"/>
      <c r="C15" s="269"/>
      <c r="D15" s="269"/>
      <c r="E15" s="263"/>
      <c r="F15" s="263"/>
      <c r="G15" s="264"/>
      <c r="H15" s="264"/>
      <c r="T15" s="270"/>
      <c r="U15" s="270"/>
      <c r="V15" s="270"/>
      <c r="W15" s="270"/>
      <c r="X15" s="267"/>
      <c r="Y15" s="267"/>
      <c r="Z15" s="267"/>
      <c r="AA15" s="267"/>
      <c r="AB15" s="267"/>
      <c r="AC15" s="267"/>
      <c r="AD15" s="267"/>
      <c r="AE15" s="267"/>
      <c r="AF15" s="267"/>
      <c r="AG15" s="267"/>
      <c r="AH15" s="267"/>
      <c r="AI15" s="267"/>
      <c r="AJ15" s="267"/>
      <c r="AK15" s="267"/>
      <c r="AL15" s="267"/>
      <c r="AM15" s="267"/>
      <c r="AN15" s="267"/>
      <c r="AO15" s="267"/>
      <c r="AP15" s="267"/>
      <c r="AQ15" s="267"/>
      <c r="AR15" s="268"/>
      <c r="AT15" s="605" t="s">
        <v>306</v>
      </c>
      <c r="AU15" s="606"/>
      <c r="AV15" s="606"/>
      <c r="AW15" s="606"/>
      <c r="AX15" s="606"/>
      <c r="AY15" s="606"/>
      <c r="AZ15" s="606"/>
      <c r="BA15" s="606"/>
      <c r="BB15" s="606"/>
      <c r="BC15" s="606"/>
      <c r="BD15" s="613"/>
      <c r="BE15" s="613"/>
      <c r="BF15" s="613"/>
      <c r="BG15" s="613"/>
      <c r="BH15" s="613"/>
      <c r="BI15" s="613"/>
      <c r="BJ15" s="613"/>
      <c r="BK15" s="613"/>
      <c r="BL15" s="613"/>
      <c r="BM15" s="613"/>
      <c r="BN15" s="613"/>
      <c r="BO15" s="613"/>
      <c r="BP15" s="613"/>
      <c r="BQ15" s="613"/>
      <c r="BR15" s="613"/>
      <c r="BS15" s="613"/>
      <c r="BT15" s="613"/>
      <c r="BU15" s="613"/>
      <c r="BV15" s="613"/>
      <c r="BW15" s="613"/>
      <c r="BX15" s="613"/>
      <c r="BY15" s="613"/>
      <c r="BZ15" s="613"/>
      <c r="CA15" s="613"/>
      <c r="CB15" s="613"/>
      <c r="CC15" s="613"/>
      <c r="CD15" s="613"/>
      <c r="CE15" s="613"/>
      <c r="CF15" s="613"/>
      <c r="CG15" s="613"/>
      <c r="CH15" s="613"/>
      <c r="CI15" s="613"/>
      <c r="CJ15" s="613"/>
      <c r="CK15" s="614" t="s">
        <v>10</v>
      </c>
      <c r="CL15" s="614"/>
      <c r="CM15" s="614"/>
      <c r="CN15" s="614"/>
      <c r="CO15" s="255"/>
    </row>
    <row r="16" spans="1:93" s="265" customFormat="1" ht="26.25" customHeight="1">
      <c r="A16" s="269"/>
      <c r="B16" s="269"/>
      <c r="C16" s="269"/>
      <c r="D16" s="269"/>
      <c r="E16" s="263"/>
      <c r="F16" s="263"/>
      <c r="G16" s="264"/>
      <c r="H16" s="264"/>
      <c r="T16" s="270"/>
      <c r="U16" s="270"/>
      <c r="V16" s="270"/>
      <c r="W16" s="270"/>
      <c r="X16" s="267"/>
      <c r="Y16" s="267"/>
      <c r="Z16" s="267"/>
      <c r="AA16" s="267"/>
      <c r="AB16" s="267"/>
      <c r="AC16" s="267"/>
      <c r="AD16" s="267"/>
      <c r="AE16" s="267"/>
      <c r="AF16" s="267"/>
      <c r="AG16" s="267"/>
      <c r="AH16" s="267"/>
      <c r="AI16" s="267"/>
      <c r="AJ16" s="267"/>
      <c r="AK16" s="267"/>
      <c r="AL16" s="267"/>
      <c r="AM16" s="267"/>
      <c r="AN16" s="267"/>
      <c r="AO16" s="267"/>
      <c r="AP16" s="267"/>
      <c r="AQ16" s="267"/>
      <c r="AR16" s="268"/>
      <c r="AT16" s="606" t="s">
        <v>37</v>
      </c>
      <c r="AU16" s="606"/>
      <c r="AV16" s="606"/>
      <c r="AW16" s="606"/>
      <c r="AX16" s="606"/>
      <c r="AY16" s="606"/>
      <c r="AZ16" s="606"/>
      <c r="BA16" s="606"/>
      <c r="BB16" s="606"/>
      <c r="BC16" s="606"/>
      <c r="BD16" s="615" t="s">
        <v>70</v>
      </c>
      <c r="BE16" s="615"/>
      <c r="BF16" s="615"/>
      <c r="BG16" s="615"/>
      <c r="BH16" s="615"/>
      <c r="BI16" s="615"/>
      <c r="BJ16" s="615"/>
      <c r="BK16" s="615"/>
      <c r="BL16" s="418" t="s">
        <v>8</v>
      </c>
      <c r="BM16" s="418"/>
      <c r="BN16" s="418"/>
      <c r="BO16" s="615"/>
      <c r="BP16" s="615"/>
      <c r="BQ16" s="615"/>
      <c r="BR16" s="615"/>
      <c r="BS16" s="418" t="s">
        <v>7</v>
      </c>
      <c r="BT16" s="418"/>
      <c r="BU16" s="418"/>
      <c r="BV16" s="615"/>
      <c r="BW16" s="615"/>
      <c r="BX16" s="615"/>
      <c r="BY16" s="615"/>
      <c r="BZ16" s="418" t="s">
        <v>6</v>
      </c>
      <c r="CA16" s="418"/>
      <c r="CB16" s="418"/>
      <c r="CK16" s="614"/>
      <c r="CL16" s="614"/>
      <c r="CM16" s="614"/>
      <c r="CN16" s="614"/>
      <c r="CO16" s="272"/>
    </row>
    <row r="17" spans="1:93" s="265" customFormat="1" ht="15" customHeight="1">
      <c r="A17" s="262"/>
      <c r="B17" s="262"/>
      <c r="C17" s="262"/>
      <c r="D17" s="262"/>
      <c r="E17" s="262"/>
      <c r="F17" s="262"/>
      <c r="G17" s="262"/>
      <c r="H17" s="262"/>
      <c r="I17" s="262"/>
      <c r="J17" s="262"/>
      <c r="T17" s="262"/>
      <c r="AD17" s="262"/>
      <c r="AE17" s="262"/>
      <c r="AF17" s="262"/>
      <c r="AG17" s="262"/>
      <c r="AH17" s="262"/>
      <c r="AI17" s="262"/>
      <c r="AJ17" s="262"/>
      <c r="AK17" s="262"/>
      <c r="AL17" s="262"/>
      <c r="AM17" s="262"/>
      <c r="AN17" s="262"/>
      <c r="AO17" s="262"/>
      <c r="AP17" s="262"/>
      <c r="AQ17" s="262"/>
      <c r="AR17" s="262"/>
    </row>
    <row r="18" spans="1:93" s="265" customFormat="1" ht="15" customHeight="1">
      <c r="A18" s="262"/>
      <c r="B18" s="262"/>
      <c r="C18" s="262"/>
      <c r="D18" s="262"/>
      <c r="E18" s="262"/>
      <c r="F18" s="262"/>
      <c r="G18" s="262"/>
      <c r="H18" s="262"/>
      <c r="I18" s="262"/>
      <c r="J18" s="262"/>
      <c r="T18" s="262"/>
      <c r="AD18" s="262"/>
      <c r="AE18" s="262"/>
      <c r="AF18" s="262"/>
      <c r="AG18" s="262"/>
      <c r="AH18" s="262"/>
      <c r="AI18" s="262"/>
      <c r="AJ18" s="262"/>
      <c r="AK18" s="262"/>
      <c r="AL18" s="262"/>
      <c r="AM18" s="262"/>
      <c r="AN18" s="262"/>
      <c r="AO18" s="262"/>
      <c r="AP18" s="262"/>
      <c r="AQ18" s="262"/>
      <c r="AR18" s="262"/>
    </row>
    <row r="19" spans="1:93" s="265" customFormat="1" ht="15" customHeight="1">
      <c r="A19" s="262"/>
      <c r="B19" s="262"/>
      <c r="C19" s="262"/>
      <c r="D19" s="262"/>
      <c r="E19" s="262"/>
      <c r="F19" s="262"/>
      <c r="G19" s="262"/>
      <c r="H19" s="262"/>
      <c r="I19" s="262"/>
      <c r="J19" s="262"/>
      <c r="T19" s="262"/>
      <c r="AD19" s="262"/>
      <c r="AE19" s="262"/>
      <c r="AF19" s="262"/>
      <c r="AG19" s="262"/>
      <c r="AH19" s="262"/>
      <c r="AI19" s="262"/>
      <c r="AJ19" s="262"/>
      <c r="AK19" s="262"/>
      <c r="AL19" s="262"/>
      <c r="AM19" s="262"/>
      <c r="AN19" s="262"/>
      <c r="AO19" s="262"/>
      <c r="AP19" s="262"/>
      <c r="AQ19" s="262"/>
      <c r="AR19" s="262"/>
    </row>
    <row r="20" spans="1:93" s="265" customFormat="1" ht="12" customHeight="1">
      <c r="A20" s="269"/>
      <c r="B20" s="269"/>
      <c r="C20" s="269"/>
      <c r="D20" s="269"/>
      <c r="E20" s="263"/>
      <c r="F20" s="263"/>
      <c r="G20" s="264"/>
      <c r="H20" s="264"/>
      <c r="T20" s="270"/>
      <c r="U20" s="270"/>
      <c r="V20" s="270"/>
      <c r="W20" s="270"/>
      <c r="X20" s="267"/>
      <c r="Y20" s="267"/>
      <c r="Z20" s="267"/>
      <c r="AA20" s="267"/>
      <c r="AB20" s="267"/>
      <c r="AC20" s="267"/>
      <c r="AD20" s="267"/>
      <c r="AE20" s="267"/>
      <c r="AF20" s="267"/>
      <c r="AG20" s="267"/>
      <c r="AH20" s="267"/>
      <c r="AI20" s="267"/>
      <c r="AJ20" s="267"/>
      <c r="AK20" s="267"/>
      <c r="AL20" s="267"/>
      <c r="AM20" s="267"/>
      <c r="AN20" s="267"/>
      <c r="AO20" s="267"/>
      <c r="AP20" s="267"/>
      <c r="AQ20" s="267"/>
      <c r="AR20" s="268"/>
      <c r="AT20" s="273"/>
      <c r="AU20" s="273"/>
      <c r="AV20" s="273"/>
      <c r="AW20" s="273"/>
      <c r="AX20" s="273"/>
      <c r="AY20" s="273"/>
      <c r="AZ20" s="273"/>
      <c r="BA20" s="273"/>
      <c r="BB20" s="273"/>
      <c r="BC20" s="273"/>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row>
    <row r="21" spans="1:93" s="265" customFormat="1" ht="21" customHeight="1">
      <c r="A21" s="269"/>
      <c r="B21" s="269"/>
      <c r="C21" s="269"/>
      <c r="D21" s="269"/>
      <c r="E21" s="263"/>
      <c r="F21" s="263"/>
      <c r="G21" s="264"/>
      <c r="H21" s="264"/>
      <c r="T21" s="266"/>
      <c r="U21" s="266"/>
      <c r="V21" s="266"/>
      <c r="W21" s="266"/>
      <c r="X21" s="267"/>
      <c r="Y21" s="267"/>
      <c r="Z21" s="267"/>
      <c r="AA21" s="267"/>
      <c r="AB21" s="267"/>
      <c r="AC21" s="267"/>
      <c r="AD21" s="267"/>
      <c r="AE21" s="267"/>
      <c r="AF21" s="267"/>
      <c r="AG21" s="267"/>
      <c r="AH21" s="267"/>
      <c r="AI21" s="267"/>
      <c r="AJ21" s="605" t="s">
        <v>39</v>
      </c>
      <c r="AK21" s="605"/>
      <c r="AL21" s="605"/>
      <c r="AM21" s="605"/>
      <c r="AN21" s="605"/>
      <c r="AO21" s="605"/>
      <c r="AP21" s="605"/>
      <c r="AQ21" s="605"/>
      <c r="AR21" s="605"/>
      <c r="AS21" s="267"/>
      <c r="AT21" s="606" t="s">
        <v>34</v>
      </c>
      <c r="AU21" s="606"/>
      <c r="AV21" s="606"/>
      <c r="AW21" s="606"/>
      <c r="AX21" s="606"/>
      <c r="AY21" s="606"/>
      <c r="AZ21" s="606"/>
      <c r="BA21" s="606"/>
      <c r="BB21" s="606"/>
      <c r="BC21" s="606"/>
      <c r="BD21" s="607"/>
      <c r="BE21" s="607"/>
      <c r="BF21" s="607"/>
      <c r="BG21" s="607"/>
      <c r="BH21" s="607"/>
      <c r="BI21" s="608" t="s">
        <v>76</v>
      </c>
      <c r="BJ21" s="608"/>
      <c r="BK21" s="607"/>
      <c r="BL21" s="607"/>
      <c r="BM21" s="607"/>
      <c r="BN21" s="607"/>
      <c r="BO21" s="607"/>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O21" s="255"/>
    </row>
    <row r="22" spans="1:93" s="265" customFormat="1" ht="41.25" customHeight="1">
      <c r="A22" s="262"/>
      <c r="B22" s="262"/>
      <c r="C22" s="262"/>
      <c r="D22" s="262"/>
      <c r="G22" s="264"/>
      <c r="H22" s="264"/>
      <c r="T22" s="269"/>
      <c r="U22" s="269"/>
      <c r="V22" s="269"/>
      <c r="W22" s="262"/>
      <c r="X22" s="267"/>
      <c r="Y22" s="267"/>
      <c r="Z22" s="267"/>
      <c r="AA22" s="267"/>
      <c r="AB22" s="267"/>
      <c r="AC22" s="267"/>
      <c r="AD22" s="267"/>
      <c r="AE22" s="267"/>
      <c r="AF22" s="267"/>
      <c r="AG22" s="267"/>
      <c r="AH22" s="267"/>
      <c r="AI22" s="267"/>
      <c r="AJ22" s="267"/>
      <c r="AK22" s="267"/>
      <c r="AL22" s="267"/>
      <c r="AM22" s="267"/>
      <c r="AN22" s="267"/>
      <c r="AO22" s="267"/>
      <c r="AP22" s="267"/>
      <c r="AQ22" s="267"/>
      <c r="AR22" s="268"/>
      <c r="AT22" s="618" t="s">
        <v>35</v>
      </c>
      <c r="AU22" s="618"/>
      <c r="AV22" s="618"/>
      <c r="AW22" s="618"/>
      <c r="AX22" s="618"/>
      <c r="AY22" s="618"/>
      <c r="AZ22" s="618"/>
      <c r="BA22" s="618"/>
      <c r="BB22" s="618"/>
      <c r="BC22" s="618"/>
      <c r="BD22" s="609"/>
      <c r="BE22" s="609"/>
      <c r="BF22" s="609"/>
      <c r="BG22" s="609"/>
      <c r="BH22" s="609"/>
      <c r="BI22" s="609"/>
      <c r="BJ22" s="609"/>
      <c r="BK22" s="609"/>
      <c r="BL22" s="609"/>
      <c r="BM22" s="609"/>
      <c r="BN22" s="609"/>
      <c r="BO22" s="609"/>
      <c r="BP22" s="609"/>
      <c r="BQ22" s="609"/>
      <c r="BR22" s="609"/>
      <c r="BS22" s="609"/>
      <c r="BT22" s="609"/>
      <c r="BU22" s="609"/>
      <c r="BV22" s="609"/>
      <c r="BW22" s="609"/>
      <c r="BX22" s="609"/>
      <c r="BY22" s="609"/>
      <c r="BZ22" s="609"/>
      <c r="CA22" s="609"/>
      <c r="CB22" s="609"/>
      <c r="CC22" s="609"/>
      <c r="CD22" s="609"/>
      <c r="CE22" s="609"/>
      <c r="CF22" s="609"/>
      <c r="CG22" s="609"/>
      <c r="CH22" s="609"/>
      <c r="CI22" s="609"/>
      <c r="CJ22" s="609"/>
      <c r="CK22" s="609"/>
      <c r="CL22" s="609"/>
    </row>
    <row r="23" spans="1:93" s="265" customFormat="1" ht="27.75" customHeight="1">
      <c r="A23" s="269"/>
      <c r="B23" s="269"/>
      <c r="C23" s="269"/>
      <c r="D23" s="269"/>
      <c r="E23" s="263"/>
      <c r="F23" s="263"/>
      <c r="G23" s="379"/>
      <c r="H23" s="379"/>
      <c r="T23" s="270"/>
      <c r="U23" s="270"/>
      <c r="V23" s="270"/>
      <c r="W23" s="270"/>
      <c r="X23" s="267"/>
      <c r="Y23" s="267"/>
      <c r="Z23" s="267"/>
      <c r="AA23" s="267"/>
      <c r="AB23" s="267"/>
      <c r="AC23" s="267"/>
      <c r="AD23" s="267"/>
      <c r="AE23" s="267"/>
      <c r="AF23" s="267"/>
      <c r="AG23" s="267"/>
      <c r="AH23" s="267"/>
      <c r="AI23" s="267"/>
      <c r="AJ23" s="267"/>
      <c r="AK23" s="267"/>
      <c r="AL23" s="267"/>
      <c r="AM23" s="267"/>
      <c r="AN23" s="267"/>
      <c r="AO23" s="267"/>
      <c r="AP23" s="267"/>
      <c r="AQ23" s="267"/>
      <c r="AR23" s="372"/>
      <c r="AT23" s="618"/>
      <c r="AU23" s="618"/>
      <c r="AV23" s="618"/>
      <c r="AW23" s="618"/>
      <c r="AX23" s="618"/>
      <c r="AY23" s="618"/>
      <c r="AZ23" s="618"/>
      <c r="BA23" s="618"/>
      <c r="BB23" s="618"/>
      <c r="BC23" s="618"/>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271"/>
      <c r="CN23" s="271"/>
      <c r="CO23" s="255"/>
    </row>
    <row r="24" spans="1:93" s="265" customFormat="1" ht="26.25" customHeight="1">
      <c r="A24" s="269"/>
      <c r="B24" s="269"/>
      <c r="C24" s="269"/>
      <c r="D24" s="269"/>
      <c r="G24" s="264"/>
      <c r="H24" s="264"/>
      <c r="T24" s="269"/>
      <c r="U24" s="269"/>
      <c r="V24" s="269"/>
      <c r="W24" s="262"/>
      <c r="X24" s="267"/>
      <c r="Y24" s="267"/>
      <c r="Z24" s="267"/>
      <c r="AA24" s="267"/>
      <c r="AB24" s="267"/>
      <c r="AC24" s="267"/>
      <c r="AD24" s="267"/>
      <c r="AE24" s="267"/>
      <c r="AF24" s="267"/>
      <c r="AG24" s="267"/>
      <c r="AH24" s="267"/>
      <c r="AI24" s="267"/>
      <c r="AJ24" s="267"/>
      <c r="AK24" s="267"/>
      <c r="AL24" s="267"/>
      <c r="AM24" s="267"/>
      <c r="AN24" s="267"/>
      <c r="AO24" s="267"/>
      <c r="AP24" s="267"/>
      <c r="AQ24" s="267"/>
      <c r="AR24" s="268"/>
      <c r="AT24" s="606" t="s">
        <v>38</v>
      </c>
      <c r="AU24" s="606"/>
      <c r="AV24" s="606"/>
      <c r="AW24" s="606"/>
      <c r="AX24" s="606"/>
      <c r="AY24" s="606"/>
      <c r="AZ24" s="606"/>
      <c r="BA24" s="606"/>
      <c r="BB24" s="606"/>
      <c r="BC24" s="60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c r="CA24" s="616"/>
      <c r="CB24" s="616"/>
      <c r="CC24" s="616"/>
      <c r="CD24" s="616"/>
      <c r="CE24" s="616"/>
      <c r="CF24" s="616"/>
      <c r="CG24" s="616"/>
      <c r="CH24" s="616"/>
      <c r="CI24" s="616"/>
      <c r="CJ24" s="616"/>
      <c r="CK24" s="616"/>
      <c r="CL24" s="616"/>
    </row>
    <row r="25" spans="1:93" s="265" customFormat="1" ht="41.25" customHeight="1">
      <c r="A25" s="269"/>
      <c r="B25" s="269"/>
      <c r="C25" s="269"/>
      <c r="D25" s="269"/>
      <c r="G25" s="264"/>
      <c r="H25" s="264"/>
      <c r="T25" s="269"/>
      <c r="U25" s="269"/>
      <c r="V25" s="269"/>
      <c r="W25" s="262"/>
      <c r="X25" s="267"/>
      <c r="Y25" s="267"/>
      <c r="Z25" s="267"/>
      <c r="AA25" s="267"/>
      <c r="AB25" s="267"/>
      <c r="AC25" s="267"/>
      <c r="AD25" s="267"/>
      <c r="AE25" s="267"/>
      <c r="AF25" s="267"/>
      <c r="AG25" s="267"/>
      <c r="AH25" s="267"/>
      <c r="AI25" s="267"/>
      <c r="AJ25" s="267"/>
      <c r="AK25" s="267"/>
      <c r="AL25" s="267"/>
      <c r="AM25" s="267"/>
      <c r="AN25" s="267"/>
      <c r="AO25" s="267"/>
      <c r="AP25" s="267"/>
      <c r="AQ25" s="267"/>
      <c r="AR25" s="268"/>
      <c r="AT25" s="605" t="s">
        <v>201</v>
      </c>
      <c r="AU25" s="606"/>
      <c r="AV25" s="606"/>
      <c r="AW25" s="606"/>
      <c r="AX25" s="606"/>
      <c r="AY25" s="606"/>
      <c r="AZ25" s="606"/>
      <c r="BA25" s="606"/>
      <c r="BB25" s="606"/>
      <c r="BC25" s="606"/>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c r="CJ25" s="613"/>
      <c r="CK25" s="614" t="s">
        <v>10</v>
      </c>
      <c r="CL25" s="614"/>
      <c r="CM25" s="614"/>
      <c r="CN25" s="614"/>
      <c r="CO25" s="255"/>
    </row>
    <row r="26" spans="1:93" s="61" customFormat="1" ht="15" customHeight="1">
      <c r="A26" s="79"/>
      <c r="B26" s="79"/>
      <c r="C26" s="79"/>
      <c r="D26" s="79"/>
      <c r="G26" s="80"/>
      <c r="H26" s="80"/>
      <c r="T26" s="79"/>
      <c r="U26" s="79"/>
      <c r="V26" s="79"/>
      <c r="W26" s="71"/>
      <c r="X26" s="81"/>
      <c r="Y26" s="81"/>
      <c r="Z26" s="81"/>
      <c r="AA26" s="81"/>
      <c r="AB26" s="81"/>
      <c r="AC26" s="81"/>
      <c r="AD26" s="81"/>
      <c r="AE26" s="81"/>
      <c r="AF26" s="81"/>
      <c r="AG26" s="81"/>
      <c r="AH26" s="81"/>
      <c r="AI26" s="81"/>
      <c r="AJ26" s="81"/>
      <c r="AK26" s="81"/>
      <c r="AL26" s="81"/>
      <c r="AM26" s="81"/>
      <c r="AN26" s="81"/>
      <c r="AO26" s="81"/>
      <c r="AP26" s="81"/>
      <c r="AQ26" s="81"/>
      <c r="AR26" s="62"/>
      <c r="AT26" s="82"/>
      <c r="AU26" s="82"/>
      <c r="AV26" s="82"/>
      <c r="AW26" s="82"/>
      <c r="AX26" s="82"/>
      <c r="AY26" s="82"/>
      <c r="AZ26" s="82"/>
      <c r="BA26" s="82"/>
      <c r="BB26" s="82"/>
      <c r="BC26" s="82"/>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69"/>
      <c r="CN26" s="69"/>
    </row>
    <row r="27" spans="1:93" s="61" customFormat="1" ht="38.25" customHeight="1">
      <c r="A27" s="83"/>
      <c r="B27" s="83"/>
      <c r="C27" s="83"/>
      <c r="X27" s="81"/>
      <c r="Y27" s="81"/>
      <c r="Z27" s="81"/>
      <c r="AA27" s="81"/>
      <c r="AB27" s="81"/>
      <c r="AN27" s="81"/>
      <c r="AO27" s="81"/>
      <c r="AP27" s="81"/>
      <c r="AQ27" s="81"/>
      <c r="AR27" s="62"/>
    </row>
    <row r="28" spans="1:93" s="87" customFormat="1" ht="27.75" customHeight="1">
      <c r="A28" s="91"/>
      <c r="B28" s="91"/>
      <c r="C28" s="91"/>
      <c r="D28" s="91"/>
      <c r="E28" s="91"/>
      <c r="F28" s="91"/>
      <c r="G28" s="91"/>
      <c r="H28" s="91"/>
      <c r="I28" s="91"/>
      <c r="J28" s="91"/>
      <c r="K28" s="91"/>
      <c r="L28" s="91"/>
      <c r="M28" s="91"/>
      <c r="N28" s="91"/>
      <c r="O28" s="91"/>
      <c r="P28" s="129"/>
      <c r="Q28" s="129"/>
      <c r="R28" s="129"/>
      <c r="S28" s="129"/>
      <c r="T28" s="129"/>
      <c r="U28" s="129"/>
      <c r="V28" s="129"/>
      <c r="W28" s="129"/>
      <c r="X28" s="129"/>
      <c r="Y28" s="129"/>
      <c r="Z28" s="129"/>
      <c r="AA28" s="129"/>
      <c r="AB28" s="129"/>
      <c r="AC28" s="91"/>
      <c r="AD28" s="91"/>
      <c r="AE28" s="91"/>
      <c r="AF28" s="91"/>
      <c r="AG28" s="91"/>
      <c r="AH28" s="91"/>
      <c r="AI28" s="91"/>
      <c r="AJ28" s="91"/>
      <c r="AK28" s="91"/>
      <c r="AL28" s="91"/>
      <c r="AM28" s="91"/>
      <c r="AN28" s="91"/>
      <c r="AO28" s="91"/>
      <c r="AP28" s="91"/>
      <c r="AQ28" s="91"/>
      <c r="AR28" s="129"/>
      <c r="AS28" s="91"/>
      <c r="AT28" s="91"/>
      <c r="AU28" s="91"/>
      <c r="AV28" s="91"/>
      <c r="AW28" s="91"/>
      <c r="AX28" s="91"/>
      <c r="AY28" s="91"/>
      <c r="AZ28" s="91"/>
      <c r="BA28" s="91"/>
      <c r="BB28" s="91"/>
      <c r="BC28" s="91"/>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row>
    <row r="29" spans="1:93" s="87" customFormat="1" ht="27.75" customHeight="1">
      <c r="A29" s="91"/>
      <c r="B29" s="91"/>
      <c r="C29" s="91"/>
      <c r="D29" s="91"/>
      <c r="E29" s="91"/>
      <c r="F29" s="91"/>
      <c r="G29" s="91"/>
      <c r="H29" s="91"/>
      <c r="I29" s="91"/>
      <c r="J29" s="91"/>
      <c r="K29" s="91"/>
      <c r="L29" s="91"/>
      <c r="M29" s="91"/>
      <c r="N29" s="91"/>
      <c r="O29" s="91"/>
      <c r="P29" s="129"/>
      <c r="Q29" s="129"/>
      <c r="R29" s="129"/>
      <c r="S29" s="129"/>
      <c r="T29" s="129"/>
      <c r="U29" s="129"/>
      <c r="V29" s="129"/>
      <c r="W29" s="129"/>
      <c r="X29" s="129"/>
      <c r="Y29" s="129"/>
      <c r="Z29" s="129"/>
      <c r="AA29" s="129"/>
      <c r="AB29" s="129"/>
      <c r="AC29" s="91"/>
      <c r="AD29" s="91"/>
      <c r="AE29" s="91"/>
      <c r="AF29" s="91"/>
      <c r="AG29" s="91"/>
      <c r="AH29" s="91"/>
      <c r="AI29" s="91"/>
      <c r="AJ29" s="91"/>
      <c r="AK29" s="91"/>
      <c r="AL29" s="91"/>
      <c r="AM29" s="91"/>
      <c r="AN29" s="91"/>
      <c r="AO29" s="91"/>
      <c r="AP29" s="91"/>
      <c r="AQ29" s="91"/>
      <c r="AR29" s="129"/>
      <c r="AS29" s="91"/>
      <c r="AT29" s="91"/>
      <c r="AU29" s="91"/>
      <c r="AV29" s="91"/>
      <c r="AW29" s="91"/>
      <c r="AX29" s="91"/>
      <c r="AY29" s="91"/>
      <c r="AZ29" s="91"/>
      <c r="BA29" s="91"/>
      <c r="BB29" s="91"/>
      <c r="BC29" s="91"/>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row>
    <row r="30" spans="1:93" s="87" customFormat="1" ht="27.75" customHeight="1">
      <c r="A30" s="91"/>
      <c r="B30" s="91"/>
      <c r="C30" s="91"/>
      <c r="D30" s="91"/>
      <c r="E30" s="91"/>
      <c r="F30" s="91"/>
      <c r="G30" s="91"/>
      <c r="H30" s="91"/>
      <c r="I30" s="91"/>
      <c r="J30" s="91"/>
      <c r="K30" s="91"/>
      <c r="L30" s="91"/>
      <c r="M30" s="91"/>
      <c r="N30" s="91"/>
      <c r="O30" s="91"/>
      <c r="P30" s="129"/>
      <c r="Q30" s="129"/>
      <c r="R30" s="129"/>
      <c r="S30" s="129"/>
      <c r="T30" s="129"/>
      <c r="U30" s="129"/>
      <c r="V30" s="129"/>
      <c r="W30" s="129"/>
      <c r="X30" s="129"/>
      <c r="Y30" s="129"/>
      <c r="Z30" s="129"/>
      <c r="AA30" s="129"/>
      <c r="AB30" s="129"/>
      <c r="AC30" s="91"/>
      <c r="AD30" s="91"/>
      <c r="AE30" s="91"/>
      <c r="AF30" s="91"/>
      <c r="AG30" s="91"/>
      <c r="AH30" s="91"/>
      <c r="AI30" s="91"/>
      <c r="AJ30" s="91"/>
      <c r="AK30" s="91"/>
      <c r="AL30" s="91"/>
      <c r="AM30" s="91"/>
      <c r="AN30" s="91"/>
      <c r="AO30" s="91"/>
      <c r="AP30" s="91"/>
      <c r="AQ30" s="91"/>
      <c r="AR30" s="129"/>
      <c r="AS30" s="91"/>
      <c r="AT30" s="91"/>
      <c r="AU30" s="91"/>
      <c r="AV30" s="91"/>
      <c r="AW30" s="91"/>
      <c r="AX30" s="91"/>
      <c r="AY30" s="91"/>
      <c r="AZ30" s="91"/>
      <c r="BA30" s="91"/>
      <c r="BB30" s="91"/>
      <c r="BC30" s="91"/>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row>
    <row r="31" spans="1:93" s="61" customFormat="1" ht="24.75" customHeight="1">
      <c r="A31" s="631" t="s">
        <v>202</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1"/>
      <c r="BL31" s="631"/>
      <c r="BM31" s="631"/>
      <c r="BN31" s="631"/>
      <c r="BO31" s="631"/>
      <c r="BP31" s="631"/>
      <c r="BQ31" s="631"/>
      <c r="BR31" s="631"/>
      <c r="BS31" s="631"/>
      <c r="BT31" s="631"/>
      <c r="BU31" s="631"/>
      <c r="BV31" s="631"/>
      <c r="BW31" s="631"/>
      <c r="BX31" s="631"/>
      <c r="BY31" s="631"/>
      <c r="BZ31" s="631"/>
      <c r="CA31" s="631"/>
      <c r="CB31" s="631"/>
      <c r="CC31" s="631"/>
      <c r="CD31" s="631"/>
      <c r="CE31" s="631"/>
      <c r="CF31" s="631"/>
      <c r="CG31" s="631"/>
      <c r="CH31" s="631"/>
      <c r="CI31" s="631"/>
      <c r="CJ31" s="631"/>
      <c r="CK31" s="631"/>
      <c r="CL31" s="631"/>
      <c r="CM31" s="631"/>
      <c r="CN31" s="631"/>
    </row>
    <row r="32" spans="1:93" s="61" customFormat="1" ht="24.75" customHeight="1">
      <c r="A32" s="536" t="s">
        <v>40</v>
      </c>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6"/>
      <c r="CH32" s="536"/>
      <c r="CI32" s="536"/>
      <c r="CJ32" s="536"/>
      <c r="CK32" s="536"/>
      <c r="CL32" s="536"/>
      <c r="CM32" s="536"/>
      <c r="CN32" s="536"/>
    </row>
    <row r="33" spans="1:93" s="61" customFormat="1" ht="24.75" customHeight="1">
      <c r="A33" s="536" t="s">
        <v>88</v>
      </c>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row>
    <row r="34" spans="1:93" s="61" customFormat="1" ht="24.75" customHeight="1">
      <c r="A34" s="536" t="s">
        <v>89</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row>
    <row r="35" spans="1:93" s="61" customFormat="1" ht="24.75" customHeight="1">
      <c r="A35" s="534" t="s">
        <v>41</v>
      </c>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row>
    <row r="36" spans="1:93" s="61" customFormat="1" ht="36" customHeight="1">
      <c r="A36" s="84"/>
      <c r="B36" s="84"/>
      <c r="C36" s="84"/>
      <c r="D36" s="83"/>
      <c r="E36" s="83"/>
      <c r="F36" s="85"/>
      <c r="G36" s="86"/>
      <c r="H36" s="86"/>
      <c r="I36" s="85"/>
      <c r="J36" s="85"/>
    </row>
    <row r="37" spans="1:93" s="61" customFormat="1" ht="60.75" customHeight="1">
      <c r="A37" s="535" t="s">
        <v>90</v>
      </c>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535"/>
      <c r="BG37" s="535"/>
      <c r="BH37" s="535"/>
      <c r="BI37" s="535"/>
      <c r="BJ37" s="535"/>
      <c r="BK37" s="535"/>
      <c r="BL37" s="535"/>
      <c r="BM37" s="535"/>
      <c r="BN37" s="535"/>
      <c r="BO37" s="535"/>
      <c r="BP37" s="535"/>
      <c r="BQ37" s="535"/>
      <c r="BR37" s="535"/>
      <c r="BS37" s="535"/>
      <c r="BT37" s="535"/>
      <c r="BU37" s="535"/>
      <c r="BV37" s="535"/>
      <c r="BW37" s="535"/>
      <c r="BX37" s="535"/>
      <c r="BY37" s="535"/>
      <c r="BZ37" s="535"/>
      <c r="CA37" s="535"/>
      <c r="CB37" s="535"/>
      <c r="CC37" s="535"/>
      <c r="CD37" s="535"/>
      <c r="CE37" s="535"/>
      <c r="CF37" s="535"/>
      <c r="CG37" s="535"/>
      <c r="CH37" s="535"/>
      <c r="CI37" s="535"/>
      <c r="CJ37" s="535"/>
      <c r="CK37" s="535"/>
      <c r="CL37" s="535"/>
      <c r="CM37" s="535"/>
      <c r="CN37" s="535"/>
    </row>
    <row r="38" spans="1:93" s="87" customFormat="1" ht="27" customHeight="1">
      <c r="A38" s="535"/>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5"/>
      <c r="BW38" s="535"/>
      <c r="BX38" s="535"/>
      <c r="BY38" s="535"/>
      <c r="BZ38" s="535"/>
      <c r="CA38" s="535"/>
      <c r="CB38" s="535"/>
      <c r="CC38" s="535"/>
      <c r="CD38" s="535"/>
      <c r="CE38" s="535"/>
      <c r="CF38" s="535"/>
      <c r="CG38" s="535"/>
      <c r="CH38" s="535"/>
      <c r="CI38" s="535"/>
      <c r="CJ38" s="535"/>
      <c r="CK38" s="535"/>
      <c r="CL38" s="535"/>
      <c r="CM38" s="535"/>
      <c r="CN38" s="535"/>
    </row>
    <row r="39" spans="1:93" s="87" customFormat="1" ht="23.25" customHeight="1">
      <c r="A39" s="535" t="s">
        <v>42</v>
      </c>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5"/>
      <c r="BN39" s="535"/>
      <c r="BO39" s="535"/>
      <c r="BP39" s="535"/>
      <c r="BQ39" s="535"/>
      <c r="BR39" s="535"/>
      <c r="BS39" s="535"/>
      <c r="BT39" s="535"/>
      <c r="BU39" s="535"/>
      <c r="BV39" s="535"/>
      <c r="BW39" s="535"/>
      <c r="BX39" s="535"/>
      <c r="BY39" s="535"/>
      <c r="BZ39" s="535"/>
      <c r="CA39" s="535"/>
      <c r="CB39" s="535"/>
      <c r="CC39" s="535"/>
      <c r="CD39" s="535"/>
      <c r="CE39" s="535"/>
      <c r="CF39" s="535"/>
      <c r="CG39" s="535"/>
      <c r="CH39" s="535"/>
      <c r="CI39" s="535"/>
      <c r="CJ39" s="535"/>
      <c r="CK39" s="535"/>
      <c r="CL39" s="535"/>
      <c r="CM39" s="535"/>
      <c r="CN39" s="535"/>
    </row>
    <row r="40" spans="1:93" s="87" customFormat="1" ht="20.25" customHeight="1">
      <c r="A40" s="535"/>
      <c r="B40" s="535"/>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535"/>
      <c r="AV40" s="535"/>
      <c r="AW40" s="535"/>
      <c r="AX40" s="535"/>
      <c r="AY40" s="535"/>
      <c r="AZ40" s="535"/>
      <c r="BA40" s="535"/>
      <c r="BB40" s="535"/>
      <c r="BC40" s="535"/>
      <c r="BD40" s="535"/>
      <c r="BE40" s="535"/>
      <c r="BF40" s="535"/>
      <c r="BG40" s="535"/>
      <c r="BH40" s="535"/>
      <c r="BI40" s="535"/>
      <c r="BJ40" s="535"/>
      <c r="BK40" s="535"/>
      <c r="BL40" s="535"/>
      <c r="BM40" s="535"/>
      <c r="BN40" s="535"/>
      <c r="BO40" s="535"/>
      <c r="BP40" s="535"/>
      <c r="BQ40" s="535"/>
      <c r="BR40" s="535"/>
      <c r="BS40" s="535"/>
      <c r="BT40" s="535"/>
      <c r="BU40" s="535"/>
      <c r="BV40" s="535"/>
      <c r="BW40" s="535"/>
      <c r="BX40" s="535"/>
      <c r="BY40" s="535"/>
      <c r="BZ40" s="535"/>
      <c r="CA40" s="535"/>
      <c r="CB40" s="535"/>
      <c r="CC40" s="535"/>
      <c r="CD40" s="535"/>
      <c r="CE40" s="535"/>
      <c r="CF40" s="535"/>
      <c r="CG40" s="535"/>
      <c r="CH40" s="535"/>
      <c r="CI40" s="535"/>
      <c r="CJ40" s="535"/>
      <c r="CK40" s="535"/>
      <c r="CL40" s="535"/>
      <c r="CM40" s="535"/>
      <c r="CN40" s="535"/>
    </row>
    <row r="41" spans="1:93" s="87" customFormat="1" ht="40.5" customHeight="1">
      <c r="A41" s="535"/>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c r="AP41" s="535"/>
      <c r="AQ41" s="535"/>
      <c r="AR41" s="535"/>
      <c r="AS41" s="535"/>
      <c r="AT41" s="535"/>
      <c r="AU41" s="535"/>
      <c r="AV41" s="535"/>
      <c r="AW41" s="535"/>
      <c r="AX41" s="535"/>
      <c r="AY41" s="535"/>
      <c r="AZ41" s="535"/>
      <c r="BA41" s="535"/>
      <c r="BB41" s="535"/>
      <c r="BC41" s="535"/>
      <c r="BD41" s="535"/>
      <c r="BE41" s="535"/>
      <c r="BF41" s="535"/>
      <c r="BG41" s="535"/>
      <c r="BH41" s="535"/>
      <c r="BI41" s="535"/>
      <c r="BJ41" s="535"/>
      <c r="BK41" s="535"/>
      <c r="BL41" s="535"/>
      <c r="BM41" s="535"/>
      <c r="BN41" s="535"/>
      <c r="BO41" s="535"/>
      <c r="BP41" s="535"/>
      <c r="BQ41" s="535"/>
      <c r="BR41" s="535"/>
      <c r="BS41" s="535"/>
      <c r="BT41" s="535"/>
      <c r="BU41" s="535"/>
      <c r="BV41" s="535"/>
      <c r="BW41" s="535"/>
      <c r="BX41" s="535"/>
      <c r="BY41" s="535"/>
      <c r="BZ41" s="535"/>
      <c r="CA41" s="535"/>
      <c r="CB41" s="535"/>
      <c r="CC41" s="535"/>
      <c r="CD41" s="535"/>
      <c r="CE41" s="535"/>
      <c r="CF41" s="535"/>
      <c r="CG41" s="535"/>
      <c r="CH41" s="535"/>
      <c r="CI41" s="535"/>
      <c r="CJ41" s="535"/>
      <c r="CK41" s="535"/>
      <c r="CL41" s="535"/>
      <c r="CM41" s="535"/>
      <c r="CN41" s="535"/>
    </row>
    <row r="42" spans="1:93" s="87" customFormat="1" ht="27.75" customHeight="1">
      <c r="A42" s="130"/>
      <c r="B42" s="130"/>
      <c r="C42" s="130"/>
      <c r="D42" s="130"/>
      <c r="E42" s="130"/>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90"/>
      <c r="AX42" s="90"/>
      <c r="AY42" s="90"/>
      <c r="AZ42" s="90"/>
      <c r="BA42" s="90"/>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2"/>
      <c r="CE42" s="92"/>
      <c r="CF42" s="92"/>
      <c r="CG42" s="92"/>
      <c r="CH42" s="92"/>
      <c r="CI42" s="92"/>
      <c r="CJ42" s="92"/>
      <c r="CK42" s="92"/>
      <c r="CL42" s="92"/>
      <c r="CM42" s="92"/>
      <c r="CN42" s="92"/>
    </row>
    <row r="43" spans="1:93" s="87" customFormat="1" ht="27.75" customHeight="1">
      <c r="A43" s="130"/>
      <c r="B43" s="130"/>
      <c r="C43" s="130"/>
      <c r="D43" s="130"/>
      <c r="E43" s="130"/>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90"/>
      <c r="AX43" s="90"/>
      <c r="AY43" s="90"/>
      <c r="AZ43" s="90"/>
      <c r="BA43" s="90"/>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2"/>
      <c r="CE43" s="92"/>
      <c r="CF43" s="92"/>
      <c r="CG43" s="92"/>
      <c r="CH43" s="92"/>
      <c r="CI43" s="92"/>
      <c r="CJ43" s="92"/>
      <c r="CK43" s="92"/>
      <c r="CL43" s="92"/>
      <c r="CM43" s="92"/>
      <c r="CN43" s="92"/>
    </row>
    <row r="44" spans="1:93" s="87" customFormat="1" ht="27.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row>
    <row r="45" spans="1:93" s="87" customFormat="1" ht="27.75" customHeight="1">
      <c r="A45" s="88"/>
      <c r="B45" s="88"/>
      <c r="C45" s="88"/>
      <c r="D45" s="88"/>
      <c r="E45" s="88"/>
      <c r="F45" s="88"/>
      <c r="G45" s="88"/>
      <c r="H45" s="88"/>
      <c r="I45" s="88"/>
      <c r="J45" s="88"/>
      <c r="K45" s="88"/>
      <c r="L45" s="88"/>
      <c r="M45" s="88"/>
      <c r="N45" s="88"/>
      <c r="O45" s="93"/>
      <c r="P45" s="93"/>
      <c r="Q45" s="93"/>
      <c r="R45" s="93"/>
      <c r="S45" s="93"/>
      <c r="T45" s="94"/>
      <c r="U45" s="94"/>
      <c r="V45" s="94"/>
      <c r="W45" s="94"/>
      <c r="X45" s="94"/>
      <c r="Y45" s="93"/>
      <c r="Z45" s="93"/>
      <c r="AA45" s="93"/>
      <c r="AB45" s="93"/>
      <c r="AC45" s="94"/>
      <c r="AD45" s="94"/>
      <c r="AE45" s="94"/>
      <c r="AF45" s="94"/>
      <c r="AG45" s="94"/>
      <c r="AH45" s="93"/>
      <c r="AI45" s="93"/>
      <c r="AJ45" s="93"/>
      <c r="AK45" s="93"/>
      <c r="AL45" s="94"/>
      <c r="AM45" s="94"/>
      <c r="AN45" s="94"/>
      <c r="AO45" s="94"/>
      <c r="AP45" s="94"/>
      <c r="AQ45" s="93"/>
      <c r="AR45" s="93"/>
      <c r="AS45" s="93"/>
      <c r="AT45" s="93"/>
      <c r="AV45" s="88"/>
      <c r="AW45" s="88"/>
      <c r="AX45" s="88"/>
      <c r="AY45" s="88"/>
      <c r="AZ45" s="88"/>
      <c r="BA45" s="88"/>
      <c r="BB45" s="88"/>
      <c r="BC45" s="88"/>
      <c r="BD45" s="88"/>
      <c r="BE45" s="88"/>
      <c r="BF45" s="88"/>
      <c r="BG45" s="88"/>
      <c r="BH45" s="91"/>
      <c r="BM45" s="91"/>
      <c r="BN45" s="91"/>
      <c r="BO45" s="91"/>
      <c r="BP45" s="91"/>
      <c r="BQ45" s="91"/>
      <c r="BV45" s="91"/>
      <c r="BW45" s="91"/>
      <c r="BX45" s="91"/>
      <c r="BY45" s="91"/>
      <c r="BZ45" s="91"/>
      <c r="CE45" s="91"/>
      <c r="CF45" s="91"/>
      <c r="CG45" s="91"/>
      <c r="CH45" s="91"/>
      <c r="CI45" s="91"/>
      <c r="CN45" s="91"/>
    </row>
    <row r="46" spans="1:93" s="87" customFormat="1" ht="27.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93" s="87" customFormat="1" ht="27.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3"/>
      <c r="AT47" s="133"/>
      <c r="AU47" s="133"/>
      <c r="AV47" s="133"/>
      <c r="AW47" s="133"/>
      <c r="AX47" s="133"/>
      <c r="AY47" s="133"/>
      <c r="AZ47" s="133"/>
      <c r="BA47" s="133"/>
      <c r="BB47" s="133"/>
      <c r="BC47" s="133"/>
      <c r="BD47" s="132"/>
      <c r="BE47" s="132"/>
      <c r="BF47" s="132"/>
      <c r="BG47" s="132"/>
      <c r="BH47" s="132"/>
      <c r="BI47" s="132"/>
      <c r="BJ47" s="132"/>
      <c r="BK47" s="132"/>
      <c r="BL47" s="132"/>
      <c r="BM47" s="132"/>
      <c r="BN47" s="132"/>
      <c r="BO47" s="132"/>
      <c r="BP47" s="132"/>
      <c r="BQ47" s="132"/>
      <c r="BR47" s="132"/>
      <c r="BS47" s="133"/>
      <c r="BT47" s="133"/>
      <c r="BU47" s="132"/>
      <c r="BV47" s="132"/>
      <c r="BW47" s="132"/>
      <c r="BX47" s="132"/>
      <c r="BY47" s="132"/>
      <c r="BZ47" s="132"/>
      <c r="CA47" s="132"/>
      <c r="CB47" s="132"/>
      <c r="CC47" s="132"/>
      <c r="CD47" s="132"/>
      <c r="CE47" s="132"/>
      <c r="CF47" s="132"/>
      <c r="CG47" s="132"/>
      <c r="CH47" s="132"/>
      <c r="CI47" s="132"/>
      <c r="CJ47" s="132"/>
      <c r="CK47" s="132"/>
      <c r="CL47" s="132"/>
      <c r="CM47" s="132"/>
      <c r="CN47" s="132"/>
    </row>
    <row r="48" spans="1:93" s="87" customFormat="1" ht="27.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3"/>
      <c r="CH48" s="133"/>
      <c r="CI48" s="133"/>
      <c r="CJ48" s="133"/>
      <c r="CK48" s="133"/>
      <c r="CL48" s="133"/>
      <c r="CM48" s="133"/>
      <c r="CN48" s="133"/>
      <c r="CO48" s="92"/>
    </row>
    <row r="49" spans="1:97" ht="18" customHeight="1">
      <c r="C49" s="76"/>
      <c r="D49" s="76"/>
      <c r="E49" s="78"/>
      <c r="F49" s="78"/>
      <c r="G49" s="95"/>
      <c r="H49" s="95"/>
      <c r="I49" s="76"/>
      <c r="J49" s="96"/>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139"/>
    </row>
    <row r="50" spans="1:97" ht="18" customHeight="1">
      <c r="A50" s="537" t="s">
        <v>43</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7"/>
      <c r="BJ50" s="537"/>
      <c r="BK50" s="537"/>
      <c r="BL50" s="537"/>
      <c r="BM50" s="537"/>
      <c r="BN50" s="537"/>
      <c r="BO50" s="537"/>
      <c r="BP50" s="537"/>
      <c r="BQ50" s="537"/>
      <c r="BR50" s="537"/>
      <c r="BS50" s="537"/>
      <c r="BT50" s="537"/>
      <c r="BU50" s="537"/>
      <c r="BV50" s="537"/>
      <c r="BW50" s="537"/>
      <c r="BX50" s="537"/>
      <c r="BY50" s="537"/>
      <c r="BZ50" s="537"/>
      <c r="CA50" s="537"/>
      <c r="CB50" s="537"/>
      <c r="CC50" s="537"/>
      <c r="CD50" s="537"/>
      <c r="CE50" s="537"/>
      <c r="CF50" s="537"/>
      <c r="CG50" s="537"/>
      <c r="CH50" s="537"/>
      <c r="CI50" s="537"/>
      <c r="CJ50" s="537"/>
      <c r="CK50" s="537"/>
      <c r="CL50" s="537"/>
      <c r="CM50" s="537"/>
      <c r="CN50" s="537"/>
    </row>
    <row r="51" spans="1:97" ht="15.75" customHeight="1">
      <c r="A51" s="92"/>
      <c r="B51" s="92"/>
      <c r="C51" s="98"/>
      <c r="D51" s="98"/>
      <c r="E51" s="98"/>
      <c r="F51" s="98"/>
      <c r="G51" s="98"/>
      <c r="H51" s="98"/>
      <c r="I51" s="98"/>
      <c r="J51" s="99"/>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100"/>
      <c r="AJ51" s="77"/>
      <c r="AK51" s="77"/>
      <c r="AL51" s="77"/>
      <c r="AM51" s="77"/>
      <c r="AN51" s="77"/>
      <c r="AO51" s="77"/>
      <c r="AP51" s="77"/>
      <c r="AQ51" s="77"/>
      <c r="AR51" s="77"/>
    </row>
    <row r="52" spans="1:97" s="265" customFormat="1" ht="16.5" customHeight="1">
      <c r="A52" s="619" t="s">
        <v>203</v>
      </c>
      <c r="B52" s="619"/>
      <c r="C52" s="619"/>
      <c r="D52" s="619"/>
      <c r="E52" s="619"/>
      <c r="F52" s="619"/>
      <c r="G52" s="619"/>
      <c r="H52" s="619"/>
      <c r="I52" s="619"/>
      <c r="J52" s="619"/>
      <c r="K52" s="619"/>
      <c r="L52" s="620"/>
      <c r="M52" s="620"/>
      <c r="N52" s="620"/>
      <c r="O52" s="620"/>
      <c r="P52" s="620"/>
      <c r="Q52" s="620"/>
      <c r="R52" s="620"/>
      <c r="S52" s="620"/>
      <c r="T52" s="620"/>
      <c r="U52" s="620"/>
      <c r="V52" s="620"/>
      <c r="W52" s="620"/>
      <c r="X52" s="620"/>
      <c r="Y52" s="275"/>
      <c r="Z52" s="275"/>
      <c r="AA52" s="275"/>
      <c r="AB52" s="275"/>
      <c r="AC52" s="263"/>
      <c r="AD52" s="263"/>
      <c r="AE52" s="263"/>
      <c r="AF52" s="263"/>
      <c r="AG52" s="263"/>
      <c r="AH52" s="275"/>
      <c r="AI52" s="275"/>
      <c r="AJ52" s="275"/>
      <c r="AK52" s="275"/>
      <c r="AL52" s="263"/>
      <c r="AM52" s="263"/>
      <c r="AN52" s="263"/>
      <c r="AO52" s="263"/>
      <c r="AP52" s="263"/>
      <c r="AQ52" s="275"/>
      <c r="AR52" s="275"/>
      <c r="AS52" s="275"/>
      <c r="AT52" s="275"/>
      <c r="AV52" s="276"/>
      <c r="AW52" s="276"/>
      <c r="AX52" s="276"/>
      <c r="AY52" s="276"/>
      <c r="AZ52" s="276"/>
      <c r="BA52" s="276"/>
      <c r="BB52" s="276"/>
      <c r="BC52" s="276"/>
      <c r="BD52" s="276"/>
      <c r="BE52" s="276"/>
      <c r="BF52" s="276"/>
      <c r="BG52" s="276"/>
      <c r="BH52" s="277"/>
      <c r="BM52" s="277"/>
      <c r="BN52" s="277"/>
      <c r="BO52" s="277"/>
      <c r="BP52" s="277"/>
      <c r="BQ52" s="277"/>
      <c r="BV52" s="277"/>
      <c r="BW52" s="277"/>
      <c r="BX52" s="277"/>
      <c r="BY52" s="277"/>
      <c r="BZ52" s="277"/>
      <c r="CE52" s="277"/>
      <c r="CF52" s="277"/>
      <c r="CG52" s="277"/>
      <c r="CH52" s="277"/>
      <c r="CI52" s="277"/>
      <c r="CN52" s="277"/>
    </row>
    <row r="53" spans="1:97" s="265" customFormat="1" ht="33" customHeight="1">
      <c r="A53" s="507" t="s">
        <v>204</v>
      </c>
      <c r="B53" s="508"/>
      <c r="C53" s="508"/>
      <c r="D53" s="508"/>
      <c r="E53" s="508"/>
      <c r="F53" s="508"/>
      <c r="G53" s="508"/>
      <c r="H53" s="508"/>
      <c r="I53" s="508"/>
      <c r="J53" s="508"/>
      <c r="K53" s="509"/>
      <c r="L53" s="621" t="str">
        <f>IF(BD15="","",BD15)</f>
        <v/>
      </c>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278"/>
      <c r="AT53" s="279"/>
      <c r="AU53" s="279"/>
      <c r="AV53" s="279"/>
      <c r="AW53" s="279"/>
      <c r="AX53" s="279"/>
      <c r="AY53" s="279"/>
      <c r="AZ53" s="279"/>
      <c r="BA53" s="279"/>
      <c r="BB53" s="279"/>
      <c r="BC53" s="279"/>
      <c r="BD53" s="279"/>
      <c r="BE53" s="280" t="s">
        <v>205</v>
      </c>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row>
    <row r="54" spans="1:97" s="272" customFormat="1" ht="33" customHeight="1">
      <c r="A54" s="507" t="s">
        <v>46</v>
      </c>
      <c r="B54" s="508"/>
      <c r="C54" s="508"/>
      <c r="D54" s="508"/>
      <c r="E54" s="508"/>
      <c r="F54" s="508"/>
      <c r="G54" s="508"/>
      <c r="H54" s="508"/>
      <c r="I54" s="508"/>
      <c r="J54" s="508"/>
      <c r="K54" s="509"/>
      <c r="L54" s="623" t="s">
        <v>72</v>
      </c>
      <c r="M54" s="546"/>
      <c r="N54" s="547"/>
      <c r="O54" s="547"/>
      <c r="P54" s="547"/>
      <c r="Q54" s="547"/>
      <c r="R54" s="547"/>
      <c r="S54" s="547"/>
      <c r="T54" s="547"/>
      <c r="U54" s="547"/>
      <c r="V54" s="547"/>
      <c r="W54" s="546" t="s">
        <v>73</v>
      </c>
      <c r="X54" s="546"/>
      <c r="Y54" s="547"/>
      <c r="Z54" s="547"/>
      <c r="AA54" s="547"/>
      <c r="AB54" s="547"/>
      <c r="AC54" s="547"/>
      <c r="AD54" s="547"/>
      <c r="AE54" s="547"/>
      <c r="AF54" s="547"/>
      <c r="AG54" s="547"/>
      <c r="AH54" s="546" t="s">
        <v>71</v>
      </c>
      <c r="AI54" s="546"/>
      <c r="AJ54" s="547"/>
      <c r="AK54" s="547"/>
      <c r="AL54" s="547"/>
      <c r="AM54" s="547"/>
      <c r="AN54" s="547"/>
      <c r="AO54" s="547"/>
      <c r="AP54" s="547"/>
      <c r="AQ54" s="547"/>
      <c r="AR54" s="548"/>
      <c r="AS54" s="624" t="s">
        <v>47</v>
      </c>
      <c r="AT54" s="625"/>
      <c r="AU54" s="625"/>
      <c r="AV54" s="625"/>
      <c r="AW54" s="625"/>
      <c r="AX54" s="625"/>
      <c r="AY54" s="625"/>
      <c r="AZ54" s="625"/>
      <c r="BA54" s="625"/>
      <c r="BB54" s="625"/>
      <c r="BC54" s="626"/>
      <c r="BD54" s="627"/>
      <c r="BE54" s="628"/>
      <c r="BF54" s="628"/>
      <c r="BG54" s="628"/>
      <c r="BH54" s="628"/>
      <c r="BI54" s="628"/>
      <c r="BJ54" s="628"/>
      <c r="BK54" s="628"/>
      <c r="BL54" s="628"/>
      <c r="BM54" s="628"/>
      <c r="BN54" s="628"/>
      <c r="BO54" s="628"/>
      <c r="BP54" s="628"/>
      <c r="BQ54" s="628"/>
      <c r="BR54" s="628"/>
      <c r="BS54" s="629" t="s">
        <v>74</v>
      </c>
      <c r="BT54" s="629"/>
      <c r="BU54" s="628"/>
      <c r="BV54" s="628"/>
      <c r="BW54" s="628"/>
      <c r="BX54" s="628"/>
      <c r="BY54" s="628"/>
      <c r="BZ54" s="628"/>
      <c r="CA54" s="628"/>
      <c r="CB54" s="628"/>
      <c r="CC54" s="628"/>
      <c r="CD54" s="628"/>
      <c r="CE54" s="628"/>
      <c r="CF54" s="628"/>
      <c r="CG54" s="628"/>
      <c r="CH54" s="628"/>
      <c r="CI54" s="628"/>
      <c r="CJ54" s="628"/>
      <c r="CK54" s="628"/>
      <c r="CL54" s="628"/>
      <c r="CM54" s="628"/>
      <c r="CN54" s="630"/>
      <c r="CO54" s="255"/>
    </row>
    <row r="55" spans="1:97" s="265" customFormat="1" ht="33" customHeight="1">
      <c r="A55" s="632" t="s">
        <v>48</v>
      </c>
      <c r="B55" s="633"/>
      <c r="C55" s="508"/>
      <c r="D55" s="508"/>
      <c r="E55" s="508"/>
      <c r="F55" s="508"/>
      <c r="G55" s="508"/>
      <c r="H55" s="508"/>
      <c r="I55" s="508"/>
      <c r="J55" s="508"/>
      <c r="K55" s="509"/>
      <c r="L55" s="623" t="s">
        <v>72</v>
      </c>
      <c r="M55" s="546"/>
      <c r="N55" s="547"/>
      <c r="O55" s="547"/>
      <c r="P55" s="547"/>
      <c r="Q55" s="547"/>
      <c r="R55" s="547"/>
      <c r="S55" s="547"/>
      <c r="T55" s="547"/>
      <c r="U55" s="547"/>
      <c r="V55" s="547"/>
      <c r="W55" s="546" t="s">
        <v>73</v>
      </c>
      <c r="X55" s="546"/>
      <c r="Y55" s="547"/>
      <c r="Z55" s="547"/>
      <c r="AA55" s="547"/>
      <c r="AB55" s="547"/>
      <c r="AC55" s="547"/>
      <c r="AD55" s="547"/>
      <c r="AE55" s="547"/>
      <c r="AF55" s="547"/>
      <c r="AG55" s="547"/>
      <c r="AH55" s="546" t="s">
        <v>71</v>
      </c>
      <c r="AI55" s="546"/>
      <c r="AJ55" s="547"/>
      <c r="AK55" s="547"/>
      <c r="AL55" s="547"/>
      <c r="AM55" s="547"/>
      <c r="AN55" s="547"/>
      <c r="AO55" s="547"/>
      <c r="AP55" s="547"/>
      <c r="AQ55" s="547"/>
      <c r="AR55" s="548"/>
      <c r="AS55" s="484" t="s">
        <v>49</v>
      </c>
      <c r="AT55" s="485"/>
      <c r="AU55" s="485"/>
      <c r="AV55" s="485"/>
      <c r="AW55" s="485"/>
      <c r="AX55" s="485"/>
      <c r="AY55" s="485"/>
      <c r="AZ55" s="485"/>
      <c r="BA55" s="485"/>
      <c r="BB55" s="485"/>
      <c r="BC55" s="635"/>
      <c r="BD55" s="623" t="s">
        <v>72</v>
      </c>
      <c r="BE55" s="546"/>
      <c r="BF55" s="548"/>
      <c r="BG55" s="549"/>
      <c r="BH55" s="549"/>
      <c r="BI55" s="549"/>
      <c r="BJ55" s="549"/>
      <c r="BK55" s="549"/>
      <c r="BL55" s="549"/>
      <c r="BM55" s="549"/>
      <c r="BN55" s="550"/>
      <c r="BO55" s="636" t="s">
        <v>75</v>
      </c>
      <c r="BP55" s="636"/>
      <c r="BQ55" s="548"/>
      <c r="BR55" s="549"/>
      <c r="BS55" s="549"/>
      <c r="BT55" s="549"/>
      <c r="BU55" s="549"/>
      <c r="BV55" s="549"/>
      <c r="BW55" s="549"/>
      <c r="BX55" s="549"/>
      <c r="BY55" s="549"/>
      <c r="BZ55" s="550"/>
      <c r="CA55" s="546" t="s">
        <v>71</v>
      </c>
      <c r="CB55" s="546"/>
      <c r="CC55" s="548"/>
      <c r="CD55" s="549"/>
      <c r="CE55" s="549"/>
      <c r="CF55" s="549"/>
      <c r="CG55" s="549"/>
      <c r="CH55" s="549"/>
      <c r="CI55" s="549"/>
      <c r="CJ55" s="549"/>
      <c r="CK55" s="549"/>
      <c r="CL55" s="549"/>
      <c r="CM55" s="549"/>
      <c r="CN55" s="549"/>
    </row>
    <row r="56" spans="1:97" s="265" customFormat="1" ht="22.5" customHeight="1">
      <c r="A56" s="281"/>
      <c r="B56" s="281"/>
      <c r="C56" s="282"/>
      <c r="D56" s="282"/>
      <c r="E56" s="282"/>
      <c r="F56" s="282"/>
      <c r="G56" s="282"/>
      <c r="H56" s="282"/>
      <c r="I56" s="282"/>
      <c r="J56" s="282"/>
      <c r="K56" s="282"/>
      <c r="L56" s="283"/>
      <c r="M56" s="283"/>
      <c r="N56" s="284"/>
      <c r="O56" s="284"/>
      <c r="P56" s="284"/>
      <c r="Q56" s="284"/>
      <c r="R56" s="284"/>
      <c r="S56" s="284"/>
      <c r="T56" s="284"/>
      <c r="U56" s="284"/>
      <c r="V56" s="284"/>
      <c r="W56" s="283"/>
      <c r="X56" s="283"/>
      <c r="Y56" s="284"/>
      <c r="Z56" s="284"/>
      <c r="AA56" s="284"/>
      <c r="AB56" s="284"/>
      <c r="AC56" s="284"/>
      <c r="AD56" s="284"/>
      <c r="AE56" s="284"/>
      <c r="AF56" s="284"/>
      <c r="AG56" s="284"/>
      <c r="AH56" s="283"/>
      <c r="AI56" s="283"/>
      <c r="AJ56" s="284"/>
      <c r="AK56" s="284"/>
      <c r="AL56" s="284"/>
      <c r="AM56" s="284"/>
      <c r="AN56" s="284"/>
      <c r="AO56" s="284"/>
      <c r="AP56" s="284"/>
      <c r="AQ56" s="284"/>
      <c r="AR56" s="284"/>
      <c r="AS56" s="282"/>
      <c r="AT56" s="282"/>
      <c r="AU56" s="282"/>
      <c r="AV56" s="282"/>
      <c r="AW56" s="282"/>
      <c r="AX56" s="282"/>
      <c r="AY56" s="282"/>
      <c r="AZ56" s="282"/>
      <c r="BA56" s="282"/>
      <c r="BB56" s="282"/>
      <c r="BC56" s="282"/>
      <c r="BD56" s="285"/>
      <c r="BE56" s="283"/>
      <c r="BF56" s="283"/>
      <c r="BG56" s="284"/>
      <c r="BH56" s="284"/>
      <c r="BI56" s="284"/>
      <c r="BJ56" s="284"/>
      <c r="BK56" s="284"/>
      <c r="BL56" s="284"/>
      <c r="BM56" s="284"/>
      <c r="BN56" s="284"/>
      <c r="BO56" s="284"/>
      <c r="BP56" s="283"/>
      <c r="BQ56" s="283"/>
      <c r="BR56" s="284"/>
      <c r="BS56" s="284"/>
      <c r="BT56" s="284"/>
      <c r="BU56" s="284"/>
      <c r="BV56" s="284"/>
      <c r="BW56" s="284"/>
      <c r="BX56" s="284"/>
      <c r="BY56" s="284"/>
      <c r="BZ56" s="284"/>
      <c r="CA56" s="284"/>
      <c r="CB56" s="283"/>
      <c r="CC56" s="283"/>
      <c r="CD56" s="284"/>
      <c r="CE56" s="284"/>
      <c r="CF56" s="284"/>
      <c r="CG56" s="284"/>
      <c r="CH56" s="284"/>
      <c r="CI56" s="284"/>
      <c r="CJ56" s="284"/>
      <c r="CK56" s="284"/>
      <c r="CL56" s="284"/>
      <c r="CM56" s="284"/>
      <c r="CN56" s="284"/>
    </row>
    <row r="57" spans="1:97" s="265" customFormat="1" ht="22.5" customHeight="1">
      <c r="A57" s="281"/>
      <c r="B57" s="281"/>
      <c r="C57" s="282"/>
      <c r="D57" s="282"/>
      <c r="E57" s="282"/>
      <c r="F57" s="282"/>
      <c r="G57" s="282"/>
      <c r="H57" s="282"/>
      <c r="I57" s="282"/>
      <c r="J57" s="282"/>
      <c r="K57" s="282"/>
      <c r="L57" s="283"/>
      <c r="M57" s="283"/>
      <c r="N57" s="284"/>
      <c r="O57" s="284"/>
      <c r="P57" s="284"/>
      <c r="Q57" s="284"/>
      <c r="R57" s="284"/>
      <c r="S57" s="284"/>
      <c r="T57" s="284"/>
      <c r="U57" s="284"/>
      <c r="V57" s="284"/>
      <c r="W57" s="283"/>
      <c r="X57" s="283"/>
      <c r="Y57" s="284"/>
      <c r="Z57" s="284"/>
      <c r="AA57" s="284"/>
      <c r="AB57" s="284"/>
      <c r="AC57" s="284"/>
      <c r="AD57" s="284"/>
      <c r="AE57" s="284"/>
      <c r="AF57" s="284"/>
      <c r="AG57" s="284"/>
      <c r="AH57" s="283"/>
      <c r="AI57" s="283"/>
      <c r="AJ57" s="284"/>
      <c r="AK57" s="284"/>
      <c r="AL57" s="284"/>
      <c r="AM57" s="284"/>
      <c r="AN57" s="284"/>
      <c r="AO57" s="284"/>
      <c r="AP57" s="284"/>
      <c r="AQ57" s="284"/>
      <c r="AR57" s="284"/>
      <c r="AS57" s="282"/>
      <c r="AT57" s="282"/>
      <c r="AU57" s="282"/>
      <c r="AV57" s="282"/>
      <c r="AW57" s="282"/>
      <c r="AX57" s="282"/>
      <c r="AY57" s="282"/>
      <c r="AZ57" s="282"/>
      <c r="BA57" s="282"/>
      <c r="BB57" s="282"/>
      <c r="BC57" s="282"/>
      <c r="BD57" s="285"/>
      <c r="BE57" s="283"/>
      <c r="BF57" s="283"/>
      <c r="BG57" s="284"/>
      <c r="BH57" s="284"/>
      <c r="BI57" s="284"/>
      <c r="BJ57" s="284"/>
      <c r="BK57" s="284"/>
      <c r="BL57" s="284"/>
      <c r="BM57" s="284"/>
      <c r="BN57" s="284"/>
      <c r="BO57" s="284"/>
      <c r="BP57" s="283"/>
      <c r="BQ57" s="283"/>
      <c r="BR57" s="284"/>
      <c r="BS57" s="284"/>
      <c r="BT57" s="284"/>
      <c r="BU57" s="284"/>
      <c r="BV57" s="284"/>
      <c r="BW57" s="284"/>
      <c r="BX57" s="284"/>
      <c r="BY57" s="284"/>
      <c r="BZ57" s="284"/>
      <c r="CA57" s="284"/>
      <c r="CB57" s="283"/>
      <c r="CC57" s="283"/>
      <c r="CD57" s="284"/>
      <c r="CE57" s="284"/>
      <c r="CF57" s="284"/>
      <c r="CG57" s="284"/>
      <c r="CH57" s="284"/>
      <c r="CI57" s="284"/>
      <c r="CJ57" s="284"/>
      <c r="CK57" s="284"/>
      <c r="CL57" s="284"/>
      <c r="CM57" s="284"/>
      <c r="CN57" s="284"/>
    </row>
    <row r="58" spans="1:97" s="265" customFormat="1" ht="18" customHeight="1">
      <c r="A58" s="637" t="s">
        <v>206</v>
      </c>
      <c r="B58" s="637"/>
      <c r="C58" s="637"/>
      <c r="D58" s="637"/>
      <c r="E58" s="637"/>
      <c r="F58" s="637"/>
      <c r="G58" s="637"/>
      <c r="H58" s="637"/>
      <c r="I58" s="637"/>
      <c r="J58" s="637"/>
      <c r="K58" s="637"/>
      <c r="L58" s="637"/>
      <c r="M58" s="637"/>
      <c r="N58" s="637"/>
      <c r="O58" s="637"/>
      <c r="P58" s="637"/>
      <c r="Q58" s="637"/>
      <c r="R58" s="637"/>
      <c r="S58" s="637"/>
      <c r="T58" s="637"/>
      <c r="U58" s="637"/>
      <c r="V58" s="637"/>
      <c r="W58" s="637"/>
      <c r="X58" s="637"/>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row>
    <row r="59" spans="1:97" ht="22.5" customHeight="1">
      <c r="A59" s="480" t="s">
        <v>157</v>
      </c>
      <c r="B59" s="481"/>
      <c r="C59" s="538"/>
      <c r="D59" s="538"/>
      <c r="E59" s="538"/>
      <c r="F59" s="538"/>
      <c r="G59" s="538"/>
      <c r="H59" s="538"/>
      <c r="I59" s="538"/>
      <c r="J59" s="538"/>
      <c r="K59" s="539"/>
      <c r="L59" s="543" t="s">
        <v>44</v>
      </c>
      <c r="M59" s="544"/>
      <c r="N59" s="544"/>
      <c r="O59" s="545"/>
      <c r="P59" s="545"/>
      <c r="Q59" s="545"/>
      <c r="R59" s="545"/>
      <c r="S59" s="545"/>
      <c r="T59" s="545"/>
      <c r="U59" s="545"/>
      <c r="V59" s="545"/>
      <c r="W59" s="545"/>
      <c r="X59" s="545"/>
      <c r="Y59" s="544" t="s">
        <v>71</v>
      </c>
      <c r="Z59" s="544"/>
      <c r="AA59" s="544"/>
      <c r="AB59" s="545"/>
      <c r="AC59" s="545"/>
      <c r="AD59" s="545"/>
      <c r="AE59" s="545"/>
      <c r="AF59" s="545"/>
      <c r="AG59" s="545"/>
      <c r="AH59" s="545"/>
      <c r="AI59" s="545"/>
      <c r="AJ59" s="545"/>
      <c r="AK59" s="545"/>
      <c r="AL59" s="101"/>
      <c r="AM59" s="101"/>
      <c r="AN59" s="101"/>
      <c r="AO59" s="101"/>
      <c r="AP59" s="101"/>
      <c r="AQ59" s="101"/>
      <c r="AR59" s="101"/>
      <c r="AS59" s="101"/>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3"/>
      <c r="CH59" s="103"/>
      <c r="CI59" s="103"/>
      <c r="CJ59" s="103"/>
      <c r="CK59" s="103"/>
      <c r="CL59" s="103"/>
      <c r="CM59" s="103"/>
      <c r="CN59" s="104"/>
    </row>
    <row r="60" spans="1:97" ht="45" customHeight="1">
      <c r="A60" s="540"/>
      <c r="B60" s="541"/>
      <c r="C60" s="541"/>
      <c r="D60" s="541"/>
      <c r="E60" s="541"/>
      <c r="F60" s="541"/>
      <c r="G60" s="541"/>
      <c r="H60" s="541"/>
      <c r="I60" s="541"/>
      <c r="J60" s="541"/>
      <c r="K60" s="542"/>
      <c r="L60" s="532"/>
      <c r="M60" s="505"/>
      <c r="N60" s="505"/>
      <c r="O60" s="505"/>
      <c r="P60" s="505"/>
      <c r="Q60" s="505"/>
      <c r="R60" s="505"/>
      <c r="S60" s="505"/>
      <c r="T60" s="505"/>
      <c r="U60" s="505"/>
      <c r="V60" s="505"/>
      <c r="W60" s="505"/>
      <c r="X60" s="505"/>
      <c r="Y60" s="505"/>
      <c r="Z60" s="505"/>
      <c r="AA60" s="505"/>
      <c r="AB60" s="533"/>
      <c r="AC60" s="504"/>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33"/>
      <c r="BE60" s="504"/>
      <c r="BF60" s="505"/>
      <c r="BG60" s="505"/>
      <c r="BH60" s="505"/>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6"/>
    </row>
    <row r="61" spans="1:97" s="265" customFormat="1" ht="33" customHeight="1">
      <c r="A61" s="507" t="s">
        <v>268</v>
      </c>
      <c r="B61" s="508"/>
      <c r="C61" s="508"/>
      <c r="D61" s="508"/>
      <c r="E61" s="508"/>
      <c r="F61" s="508"/>
      <c r="G61" s="508"/>
      <c r="H61" s="508"/>
      <c r="I61" s="508"/>
      <c r="J61" s="508"/>
      <c r="K61" s="509"/>
      <c r="L61" s="510" t="s">
        <v>237</v>
      </c>
      <c r="M61" s="511"/>
      <c r="N61" s="511"/>
      <c r="O61" s="512" t="s">
        <v>269</v>
      </c>
      <c r="P61" s="513"/>
      <c r="Q61" s="513"/>
      <c r="R61" s="513"/>
      <c r="S61" s="513"/>
      <c r="T61" s="513"/>
      <c r="U61" s="513"/>
      <c r="V61" s="513"/>
      <c r="W61" s="513"/>
      <c r="X61" s="513"/>
      <c r="Y61" s="513"/>
      <c r="Z61" s="513"/>
      <c r="AA61" s="513"/>
      <c r="AB61" s="513"/>
      <c r="AC61" s="507" t="s">
        <v>16</v>
      </c>
      <c r="AD61" s="508"/>
      <c r="AE61" s="508"/>
      <c r="AF61" s="508"/>
      <c r="AG61" s="508"/>
      <c r="AH61" s="508"/>
      <c r="AI61" s="508"/>
      <c r="AJ61" s="508"/>
      <c r="AK61" s="508"/>
      <c r="AL61" s="508"/>
      <c r="AM61" s="508"/>
      <c r="AN61" s="508"/>
      <c r="AO61" s="521" t="s">
        <v>5</v>
      </c>
      <c r="AP61" s="522"/>
      <c r="AQ61" s="522"/>
      <c r="AR61" s="523" t="s">
        <v>277</v>
      </c>
      <c r="AS61" s="523"/>
      <c r="AT61" s="523"/>
      <c r="AU61" s="523"/>
      <c r="AV61" s="523"/>
      <c r="AW61" s="523"/>
      <c r="AX61" s="523"/>
      <c r="AY61" s="523"/>
      <c r="AZ61" s="523"/>
      <c r="BA61" s="524" t="s">
        <v>5</v>
      </c>
      <c r="BB61" s="522"/>
      <c r="BC61" s="522"/>
      <c r="BD61" s="523" t="s">
        <v>278</v>
      </c>
      <c r="BE61" s="523"/>
      <c r="BF61" s="523"/>
      <c r="BG61" s="523"/>
      <c r="BH61" s="523"/>
      <c r="BI61" s="523"/>
      <c r="BJ61" s="523"/>
      <c r="BK61" s="523"/>
      <c r="BL61" s="525"/>
      <c r="BM61" s="507" t="s">
        <v>13</v>
      </c>
      <c r="BN61" s="508"/>
      <c r="BO61" s="508"/>
      <c r="BP61" s="508"/>
      <c r="BQ61" s="508"/>
      <c r="BR61" s="508"/>
      <c r="BS61" s="508"/>
      <c r="BT61" s="508"/>
      <c r="BU61" s="508"/>
      <c r="BV61" s="508"/>
      <c r="BW61" s="509"/>
      <c r="BX61" s="520"/>
      <c r="BY61" s="520"/>
      <c r="BZ61" s="520"/>
      <c r="CA61" s="520"/>
      <c r="CB61" s="520"/>
      <c r="CC61" s="520"/>
      <c r="CD61" s="520"/>
      <c r="CE61" s="520"/>
      <c r="CF61" s="520"/>
      <c r="CG61" s="520"/>
      <c r="CH61" s="520"/>
      <c r="CI61" s="520"/>
      <c r="CJ61" s="519" t="s">
        <v>8</v>
      </c>
      <c r="CK61" s="519"/>
      <c r="CL61" s="519"/>
      <c r="CM61" s="519"/>
      <c r="CN61" s="519"/>
    </row>
    <row r="62" spans="1:97" s="265" customFormat="1" ht="37.5" customHeight="1">
      <c r="A62" s="448" t="s">
        <v>92</v>
      </c>
      <c r="B62" s="449"/>
      <c r="C62" s="449"/>
      <c r="D62" s="449"/>
      <c r="E62" s="449"/>
      <c r="F62" s="449"/>
      <c r="G62" s="449"/>
      <c r="H62" s="449"/>
      <c r="I62" s="449"/>
      <c r="J62" s="449"/>
      <c r="K62" s="450"/>
      <c r="L62" s="443" t="s">
        <v>5</v>
      </c>
      <c r="M62" s="444"/>
      <c r="N62" s="444"/>
      <c r="O62" s="445" t="s">
        <v>270</v>
      </c>
      <c r="P62" s="446"/>
      <c r="Q62" s="446"/>
      <c r="R62" s="446"/>
      <c r="S62" s="446"/>
      <c r="T62" s="446"/>
      <c r="U62" s="446"/>
      <c r="V62" s="446"/>
      <c r="W62" s="446"/>
      <c r="X62" s="446"/>
      <c r="Y62" s="446"/>
      <c r="Z62" s="446"/>
      <c r="AA62" s="446"/>
      <c r="AB62" s="446"/>
      <c r="AC62" s="447" t="s">
        <v>5</v>
      </c>
      <c r="AD62" s="444"/>
      <c r="AE62" s="444"/>
      <c r="AF62" s="472" t="s">
        <v>284</v>
      </c>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3"/>
      <c r="BR62" s="473"/>
      <c r="BS62" s="473"/>
      <c r="BT62" s="473"/>
      <c r="BU62" s="473"/>
      <c r="BV62" s="473"/>
      <c r="BW62" s="473"/>
      <c r="BX62" s="473"/>
      <c r="BY62" s="473"/>
      <c r="BZ62" s="473"/>
      <c r="CA62" s="473"/>
      <c r="CB62" s="473"/>
      <c r="CC62" s="473"/>
      <c r="CD62" s="473"/>
      <c r="CE62" s="473"/>
      <c r="CF62" s="473"/>
      <c r="CG62" s="473"/>
      <c r="CH62" s="473"/>
      <c r="CI62" s="473"/>
      <c r="CJ62" s="473"/>
      <c r="CK62" s="473"/>
      <c r="CL62" s="473"/>
      <c r="CM62" s="473"/>
      <c r="CN62" s="474"/>
    </row>
    <row r="63" spans="1:97" s="265" customFormat="1" ht="37.5" customHeight="1">
      <c r="A63" s="454"/>
      <c r="B63" s="455"/>
      <c r="C63" s="455"/>
      <c r="D63" s="455"/>
      <c r="E63" s="455"/>
      <c r="F63" s="455"/>
      <c r="G63" s="455"/>
      <c r="H63" s="455"/>
      <c r="I63" s="455"/>
      <c r="J63" s="455"/>
      <c r="K63" s="456"/>
      <c r="L63" s="465" t="s">
        <v>5</v>
      </c>
      <c r="M63" s="466"/>
      <c r="N63" s="466"/>
      <c r="O63" s="470" t="s">
        <v>271</v>
      </c>
      <c r="P63" s="514"/>
      <c r="Q63" s="514"/>
      <c r="R63" s="514"/>
      <c r="S63" s="514"/>
      <c r="T63" s="514"/>
      <c r="U63" s="514"/>
      <c r="V63" s="514"/>
      <c r="W63" s="514"/>
      <c r="X63" s="514"/>
      <c r="Y63" s="514"/>
      <c r="Z63" s="514"/>
      <c r="AA63" s="514"/>
      <c r="AB63" s="514"/>
      <c r="AC63" s="515" t="s">
        <v>5</v>
      </c>
      <c r="AD63" s="466"/>
      <c r="AE63" s="466"/>
      <c r="AF63" s="516" t="s">
        <v>314</v>
      </c>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S63" s="517"/>
      <c r="BT63" s="517"/>
      <c r="BU63" s="517"/>
      <c r="BV63" s="517"/>
      <c r="BW63" s="517"/>
      <c r="BX63" s="517"/>
      <c r="BY63" s="517"/>
      <c r="BZ63" s="517"/>
      <c r="CA63" s="517"/>
      <c r="CB63" s="517"/>
      <c r="CC63" s="517"/>
      <c r="CD63" s="517"/>
      <c r="CE63" s="517"/>
      <c r="CF63" s="517"/>
      <c r="CG63" s="517"/>
      <c r="CH63" s="517"/>
      <c r="CI63" s="517"/>
      <c r="CJ63" s="517"/>
      <c r="CK63" s="517"/>
      <c r="CL63" s="517"/>
      <c r="CM63" s="517"/>
      <c r="CN63" s="518"/>
      <c r="CS63" s="255"/>
    </row>
    <row r="64" spans="1:97" s="265" customFormat="1" ht="37.5" customHeight="1">
      <c r="A64" s="448" t="s">
        <v>151</v>
      </c>
      <c r="B64" s="449"/>
      <c r="C64" s="449"/>
      <c r="D64" s="449"/>
      <c r="E64" s="449"/>
      <c r="F64" s="449"/>
      <c r="G64" s="449"/>
      <c r="H64" s="449"/>
      <c r="I64" s="449"/>
      <c r="J64" s="449"/>
      <c r="K64" s="450"/>
      <c r="L64" s="443" t="s">
        <v>5</v>
      </c>
      <c r="M64" s="444"/>
      <c r="N64" s="444"/>
      <c r="O64" s="445" t="s">
        <v>272</v>
      </c>
      <c r="P64" s="446"/>
      <c r="Q64" s="446"/>
      <c r="R64" s="446"/>
      <c r="S64" s="446"/>
      <c r="T64" s="446"/>
      <c r="U64" s="446"/>
      <c r="V64" s="446"/>
      <c r="W64" s="446"/>
      <c r="X64" s="446"/>
      <c r="Y64" s="446"/>
      <c r="Z64" s="446"/>
      <c r="AA64" s="446"/>
      <c r="AB64" s="446"/>
      <c r="AC64" s="447" t="s">
        <v>5</v>
      </c>
      <c r="AD64" s="444"/>
      <c r="AE64" s="444"/>
      <c r="AF64" s="472" t="s">
        <v>285</v>
      </c>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73"/>
      <c r="BJ64" s="473"/>
      <c r="BK64" s="473"/>
      <c r="BL64" s="473"/>
      <c r="BM64" s="473"/>
      <c r="BN64" s="473"/>
      <c r="BO64" s="473"/>
      <c r="BP64" s="473"/>
      <c r="BQ64" s="473"/>
      <c r="BR64" s="473"/>
      <c r="BS64" s="473"/>
      <c r="BT64" s="473"/>
      <c r="BU64" s="473"/>
      <c r="BV64" s="473"/>
      <c r="BW64" s="473"/>
      <c r="BX64" s="473"/>
      <c r="BY64" s="473"/>
      <c r="BZ64" s="473"/>
      <c r="CA64" s="473"/>
      <c r="CB64" s="473"/>
      <c r="CC64" s="473"/>
      <c r="CD64" s="473"/>
      <c r="CE64" s="473"/>
      <c r="CF64" s="473"/>
      <c r="CG64" s="473"/>
      <c r="CH64" s="473"/>
      <c r="CI64" s="473"/>
      <c r="CJ64" s="473"/>
      <c r="CK64" s="473"/>
      <c r="CL64" s="473"/>
      <c r="CM64" s="473"/>
      <c r="CN64" s="474"/>
    </row>
    <row r="65" spans="1:92" s="265" customFormat="1" ht="37.5" customHeight="1">
      <c r="A65" s="451"/>
      <c r="B65" s="452"/>
      <c r="C65" s="452"/>
      <c r="D65" s="452"/>
      <c r="E65" s="452"/>
      <c r="F65" s="452"/>
      <c r="G65" s="452"/>
      <c r="H65" s="452"/>
      <c r="I65" s="452"/>
      <c r="J65" s="452"/>
      <c r="K65" s="453"/>
      <c r="L65" s="475" t="s">
        <v>5</v>
      </c>
      <c r="M65" s="476"/>
      <c r="N65" s="476"/>
      <c r="O65" s="477" t="s">
        <v>152</v>
      </c>
      <c r="P65" s="478"/>
      <c r="Q65" s="478"/>
      <c r="R65" s="478"/>
      <c r="S65" s="478"/>
      <c r="T65" s="478"/>
      <c r="U65" s="478"/>
      <c r="V65" s="478"/>
      <c r="W65" s="478"/>
      <c r="X65" s="478"/>
      <c r="Y65" s="478"/>
      <c r="Z65" s="478"/>
      <c r="AA65" s="478"/>
      <c r="AB65" s="478"/>
      <c r="AC65" s="479" t="s">
        <v>5</v>
      </c>
      <c r="AD65" s="476"/>
      <c r="AE65" s="476"/>
      <c r="AF65" s="426" t="s">
        <v>315</v>
      </c>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27"/>
      <c r="BH65" s="427"/>
      <c r="BI65" s="427"/>
      <c r="BJ65" s="427"/>
      <c r="BK65" s="427"/>
      <c r="BL65" s="427"/>
      <c r="BM65" s="427"/>
      <c r="BN65" s="427"/>
      <c r="BO65" s="427"/>
      <c r="BP65" s="427"/>
      <c r="BQ65" s="427"/>
      <c r="BR65" s="427"/>
      <c r="BS65" s="427"/>
      <c r="BT65" s="427"/>
      <c r="BU65" s="427"/>
      <c r="BV65" s="427"/>
      <c r="BW65" s="427"/>
      <c r="BX65" s="427"/>
      <c r="BY65" s="427"/>
      <c r="BZ65" s="427"/>
      <c r="CA65" s="427"/>
      <c r="CB65" s="427"/>
      <c r="CC65" s="427"/>
      <c r="CD65" s="427"/>
      <c r="CE65" s="427"/>
      <c r="CF65" s="427"/>
      <c r="CG65" s="427"/>
      <c r="CH65" s="427"/>
      <c r="CI65" s="427"/>
      <c r="CJ65" s="427"/>
      <c r="CK65" s="427"/>
      <c r="CL65" s="427"/>
      <c r="CM65" s="427"/>
      <c r="CN65" s="428"/>
    </row>
    <row r="66" spans="1:92" s="265" customFormat="1" ht="37.5" customHeight="1">
      <c r="A66" s="454"/>
      <c r="B66" s="455"/>
      <c r="C66" s="455"/>
      <c r="D66" s="455"/>
      <c r="E66" s="455"/>
      <c r="F66" s="455"/>
      <c r="G66" s="455"/>
      <c r="H66" s="455"/>
      <c r="I66" s="455"/>
      <c r="J66" s="455"/>
      <c r="K66" s="456"/>
      <c r="L66" s="457" t="s">
        <v>5</v>
      </c>
      <c r="M66" s="458"/>
      <c r="N66" s="458"/>
      <c r="O66" s="459" t="s">
        <v>93</v>
      </c>
      <c r="P66" s="460"/>
      <c r="Q66" s="460"/>
      <c r="R66" s="460"/>
      <c r="S66" s="460"/>
      <c r="T66" s="460"/>
      <c r="U66" s="460"/>
      <c r="V66" s="460"/>
      <c r="W66" s="460"/>
      <c r="X66" s="460"/>
      <c r="Y66" s="460"/>
      <c r="Z66" s="460"/>
      <c r="AA66" s="460"/>
      <c r="AB66" s="460"/>
      <c r="AC66" s="461" t="s">
        <v>5</v>
      </c>
      <c r="AD66" s="458"/>
      <c r="AE66" s="458"/>
      <c r="AF66" s="462" t="s">
        <v>286</v>
      </c>
      <c r="AG66" s="463"/>
      <c r="AH66" s="463"/>
      <c r="AI66" s="463"/>
      <c r="AJ66" s="463"/>
      <c r="AK66" s="463"/>
      <c r="AL66" s="463"/>
      <c r="AM66" s="463"/>
      <c r="AN66" s="463"/>
      <c r="AO66" s="463"/>
      <c r="AP66" s="463"/>
      <c r="AQ66" s="463"/>
      <c r="AR66" s="463"/>
      <c r="AS66" s="463"/>
      <c r="AT66" s="463"/>
      <c r="AU66" s="463"/>
      <c r="AV66" s="463"/>
      <c r="AW66" s="463"/>
      <c r="AX66" s="463"/>
      <c r="AY66" s="463"/>
      <c r="AZ66" s="463"/>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3"/>
      <c r="BY66" s="463"/>
      <c r="BZ66" s="463"/>
      <c r="CA66" s="463"/>
      <c r="CB66" s="463"/>
      <c r="CC66" s="463"/>
      <c r="CD66" s="463"/>
      <c r="CE66" s="463"/>
      <c r="CF66" s="463"/>
      <c r="CG66" s="463"/>
      <c r="CH66" s="463"/>
      <c r="CI66" s="463"/>
      <c r="CJ66" s="463"/>
      <c r="CK66" s="463"/>
      <c r="CL66" s="463"/>
      <c r="CM66" s="463"/>
      <c r="CN66" s="464"/>
    </row>
    <row r="67" spans="1:92" s="265" customFormat="1" ht="37.5" customHeight="1">
      <c r="A67" s="448" t="s">
        <v>282</v>
      </c>
      <c r="B67" s="449"/>
      <c r="C67" s="449"/>
      <c r="D67" s="449"/>
      <c r="E67" s="449"/>
      <c r="F67" s="449"/>
      <c r="G67" s="449"/>
      <c r="H67" s="449"/>
      <c r="I67" s="449"/>
      <c r="J67" s="449"/>
      <c r="K67" s="450"/>
      <c r="L67" s="443" t="s">
        <v>5</v>
      </c>
      <c r="M67" s="444"/>
      <c r="N67" s="444"/>
      <c r="O67" s="467" t="s">
        <v>283</v>
      </c>
      <c r="P67" s="467"/>
      <c r="Q67" s="467"/>
      <c r="R67" s="467"/>
      <c r="S67" s="467"/>
      <c r="T67" s="467"/>
      <c r="U67" s="467"/>
      <c r="V67" s="467"/>
      <c r="W67" s="467"/>
      <c r="X67" s="467"/>
      <c r="Y67" s="467"/>
      <c r="Z67" s="467"/>
      <c r="AA67" s="467"/>
      <c r="AB67" s="467"/>
      <c r="AC67" s="447" t="s">
        <v>5</v>
      </c>
      <c r="AD67" s="444"/>
      <c r="AE67" s="444"/>
      <c r="AF67" s="445" t="s">
        <v>305</v>
      </c>
      <c r="AG67" s="445"/>
      <c r="AH67" s="445"/>
      <c r="AI67" s="445"/>
      <c r="AJ67" s="445"/>
      <c r="AK67" s="445"/>
      <c r="AL67" s="445"/>
      <c r="AM67" s="445"/>
      <c r="AN67" s="445"/>
      <c r="AO67" s="445"/>
      <c r="AP67" s="445"/>
      <c r="AQ67" s="445"/>
      <c r="AR67" s="445"/>
      <c r="AS67" s="445"/>
      <c r="AT67" s="445"/>
      <c r="AU67" s="445"/>
      <c r="AV67" s="445"/>
      <c r="AW67" s="445"/>
      <c r="AX67" s="445"/>
      <c r="AY67" s="468"/>
      <c r="AZ67" s="444" t="s">
        <v>5</v>
      </c>
      <c r="BA67" s="444"/>
      <c r="BB67" s="444"/>
      <c r="BC67" s="445" t="s">
        <v>287</v>
      </c>
      <c r="BD67" s="445"/>
      <c r="BE67" s="445"/>
      <c r="BF67" s="445"/>
      <c r="BG67" s="445"/>
      <c r="BH67" s="445"/>
      <c r="BI67" s="445"/>
      <c r="BJ67" s="445"/>
      <c r="BK67" s="445"/>
      <c r="BL67" s="445"/>
      <c r="BM67" s="445"/>
      <c r="BN67" s="445"/>
      <c r="BO67" s="445"/>
      <c r="BP67" s="445"/>
      <c r="BQ67" s="445"/>
      <c r="BR67" s="445"/>
      <c r="BS67" s="445"/>
      <c r="BT67" s="447" t="s">
        <v>5</v>
      </c>
      <c r="BU67" s="444"/>
      <c r="BV67" s="444"/>
      <c r="BW67" s="445" t="s">
        <v>288</v>
      </c>
      <c r="BX67" s="445"/>
      <c r="BY67" s="445"/>
      <c r="BZ67" s="445"/>
      <c r="CA67" s="445"/>
      <c r="CB67" s="445"/>
      <c r="CC67" s="445"/>
      <c r="CD67" s="445"/>
      <c r="CE67" s="445"/>
      <c r="CF67" s="445"/>
      <c r="CG67" s="445"/>
      <c r="CH67" s="445"/>
      <c r="CI67" s="445"/>
      <c r="CJ67" s="445"/>
      <c r="CK67" s="445"/>
      <c r="CL67" s="445"/>
      <c r="CM67" s="445"/>
      <c r="CN67" s="469"/>
    </row>
    <row r="68" spans="1:92" s="265" customFormat="1" ht="37.5" customHeight="1">
      <c r="A68" s="454"/>
      <c r="B68" s="455"/>
      <c r="C68" s="455"/>
      <c r="D68" s="455"/>
      <c r="E68" s="455"/>
      <c r="F68" s="455"/>
      <c r="G68" s="455"/>
      <c r="H68" s="455"/>
      <c r="I68" s="455"/>
      <c r="J68" s="455"/>
      <c r="K68" s="456"/>
      <c r="L68" s="465" t="s">
        <v>5</v>
      </c>
      <c r="M68" s="466"/>
      <c r="N68" s="466"/>
      <c r="O68" s="470" t="s">
        <v>289</v>
      </c>
      <c r="P68" s="470"/>
      <c r="Q68" s="470"/>
      <c r="R68" s="470"/>
      <c r="S68" s="470"/>
      <c r="T68" s="470"/>
      <c r="U68" s="470"/>
      <c r="V68" s="470"/>
      <c r="W68" s="470"/>
      <c r="X68" s="470"/>
      <c r="Y68" s="470"/>
      <c r="Z68" s="470"/>
      <c r="AA68" s="470"/>
      <c r="AB68" s="471"/>
      <c r="AC68" s="466" t="s">
        <v>5</v>
      </c>
      <c r="AD68" s="466"/>
      <c r="AE68" s="466"/>
      <c r="AF68" s="401" t="s">
        <v>290</v>
      </c>
      <c r="AG68" s="401"/>
      <c r="AH68" s="401"/>
      <c r="AI68" s="401"/>
      <c r="AJ68" s="401"/>
      <c r="AK68" s="401"/>
      <c r="AL68" s="401"/>
      <c r="AM68" s="402" t="s">
        <v>291</v>
      </c>
      <c r="AN68" s="402"/>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2" t="s">
        <v>292</v>
      </c>
      <c r="BU68" s="402"/>
      <c r="BV68" s="349"/>
      <c r="BW68" s="349"/>
      <c r="BX68" s="349"/>
      <c r="BY68" s="349"/>
      <c r="BZ68" s="349"/>
      <c r="CA68" s="349"/>
      <c r="CB68" s="349"/>
      <c r="CC68" s="349"/>
      <c r="CD68" s="349"/>
      <c r="CE68" s="349"/>
      <c r="CF68" s="349"/>
      <c r="CG68" s="349"/>
      <c r="CH68" s="349"/>
      <c r="CI68" s="349"/>
      <c r="CJ68" s="349"/>
      <c r="CK68" s="349"/>
      <c r="CL68" s="349"/>
      <c r="CM68" s="349"/>
      <c r="CN68" s="350"/>
    </row>
    <row r="69" spans="1:92" s="265" customFormat="1" ht="33" customHeight="1">
      <c r="A69" s="480" t="s">
        <v>273</v>
      </c>
      <c r="B69" s="481"/>
      <c r="C69" s="481"/>
      <c r="D69" s="481"/>
      <c r="E69" s="481"/>
      <c r="F69" s="481"/>
      <c r="G69" s="481"/>
      <c r="H69" s="481"/>
      <c r="I69" s="481"/>
      <c r="J69" s="481"/>
      <c r="K69" s="481"/>
      <c r="L69" s="443" t="s">
        <v>5</v>
      </c>
      <c r="M69" s="444"/>
      <c r="N69" s="444"/>
      <c r="O69" s="445" t="s">
        <v>91</v>
      </c>
      <c r="P69" s="446"/>
      <c r="Q69" s="446"/>
      <c r="R69" s="446"/>
      <c r="S69" s="446"/>
      <c r="T69" s="446"/>
      <c r="U69" s="446"/>
      <c r="V69" s="446"/>
      <c r="W69" s="446"/>
      <c r="X69" s="446"/>
      <c r="Y69" s="446"/>
      <c r="Z69" s="446"/>
      <c r="AA69" s="446"/>
      <c r="AB69" s="486"/>
      <c r="AC69" s="444" t="s">
        <v>5</v>
      </c>
      <c r="AD69" s="444"/>
      <c r="AE69" s="444"/>
      <c r="AF69" s="445" t="s">
        <v>274</v>
      </c>
      <c r="AG69" s="445"/>
      <c r="AH69" s="445"/>
      <c r="AI69" s="445"/>
      <c r="AJ69" s="445"/>
      <c r="AK69" s="445"/>
      <c r="AL69" s="445"/>
      <c r="AM69" s="445"/>
      <c r="AN69" s="445"/>
      <c r="AO69" s="445"/>
      <c r="AP69" s="445"/>
      <c r="AQ69" s="445"/>
      <c r="AR69" s="445"/>
      <c r="AS69" s="468"/>
      <c r="AT69" s="447" t="s">
        <v>5</v>
      </c>
      <c r="AU69" s="444"/>
      <c r="AV69" s="444"/>
      <c r="AW69" s="472" t="s">
        <v>275</v>
      </c>
      <c r="AX69" s="473"/>
      <c r="AY69" s="473"/>
      <c r="AZ69" s="473"/>
      <c r="BA69" s="473"/>
      <c r="BB69" s="473"/>
      <c r="BC69" s="473"/>
      <c r="BD69" s="473"/>
      <c r="BE69" s="473"/>
      <c r="BF69" s="473"/>
      <c r="BG69" s="473"/>
      <c r="BH69" s="473"/>
      <c r="BI69" s="473"/>
      <c r="BJ69" s="473"/>
      <c r="BK69" s="473"/>
      <c r="BL69" s="473"/>
      <c r="BM69" s="473"/>
      <c r="BN69" s="473"/>
      <c r="BO69" s="473"/>
      <c r="BP69" s="473"/>
      <c r="BQ69" s="473"/>
      <c r="BR69" s="473"/>
      <c r="BS69" s="473"/>
      <c r="BT69" s="473"/>
      <c r="BU69" s="473"/>
      <c r="BV69" s="473"/>
      <c r="BW69" s="473"/>
      <c r="BX69" s="473"/>
      <c r="BY69" s="473"/>
      <c r="BZ69" s="473"/>
      <c r="CA69" s="473"/>
      <c r="CB69" s="473"/>
      <c r="CC69" s="473"/>
      <c r="CD69" s="473"/>
      <c r="CE69" s="473"/>
      <c r="CF69" s="473"/>
      <c r="CG69" s="473"/>
      <c r="CH69" s="473"/>
      <c r="CI69" s="473"/>
      <c r="CJ69" s="473"/>
      <c r="CK69" s="473"/>
      <c r="CL69" s="473"/>
      <c r="CM69" s="473"/>
      <c r="CN69" s="474"/>
    </row>
    <row r="70" spans="1:92" s="265" customFormat="1" ht="22.5" customHeight="1">
      <c r="A70" s="482"/>
      <c r="B70" s="483"/>
      <c r="C70" s="483"/>
      <c r="D70" s="483"/>
      <c r="E70" s="483"/>
      <c r="F70" s="483"/>
      <c r="G70" s="483"/>
      <c r="H70" s="483"/>
      <c r="I70" s="483"/>
      <c r="J70" s="483"/>
      <c r="K70" s="483"/>
      <c r="L70" s="346"/>
      <c r="M70" s="266"/>
      <c r="N70" s="266"/>
      <c r="O70" s="351"/>
      <c r="P70" s="351"/>
      <c r="Q70" s="351"/>
      <c r="R70" s="351"/>
      <c r="S70" s="351"/>
      <c r="T70" s="351"/>
      <c r="U70" s="351"/>
      <c r="V70" s="351"/>
      <c r="W70" s="351"/>
      <c r="X70" s="351"/>
      <c r="Y70" s="351"/>
      <c r="Z70" s="351"/>
      <c r="AA70" s="351"/>
      <c r="AB70" s="352"/>
      <c r="AC70" s="487" t="s">
        <v>276</v>
      </c>
      <c r="AD70" s="488"/>
      <c r="AE70" s="488"/>
      <c r="AF70" s="488"/>
      <c r="AG70" s="488"/>
      <c r="AH70" s="488"/>
      <c r="AI70" s="488"/>
      <c r="AJ70" s="488"/>
      <c r="AK70" s="488"/>
      <c r="AL70" s="488"/>
      <c r="AM70" s="488"/>
      <c r="AN70" s="488"/>
      <c r="AO70" s="488"/>
      <c r="AP70" s="488"/>
      <c r="AQ70" s="488"/>
      <c r="AR70" s="488"/>
      <c r="AS70" s="489"/>
      <c r="AT70" s="494" t="s">
        <v>72</v>
      </c>
      <c r="AU70" s="495"/>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c r="CB70" s="496"/>
      <c r="CC70" s="496"/>
      <c r="CD70" s="496"/>
      <c r="CE70" s="496"/>
      <c r="CF70" s="496"/>
      <c r="CG70" s="496"/>
      <c r="CH70" s="496"/>
      <c r="CI70" s="496"/>
      <c r="CJ70" s="496"/>
      <c r="CK70" s="496"/>
      <c r="CL70" s="496"/>
      <c r="CM70" s="497" t="s">
        <v>73</v>
      </c>
      <c r="CN70" s="498"/>
    </row>
    <row r="71" spans="1:92" s="265" customFormat="1" ht="22.5" customHeight="1">
      <c r="A71" s="482"/>
      <c r="B71" s="483"/>
      <c r="C71" s="483"/>
      <c r="D71" s="483"/>
      <c r="E71" s="483"/>
      <c r="F71" s="483"/>
      <c r="G71" s="483"/>
      <c r="H71" s="483"/>
      <c r="I71" s="483"/>
      <c r="J71" s="483"/>
      <c r="K71" s="483"/>
      <c r="L71" s="346"/>
      <c r="M71" s="266"/>
      <c r="N71" s="266"/>
      <c r="O71" s="351"/>
      <c r="P71" s="351"/>
      <c r="Q71" s="351"/>
      <c r="R71" s="351"/>
      <c r="S71" s="351"/>
      <c r="T71" s="351"/>
      <c r="U71" s="351"/>
      <c r="V71" s="351"/>
      <c r="W71" s="351"/>
      <c r="X71" s="351"/>
      <c r="Y71" s="351"/>
      <c r="Z71" s="351"/>
      <c r="AA71" s="351"/>
      <c r="AB71" s="352"/>
      <c r="AC71" s="490"/>
      <c r="AD71" s="490"/>
      <c r="AE71" s="490"/>
      <c r="AF71" s="490"/>
      <c r="AG71" s="490"/>
      <c r="AH71" s="490"/>
      <c r="AI71" s="490"/>
      <c r="AJ71" s="490"/>
      <c r="AK71" s="490"/>
      <c r="AL71" s="490"/>
      <c r="AM71" s="490"/>
      <c r="AN71" s="490"/>
      <c r="AO71" s="490"/>
      <c r="AP71" s="490"/>
      <c r="AQ71" s="490"/>
      <c r="AR71" s="490"/>
      <c r="AS71" s="491"/>
      <c r="AT71" s="494" t="s">
        <v>72</v>
      </c>
      <c r="AU71" s="495"/>
      <c r="AV71" s="496"/>
      <c r="AW71" s="496"/>
      <c r="AX71" s="496"/>
      <c r="AY71" s="496"/>
      <c r="AZ71" s="496"/>
      <c r="BA71" s="496"/>
      <c r="BB71" s="496"/>
      <c r="BC71" s="496"/>
      <c r="BD71" s="496"/>
      <c r="BE71" s="496"/>
      <c r="BF71" s="496"/>
      <c r="BG71" s="496"/>
      <c r="BH71" s="496"/>
      <c r="BI71" s="496"/>
      <c r="BJ71" s="496"/>
      <c r="BK71" s="496"/>
      <c r="BL71" s="496"/>
      <c r="BM71" s="496"/>
      <c r="BN71" s="496"/>
      <c r="BO71" s="496"/>
      <c r="BP71" s="496"/>
      <c r="BQ71" s="496"/>
      <c r="BR71" s="496"/>
      <c r="BS71" s="496"/>
      <c r="BT71" s="496"/>
      <c r="BU71" s="496"/>
      <c r="BV71" s="496"/>
      <c r="BW71" s="496"/>
      <c r="BX71" s="496"/>
      <c r="BY71" s="496"/>
      <c r="BZ71" s="496"/>
      <c r="CA71" s="496"/>
      <c r="CB71" s="496"/>
      <c r="CC71" s="496"/>
      <c r="CD71" s="496"/>
      <c r="CE71" s="496"/>
      <c r="CF71" s="496"/>
      <c r="CG71" s="496"/>
      <c r="CH71" s="496"/>
      <c r="CI71" s="496"/>
      <c r="CJ71" s="496"/>
      <c r="CK71" s="496"/>
      <c r="CL71" s="496"/>
      <c r="CM71" s="497" t="s">
        <v>73</v>
      </c>
      <c r="CN71" s="498"/>
    </row>
    <row r="72" spans="1:92" s="265" customFormat="1" ht="22.5" customHeight="1">
      <c r="A72" s="484"/>
      <c r="B72" s="485"/>
      <c r="C72" s="485"/>
      <c r="D72" s="485"/>
      <c r="E72" s="485"/>
      <c r="F72" s="485"/>
      <c r="G72" s="485"/>
      <c r="H72" s="485"/>
      <c r="I72" s="485"/>
      <c r="J72" s="485"/>
      <c r="K72" s="485"/>
      <c r="L72" s="347"/>
      <c r="M72" s="348"/>
      <c r="N72" s="348"/>
      <c r="O72" s="348"/>
      <c r="P72" s="348"/>
      <c r="Q72" s="348"/>
      <c r="R72" s="348"/>
      <c r="S72" s="348"/>
      <c r="T72" s="348"/>
      <c r="U72" s="348"/>
      <c r="V72" s="348"/>
      <c r="W72" s="348"/>
      <c r="X72" s="348"/>
      <c r="Y72" s="348"/>
      <c r="Z72" s="348"/>
      <c r="AA72" s="348"/>
      <c r="AB72" s="353"/>
      <c r="AC72" s="492"/>
      <c r="AD72" s="492"/>
      <c r="AE72" s="492"/>
      <c r="AF72" s="492"/>
      <c r="AG72" s="492"/>
      <c r="AH72" s="492"/>
      <c r="AI72" s="492"/>
      <c r="AJ72" s="492"/>
      <c r="AK72" s="492"/>
      <c r="AL72" s="492"/>
      <c r="AM72" s="492"/>
      <c r="AN72" s="492"/>
      <c r="AO72" s="492"/>
      <c r="AP72" s="492"/>
      <c r="AQ72" s="492"/>
      <c r="AR72" s="492"/>
      <c r="AS72" s="493"/>
      <c r="AT72" s="499" t="s">
        <v>72</v>
      </c>
      <c r="AU72" s="500"/>
      <c r="AV72" s="501"/>
      <c r="AW72" s="501"/>
      <c r="AX72" s="501"/>
      <c r="AY72" s="501"/>
      <c r="AZ72" s="501"/>
      <c r="BA72" s="501"/>
      <c r="BB72" s="501"/>
      <c r="BC72" s="501"/>
      <c r="BD72" s="501"/>
      <c r="BE72" s="501"/>
      <c r="BF72" s="501"/>
      <c r="BG72" s="501"/>
      <c r="BH72" s="501"/>
      <c r="BI72" s="501"/>
      <c r="BJ72" s="501"/>
      <c r="BK72" s="501"/>
      <c r="BL72" s="501"/>
      <c r="BM72" s="501"/>
      <c r="BN72" s="501"/>
      <c r="BO72" s="501"/>
      <c r="BP72" s="501"/>
      <c r="BQ72" s="501"/>
      <c r="BR72" s="501"/>
      <c r="BS72" s="501"/>
      <c r="BT72" s="501"/>
      <c r="BU72" s="501"/>
      <c r="BV72" s="501"/>
      <c r="BW72" s="501"/>
      <c r="BX72" s="501"/>
      <c r="BY72" s="501"/>
      <c r="BZ72" s="501"/>
      <c r="CA72" s="501"/>
      <c r="CB72" s="501"/>
      <c r="CC72" s="501"/>
      <c r="CD72" s="501"/>
      <c r="CE72" s="501"/>
      <c r="CF72" s="501"/>
      <c r="CG72" s="501"/>
      <c r="CH72" s="501"/>
      <c r="CI72" s="501"/>
      <c r="CJ72" s="501"/>
      <c r="CK72" s="501"/>
      <c r="CL72" s="501"/>
      <c r="CM72" s="502" t="s">
        <v>73</v>
      </c>
      <c r="CN72" s="503"/>
    </row>
    <row r="73" spans="1:92" ht="22.5" customHeight="1">
      <c r="A73" s="105"/>
      <c r="B73" s="105"/>
      <c r="C73" s="105"/>
      <c r="D73" s="105"/>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89"/>
      <c r="AT73" s="89"/>
      <c r="AU73" s="89"/>
      <c r="AV73" s="89"/>
      <c r="AW73" s="90"/>
      <c r="AX73" s="90"/>
      <c r="AY73" s="90"/>
      <c r="AZ73" s="90"/>
      <c r="BA73" s="90"/>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2"/>
      <c r="CE73" s="92"/>
      <c r="CF73" s="92"/>
      <c r="CG73" s="92"/>
      <c r="CH73" s="92"/>
      <c r="CI73" s="92"/>
      <c r="CJ73" s="92"/>
      <c r="CK73" s="92"/>
      <c r="CL73" s="92"/>
      <c r="CM73" s="92"/>
      <c r="CN73" s="92"/>
    </row>
    <row r="74" spans="1:92" s="178" customFormat="1" ht="22.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91"/>
      <c r="Z74" s="91"/>
      <c r="AA74" s="91"/>
      <c r="AB74" s="91"/>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45" customHeight="1">
      <c r="A75" s="638" t="s">
        <v>207</v>
      </c>
      <c r="B75" s="638"/>
      <c r="C75" s="638"/>
      <c r="D75" s="638"/>
      <c r="E75" s="638"/>
      <c r="F75" s="638"/>
      <c r="G75" s="638"/>
      <c r="H75" s="638"/>
      <c r="I75" s="638"/>
      <c r="J75" s="638"/>
      <c r="K75" s="638"/>
      <c r="L75" s="638"/>
      <c r="M75" s="638"/>
      <c r="N75" s="638"/>
      <c r="O75" s="638"/>
      <c r="P75" s="638"/>
      <c r="Q75" s="638"/>
      <c r="R75" s="638"/>
      <c r="S75" s="638"/>
      <c r="T75" s="638"/>
      <c r="U75" s="638"/>
      <c r="V75" s="638"/>
      <c r="W75" s="638"/>
      <c r="X75" s="639"/>
      <c r="Y75" s="526" t="str">
        <f>IF('定型様式1｜総括表'!T35=0,"",'定型様式1｜総括表'!T35)</f>
        <v/>
      </c>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7"/>
      <c r="BD75" s="527"/>
      <c r="BE75" s="527"/>
      <c r="BF75" s="527"/>
      <c r="BG75" s="527"/>
      <c r="BH75" s="527"/>
      <c r="BI75" s="527"/>
      <c r="BJ75" s="527"/>
      <c r="BK75" s="527"/>
      <c r="BL75" s="527"/>
      <c r="BM75" s="527"/>
      <c r="BN75" s="527"/>
      <c r="BO75" s="528"/>
      <c r="BP75" s="529" t="s">
        <v>45</v>
      </c>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row>
    <row r="76" spans="1:92" ht="21.75" customHeight="1">
      <c r="A76" s="107"/>
      <c r="B76" s="107"/>
      <c r="C76" s="107"/>
      <c r="D76" s="108"/>
      <c r="E76" s="108"/>
      <c r="F76" s="109"/>
      <c r="G76" s="109"/>
      <c r="H76" s="109"/>
      <c r="I76" s="108"/>
      <c r="J76" s="108"/>
      <c r="K76" s="75"/>
      <c r="L76" s="75"/>
      <c r="M76" s="75"/>
      <c r="N76" s="75"/>
      <c r="O76" s="75"/>
      <c r="P76" s="75"/>
      <c r="Q76" s="75"/>
      <c r="R76" s="75"/>
      <c r="S76" s="75"/>
      <c r="T76" s="75"/>
      <c r="U76" s="75"/>
      <c r="V76" s="75"/>
      <c r="W76" s="75"/>
      <c r="X76" s="75"/>
      <c r="Y76" s="75"/>
      <c r="Z76" s="75"/>
      <c r="AA76" s="75"/>
      <c r="AB76" s="75"/>
      <c r="AC76" s="75"/>
      <c r="AP76" s="75"/>
      <c r="AQ76" s="75"/>
      <c r="AR76" s="75"/>
      <c r="BI76" s="110"/>
      <c r="BJ76" s="110"/>
      <c r="BK76" s="110"/>
      <c r="BL76" s="110"/>
      <c r="BM76" s="110"/>
      <c r="BN76" s="110"/>
      <c r="BP76" s="110"/>
      <c r="BQ76" s="531"/>
      <c r="BR76" s="531"/>
      <c r="BS76" s="531"/>
      <c r="BT76" s="531"/>
      <c r="BU76" s="531"/>
      <c r="BV76" s="531"/>
      <c r="BW76" s="531"/>
      <c r="BX76" s="531"/>
      <c r="BY76" s="531"/>
      <c r="BZ76" s="531"/>
      <c r="CA76" s="531"/>
      <c r="CB76" s="531"/>
      <c r="CC76" s="531"/>
      <c r="CD76" s="531"/>
      <c r="CE76" s="531"/>
      <c r="CF76" s="531"/>
      <c r="CG76" s="531"/>
      <c r="CH76" s="531"/>
      <c r="CI76" s="531"/>
      <c r="CJ76" s="531"/>
      <c r="CK76" s="531"/>
      <c r="CL76" s="531"/>
      <c r="CM76" s="531"/>
      <c r="CN76" s="531"/>
    </row>
    <row r="77" spans="1:92" ht="21.75" customHeight="1">
      <c r="A77" s="107"/>
      <c r="B77" s="107"/>
      <c r="C77" s="107"/>
      <c r="D77" s="108"/>
      <c r="E77" s="108"/>
      <c r="F77" s="109"/>
      <c r="G77" s="109"/>
      <c r="H77" s="109"/>
      <c r="I77" s="108"/>
      <c r="J77" s="108"/>
      <c r="K77" s="75"/>
      <c r="L77" s="75"/>
      <c r="M77" s="75"/>
      <c r="N77" s="75"/>
      <c r="O77" s="75"/>
      <c r="P77" s="75"/>
      <c r="Q77" s="75"/>
      <c r="R77" s="75"/>
      <c r="S77" s="75"/>
      <c r="T77" s="75"/>
      <c r="U77" s="75"/>
      <c r="V77" s="75"/>
      <c r="W77" s="75"/>
      <c r="X77" s="75"/>
      <c r="Y77" s="75"/>
      <c r="Z77" s="75"/>
      <c r="AA77" s="75"/>
      <c r="AB77" s="75"/>
      <c r="AC77" s="75"/>
      <c r="AP77" s="75"/>
      <c r="AQ77" s="75"/>
      <c r="AR77" s="75"/>
      <c r="BI77" s="110"/>
      <c r="BJ77" s="110"/>
      <c r="BK77" s="110"/>
      <c r="BL77" s="110"/>
      <c r="BM77" s="110"/>
      <c r="BN77" s="110"/>
      <c r="BP77" s="110"/>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c r="CM77" s="177"/>
      <c r="CN77" s="177"/>
    </row>
    <row r="78" spans="1:92" s="265" customFormat="1" ht="17.25" customHeight="1">
      <c r="A78" s="619" t="s">
        <v>208</v>
      </c>
      <c r="B78" s="619"/>
      <c r="C78" s="619"/>
      <c r="D78" s="619"/>
      <c r="E78" s="619"/>
      <c r="F78" s="619"/>
      <c r="G78" s="619"/>
      <c r="H78" s="619"/>
      <c r="I78" s="619"/>
      <c r="J78" s="619"/>
      <c r="K78" s="619"/>
      <c r="L78" s="619"/>
      <c r="M78" s="619"/>
      <c r="N78" s="619"/>
      <c r="O78" s="619"/>
      <c r="P78" s="619"/>
      <c r="Q78" s="619"/>
      <c r="R78" s="619"/>
      <c r="S78" s="619"/>
      <c r="T78" s="619"/>
      <c r="U78" s="619"/>
      <c r="V78" s="619"/>
      <c r="W78" s="619"/>
      <c r="X78" s="619"/>
      <c r="Y78" s="277"/>
      <c r="Z78" s="277"/>
      <c r="AA78" s="277"/>
      <c r="AB78" s="27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7"/>
      <c r="CJ78" s="287"/>
    </row>
    <row r="79" spans="1:92" s="265" customFormat="1" ht="33" customHeight="1">
      <c r="A79" s="632" t="s">
        <v>156</v>
      </c>
      <c r="B79" s="508"/>
      <c r="C79" s="508"/>
      <c r="D79" s="508"/>
      <c r="E79" s="508"/>
      <c r="F79" s="508"/>
      <c r="G79" s="508"/>
      <c r="H79" s="508"/>
      <c r="I79" s="508"/>
      <c r="J79" s="508"/>
      <c r="K79" s="509"/>
      <c r="L79" s="288"/>
      <c r="M79" s="522"/>
      <c r="N79" s="522"/>
      <c r="O79" s="522"/>
      <c r="P79" s="522"/>
      <c r="Q79" s="522"/>
      <c r="R79" s="522"/>
      <c r="S79" s="522"/>
      <c r="T79" s="522"/>
      <c r="U79" s="522"/>
      <c r="V79" s="511" t="s">
        <v>8</v>
      </c>
      <c r="W79" s="511"/>
      <c r="X79" s="511"/>
      <c r="Y79" s="511"/>
      <c r="Z79" s="520"/>
      <c r="AA79" s="520"/>
      <c r="AB79" s="520"/>
      <c r="AC79" s="520"/>
      <c r="AD79" s="520"/>
      <c r="AE79" s="511" t="s">
        <v>7</v>
      </c>
      <c r="AF79" s="511"/>
      <c r="AG79" s="511"/>
      <c r="AH79" s="511"/>
      <c r="AI79" s="522"/>
      <c r="AJ79" s="522"/>
      <c r="AK79" s="522"/>
      <c r="AL79" s="522"/>
      <c r="AM79" s="522"/>
      <c r="AN79" s="511" t="s">
        <v>6</v>
      </c>
      <c r="AO79" s="511"/>
      <c r="AP79" s="511"/>
      <c r="AQ79" s="511"/>
      <c r="AR79" s="289"/>
      <c r="AS79" s="632" t="s">
        <v>279</v>
      </c>
      <c r="AT79" s="633"/>
      <c r="AU79" s="633"/>
      <c r="AV79" s="633"/>
      <c r="AW79" s="633"/>
      <c r="AX79" s="633"/>
      <c r="AY79" s="633"/>
      <c r="AZ79" s="633"/>
      <c r="BA79" s="633"/>
      <c r="BB79" s="633"/>
      <c r="BC79" s="634"/>
      <c r="BD79" s="290"/>
      <c r="BE79" s="291"/>
      <c r="BF79" s="292"/>
      <c r="BG79" s="522"/>
      <c r="BH79" s="522"/>
      <c r="BI79" s="522"/>
      <c r="BJ79" s="522"/>
      <c r="BK79" s="522"/>
      <c r="BL79" s="522"/>
      <c r="BM79" s="522"/>
      <c r="BN79" s="522"/>
      <c r="BO79" s="522"/>
      <c r="BP79" s="519" t="s">
        <v>8</v>
      </c>
      <c r="BQ79" s="519"/>
      <c r="BR79" s="519"/>
      <c r="BS79" s="519"/>
      <c r="BT79" s="519"/>
      <c r="BU79" s="522"/>
      <c r="BV79" s="522"/>
      <c r="BW79" s="522"/>
      <c r="BX79" s="522"/>
      <c r="BY79" s="522"/>
      <c r="BZ79" s="511" t="s">
        <v>7</v>
      </c>
      <c r="CA79" s="511"/>
      <c r="CB79" s="511"/>
      <c r="CC79" s="511"/>
      <c r="CD79" s="522"/>
      <c r="CE79" s="522"/>
      <c r="CF79" s="522"/>
      <c r="CG79" s="522"/>
      <c r="CH79" s="522"/>
      <c r="CI79" s="511" t="s">
        <v>6</v>
      </c>
      <c r="CJ79" s="511"/>
      <c r="CK79" s="511"/>
      <c r="CL79" s="511"/>
      <c r="CM79" s="291"/>
      <c r="CN79" s="293"/>
    </row>
    <row r="80" spans="1:92" s="87" customFormat="1" ht="21.75" customHeight="1">
      <c r="Y80" s="91"/>
      <c r="Z80" s="91"/>
      <c r="AA80" s="91"/>
      <c r="AB80" s="91"/>
    </row>
    <row r="81" spans="1:92" ht="21.7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91"/>
      <c r="Z81" s="91"/>
      <c r="AA81" s="91"/>
      <c r="AB81" s="91"/>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row>
    <row r="82" spans="1:92" ht="16.5" customHeight="1">
      <c r="A82" s="583" t="s">
        <v>281</v>
      </c>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111"/>
      <c r="Z82" s="111"/>
      <c r="AA82" s="111"/>
      <c r="AB82" s="111"/>
    </row>
    <row r="83" spans="1:92" ht="33" customHeight="1">
      <c r="A83" s="582" t="s">
        <v>38</v>
      </c>
      <c r="B83" s="579"/>
      <c r="C83" s="579"/>
      <c r="D83" s="579"/>
      <c r="E83" s="579"/>
      <c r="F83" s="579"/>
      <c r="G83" s="579"/>
      <c r="H83" s="579"/>
      <c r="I83" s="579"/>
      <c r="J83" s="579"/>
      <c r="K83" s="580"/>
      <c r="L83" s="584"/>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5"/>
      <c r="AR83" s="586"/>
      <c r="AS83" s="587" t="s">
        <v>50</v>
      </c>
      <c r="AT83" s="588"/>
      <c r="AU83" s="588"/>
      <c r="AV83" s="588"/>
      <c r="AW83" s="588"/>
      <c r="AX83" s="588"/>
      <c r="AY83" s="588"/>
      <c r="AZ83" s="588"/>
      <c r="BA83" s="588"/>
      <c r="BB83" s="588"/>
      <c r="BC83" s="589"/>
      <c r="BD83" s="584"/>
      <c r="BE83" s="585"/>
      <c r="BF83" s="585"/>
      <c r="BG83" s="585"/>
      <c r="BH83" s="585"/>
      <c r="BI83" s="585"/>
      <c r="BJ83" s="585"/>
      <c r="BK83" s="585"/>
      <c r="BL83" s="585"/>
      <c r="BM83" s="585"/>
      <c r="BN83" s="585"/>
      <c r="BO83" s="585"/>
      <c r="BP83" s="585"/>
      <c r="BQ83" s="585"/>
      <c r="BR83" s="585"/>
      <c r="BS83" s="585"/>
      <c r="BT83" s="585"/>
      <c r="BU83" s="585"/>
      <c r="BV83" s="585"/>
      <c r="BW83" s="585"/>
      <c r="BX83" s="585"/>
      <c r="BY83" s="585"/>
      <c r="BZ83" s="585"/>
      <c r="CA83" s="585"/>
      <c r="CB83" s="585"/>
      <c r="CC83" s="585"/>
      <c r="CD83" s="585"/>
      <c r="CE83" s="585"/>
      <c r="CF83" s="585"/>
      <c r="CG83" s="585"/>
      <c r="CH83" s="585"/>
      <c r="CI83" s="585"/>
      <c r="CJ83" s="585"/>
      <c r="CK83" s="585"/>
      <c r="CL83" s="585"/>
      <c r="CM83" s="585"/>
      <c r="CN83" s="586"/>
    </row>
    <row r="84" spans="1:92" ht="33" customHeight="1">
      <c r="A84" s="582" t="s">
        <v>51</v>
      </c>
      <c r="B84" s="579"/>
      <c r="C84" s="579"/>
      <c r="D84" s="579"/>
      <c r="E84" s="579"/>
      <c r="F84" s="579"/>
      <c r="G84" s="579"/>
      <c r="H84" s="579"/>
      <c r="I84" s="579"/>
      <c r="J84" s="579"/>
      <c r="K84" s="580"/>
      <c r="L84" s="584"/>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6"/>
      <c r="AS84" s="587" t="s">
        <v>47</v>
      </c>
      <c r="AT84" s="588"/>
      <c r="AU84" s="588"/>
      <c r="AV84" s="588"/>
      <c r="AW84" s="588"/>
      <c r="AX84" s="588"/>
      <c r="AY84" s="588"/>
      <c r="AZ84" s="588"/>
      <c r="BA84" s="588"/>
      <c r="BB84" s="588"/>
      <c r="BC84" s="589"/>
      <c r="BD84" s="590"/>
      <c r="BE84" s="591"/>
      <c r="BF84" s="591"/>
      <c r="BG84" s="591"/>
      <c r="BH84" s="591"/>
      <c r="BI84" s="591"/>
      <c r="BJ84" s="591"/>
      <c r="BK84" s="591"/>
      <c r="BL84" s="591"/>
      <c r="BM84" s="591"/>
      <c r="BN84" s="591"/>
      <c r="BO84" s="591"/>
      <c r="BP84" s="591"/>
      <c r="BQ84" s="591"/>
      <c r="BR84" s="591"/>
      <c r="BS84" s="592" t="s">
        <v>74</v>
      </c>
      <c r="BT84" s="592"/>
      <c r="BU84" s="591"/>
      <c r="BV84" s="591"/>
      <c r="BW84" s="591"/>
      <c r="BX84" s="591"/>
      <c r="BY84" s="591"/>
      <c r="BZ84" s="591"/>
      <c r="CA84" s="591"/>
      <c r="CB84" s="591"/>
      <c r="CC84" s="591"/>
      <c r="CD84" s="591"/>
      <c r="CE84" s="591"/>
      <c r="CF84" s="591"/>
      <c r="CG84" s="591"/>
      <c r="CH84" s="591"/>
      <c r="CI84" s="591"/>
      <c r="CJ84" s="591"/>
      <c r="CK84" s="591"/>
      <c r="CL84" s="591"/>
      <c r="CM84" s="591"/>
      <c r="CN84" s="593"/>
    </row>
    <row r="85" spans="1:92" ht="23.25" customHeight="1">
      <c r="A85" s="551" t="s">
        <v>52</v>
      </c>
      <c r="B85" s="552"/>
      <c r="C85" s="552"/>
      <c r="D85" s="552"/>
      <c r="E85" s="552"/>
      <c r="F85" s="552"/>
      <c r="G85" s="552"/>
      <c r="H85" s="552"/>
      <c r="I85" s="552"/>
      <c r="J85" s="552"/>
      <c r="K85" s="553"/>
      <c r="L85" s="571" t="s">
        <v>145</v>
      </c>
      <c r="M85" s="572"/>
      <c r="N85" s="572"/>
      <c r="O85" s="545"/>
      <c r="P85" s="545"/>
      <c r="Q85" s="545"/>
      <c r="R85" s="545"/>
      <c r="S85" s="545"/>
      <c r="T85" s="545"/>
      <c r="U85" s="545"/>
      <c r="V85" s="545"/>
      <c r="W85" s="545"/>
      <c r="X85" s="545"/>
      <c r="Y85" s="572" t="s">
        <v>146</v>
      </c>
      <c r="Z85" s="572"/>
      <c r="AA85" s="572"/>
      <c r="AB85" s="545"/>
      <c r="AC85" s="545"/>
      <c r="AD85" s="545"/>
      <c r="AE85" s="545"/>
      <c r="AF85" s="545"/>
      <c r="AG85" s="545"/>
      <c r="AH85" s="545"/>
      <c r="AI85" s="545"/>
      <c r="AJ85" s="545"/>
      <c r="AK85" s="545"/>
      <c r="AL85" s="112"/>
      <c r="AM85" s="112"/>
      <c r="AN85" s="112"/>
      <c r="AO85" s="112"/>
      <c r="AP85" s="112"/>
      <c r="AQ85" s="112"/>
      <c r="AR85" s="112"/>
      <c r="AS85" s="112"/>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4"/>
      <c r="CH85" s="114"/>
      <c r="CI85" s="114"/>
      <c r="CJ85" s="114"/>
      <c r="CK85" s="114"/>
      <c r="CL85" s="114"/>
      <c r="CM85" s="114"/>
      <c r="CN85" s="115"/>
    </row>
    <row r="86" spans="1:92" ht="45" customHeight="1">
      <c r="A86" s="554"/>
      <c r="B86" s="555"/>
      <c r="C86" s="555"/>
      <c r="D86" s="555"/>
      <c r="E86" s="555"/>
      <c r="F86" s="555"/>
      <c r="G86" s="555"/>
      <c r="H86" s="555"/>
      <c r="I86" s="555"/>
      <c r="J86" s="555"/>
      <c r="K86" s="556"/>
      <c r="L86" s="557"/>
      <c r="M86" s="558"/>
      <c r="N86" s="558"/>
      <c r="O86" s="558"/>
      <c r="P86" s="558"/>
      <c r="Q86" s="558"/>
      <c r="R86" s="558"/>
      <c r="S86" s="558"/>
      <c r="T86" s="558"/>
      <c r="U86" s="558"/>
      <c r="V86" s="558"/>
      <c r="W86" s="558"/>
      <c r="X86" s="558"/>
      <c r="Y86" s="558"/>
      <c r="Z86" s="558"/>
      <c r="AA86" s="558"/>
      <c r="AB86" s="558"/>
      <c r="AC86" s="559"/>
      <c r="AD86" s="558"/>
      <c r="AE86" s="558"/>
      <c r="AF86" s="558"/>
      <c r="AG86" s="558"/>
      <c r="AH86" s="558"/>
      <c r="AI86" s="558"/>
      <c r="AJ86" s="558"/>
      <c r="AK86" s="558"/>
      <c r="AL86" s="558"/>
      <c r="AM86" s="558"/>
      <c r="AN86" s="558"/>
      <c r="AO86" s="558"/>
      <c r="AP86" s="558"/>
      <c r="AQ86" s="558"/>
      <c r="AR86" s="558"/>
      <c r="AS86" s="558"/>
      <c r="AT86" s="558"/>
      <c r="AU86" s="558"/>
      <c r="AV86" s="558"/>
      <c r="AW86" s="558"/>
      <c r="AX86" s="558"/>
      <c r="AY86" s="558"/>
      <c r="AZ86" s="558"/>
      <c r="BA86" s="558"/>
      <c r="BB86" s="558"/>
      <c r="BC86" s="558"/>
      <c r="BD86" s="560"/>
      <c r="BE86" s="561"/>
      <c r="BF86" s="561"/>
      <c r="BG86" s="561"/>
      <c r="BH86" s="561"/>
      <c r="BI86" s="561"/>
      <c r="BJ86" s="561"/>
      <c r="BK86" s="561"/>
      <c r="BL86" s="561"/>
      <c r="BM86" s="561"/>
      <c r="BN86" s="561"/>
      <c r="BO86" s="561"/>
      <c r="BP86" s="561"/>
      <c r="BQ86" s="561"/>
      <c r="BR86" s="561"/>
      <c r="BS86" s="561"/>
      <c r="BT86" s="561"/>
      <c r="BU86" s="561"/>
      <c r="BV86" s="561"/>
      <c r="BW86" s="561"/>
      <c r="BX86" s="561"/>
      <c r="BY86" s="561"/>
      <c r="BZ86" s="561"/>
      <c r="CA86" s="561"/>
      <c r="CB86" s="561"/>
      <c r="CC86" s="561"/>
      <c r="CD86" s="561"/>
      <c r="CE86" s="561"/>
      <c r="CF86" s="561"/>
      <c r="CG86" s="561"/>
      <c r="CH86" s="561"/>
      <c r="CI86" s="561"/>
      <c r="CJ86" s="561"/>
      <c r="CK86" s="561"/>
      <c r="CL86" s="561"/>
      <c r="CM86" s="561"/>
      <c r="CN86" s="562"/>
    </row>
    <row r="87" spans="1:92" ht="33" customHeight="1">
      <c r="A87" s="582" t="s">
        <v>46</v>
      </c>
      <c r="B87" s="579"/>
      <c r="C87" s="579"/>
      <c r="D87" s="579"/>
      <c r="E87" s="579"/>
      <c r="F87" s="579"/>
      <c r="G87" s="579"/>
      <c r="H87" s="579"/>
      <c r="I87" s="579"/>
      <c r="J87" s="579"/>
      <c r="K87" s="580"/>
      <c r="L87" s="581" t="s">
        <v>72</v>
      </c>
      <c r="M87" s="411"/>
      <c r="N87" s="410"/>
      <c r="O87" s="410"/>
      <c r="P87" s="410"/>
      <c r="Q87" s="410"/>
      <c r="R87" s="410"/>
      <c r="S87" s="410"/>
      <c r="T87" s="410"/>
      <c r="U87" s="410"/>
      <c r="V87" s="410"/>
      <c r="W87" s="411" t="s">
        <v>73</v>
      </c>
      <c r="X87" s="411"/>
      <c r="Y87" s="410"/>
      <c r="Z87" s="410"/>
      <c r="AA87" s="410"/>
      <c r="AB87" s="410"/>
      <c r="AC87" s="410"/>
      <c r="AD87" s="410"/>
      <c r="AE87" s="410"/>
      <c r="AF87" s="410"/>
      <c r="AG87" s="410"/>
      <c r="AH87" s="411" t="s">
        <v>71</v>
      </c>
      <c r="AI87" s="411"/>
      <c r="AJ87" s="410"/>
      <c r="AK87" s="410"/>
      <c r="AL87" s="410"/>
      <c r="AM87" s="410"/>
      <c r="AN87" s="410"/>
      <c r="AO87" s="410"/>
      <c r="AP87" s="410"/>
      <c r="AQ87" s="410"/>
      <c r="AR87" s="412"/>
      <c r="AS87" s="563" t="s">
        <v>49</v>
      </c>
      <c r="AT87" s="564"/>
      <c r="AU87" s="564"/>
      <c r="AV87" s="564"/>
      <c r="AW87" s="564"/>
      <c r="AX87" s="564"/>
      <c r="AY87" s="564"/>
      <c r="AZ87" s="564"/>
      <c r="BA87" s="564"/>
      <c r="BB87" s="564"/>
      <c r="BC87" s="565"/>
      <c r="BD87" s="116"/>
      <c r="BE87" s="569" t="s">
        <v>72</v>
      </c>
      <c r="BF87" s="569"/>
      <c r="BG87" s="573"/>
      <c r="BH87" s="573"/>
      <c r="BI87" s="573"/>
      <c r="BJ87" s="573"/>
      <c r="BK87" s="573"/>
      <c r="BL87" s="573"/>
      <c r="BM87" s="573"/>
      <c r="BN87" s="573"/>
      <c r="BO87" s="573"/>
      <c r="BP87" s="569" t="s">
        <v>73</v>
      </c>
      <c r="BQ87" s="569"/>
      <c r="BR87" s="573"/>
      <c r="BS87" s="573"/>
      <c r="BT87" s="573"/>
      <c r="BU87" s="573"/>
      <c r="BV87" s="573"/>
      <c r="BW87" s="573"/>
      <c r="BX87" s="573"/>
      <c r="BY87" s="573"/>
      <c r="BZ87" s="573"/>
      <c r="CA87" s="573"/>
      <c r="CB87" s="569" t="s">
        <v>71</v>
      </c>
      <c r="CC87" s="569"/>
      <c r="CD87" s="573"/>
      <c r="CE87" s="573"/>
      <c r="CF87" s="573"/>
      <c r="CG87" s="573"/>
      <c r="CH87" s="573"/>
      <c r="CI87" s="573"/>
      <c r="CJ87" s="573"/>
      <c r="CK87" s="573"/>
      <c r="CL87" s="573"/>
      <c r="CM87" s="573"/>
      <c r="CN87" s="575"/>
    </row>
    <row r="88" spans="1:92" ht="33" customHeight="1">
      <c r="A88" s="577" t="s">
        <v>48</v>
      </c>
      <c r="B88" s="578"/>
      <c r="C88" s="579"/>
      <c r="D88" s="579"/>
      <c r="E88" s="579"/>
      <c r="F88" s="579"/>
      <c r="G88" s="579"/>
      <c r="H88" s="579"/>
      <c r="I88" s="579"/>
      <c r="J88" s="579"/>
      <c r="K88" s="580"/>
      <c r="L88" s="581" t="s">
        <v>72</v>
      </c>
      <c r="M88" s="411"/>
      <c r="N88" s="410"/>
      <c r="O88" s="410"/>
      <c r="P88" s="410"/>
      <c r="Q88" s="410"/>
      <c r="R88" s="410"/>
      <c r="S88" s="410"/>
      <c r="T88" s="410"/>
      <c r="U88" s="410"/>
      <c r="V88" s="410"/>
      <c r="W88" s="411" t="s">
        <v>73</v>
      </c>
      <c r="X88" s="411"/>
      <c r="Y88" s="410"/>
      <c r="Z88" s="410"/>
      <c r="AA88" s="410"/>
      <c r="AB88" s="410"/>
      <c r="AC88" s="410"/>
      <c r="AD88" s="410"/>
      <c r="AE88" s="410"/>
      <c r="AF88" s="410"/>
      <c r="AG88" s="410"/>
      <c r="AH88" s="411" t="s">
        <v>71</v>
      </c>
      <c r="AI88" s="411"/>
      <c r="AJ88" s="410"/>
      <c r="AK88" s="410"/>
      <c r="AL88" s="410"/>
      <c r="AM88" s="410"/>
      <c r="AN88" s="410"/>
      <c r="AO88" s="410"/>
      <c r="AP88" s="410"/>
      <c r="AQ88" s="410"/>
      <c r="AR88" s="412"/>
      <c r="AS88" s="566"/>
      <c r="AT88" s="567"/>
      <c r="AU88" s="567"/>
      <c r="AV88" s="567"/>
      <c r="AW88" s="567"/>
      <c r="AX88" s="567"/>
      <c r="AY88" s="567"/>
      <c r="AZ88" s="567"/>
      <c r="BA88" s="567"/>
      <c r="BB88" s="567"/>
      <c r="BC88" s="568"/>
      <c r="BD88" s="117"/>
      <c r="BE88" s="570"/>
      <c r="BF88" s="570"/>
      <c r="BG88" s="574"/>
      <c r="BH88" s="574"/>
      <c r="BI88" s="574"/>
      <c r="BJ88" s="574"/>
      <c r="BK88" s="574"/>
      <c r="BL88" s="574"/>
      <c r="BM88" s="574"/>
      <c r="BN88" s="574"/>
      <c r="BO88" s="574"/>
      <c r="BP88" s="570"/>
      <c r="BQ88" s="570"/>
      <c r="BR88" s="574"/>
      <c r="BS88" s="574"/>
      <c r="BT88" s="574"/>
      <c r="BU88" s="574"/>
      <c r="BV88" s="574"/>
      <c r="BW88" s="574"/>
      <c r="BX88" s="574"/>
      <c r="BY88" s="574"/>
      <c r="BZ88" s="574"/>
      <c r="CA88" s="574"/>
      <c r="CB88" s="570"/>
      <c r="CC88" s="570"/>
      <c r="CD88" s="574"/>
      <c r="CE88" s="574"/>
      <c r="CF88" s="574"/>
      <c r="CG88" s="574"/>
      <c r="CH88" s="574"/>
      <c r="CI88" s="574"/>
      <c r="CJ88" s="574"/>
      <c r="CK88" s="574"/>
      <c r="CL88" s="574"/>
      <c r="CM88" s="574"/>
      <c r="CN88" s="576"/>
    </row>
    <row r="89" spans="1:92" ht="18" customHeight="1">
      <c r="A89" s="76"/>
      <c r="B89" s="76"/>
      <c r="C89" s="76"/>
      <c r="D89" s="118"/>
      <c r="E89" s="118"/>
      <c r="F89" s="118"/>
      <c r="G89" s="118"/>
      <c r="H89" s="118"/>
      <c r="I89" s="118"/>
      <c r="J89" s="118"/>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row>
    <row r="90" spans="1:92" ht="18" customHeight="1">
      <c r="A90" s="76"/>
      <c r="B90" s="76" t="s">
        <v>147</v>
      </c>
      <c r="C90" s="76"/>
      <c r="D90" s="118"/>
      <c r="E90" s="118"/>
      <c r="F90" s="118"/>
      <c r="G90" s="118"/>
      <c r="H90" s="118"/>
      <c r="I90" s="118"/>
      <c r="J90" s="118"/>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row>
    <row r="91" spans="1:92" ht="18" customHeight="1">
      <c r="A91" s="76"/>
      <c r="B91" s="76"/>
      <c r="C91" s="76"/>
      <c r="D91" s="118"/>
      <c r="E91" s="118"/>
      <c r="F91" s="118"/>
      <c r="G91" s="76" t="s">
        <v>209</v>
      </c>
      <c r="H91" s="179"/>
      <c r="I91" s="118"/>
      <c r="J91" s="118"/>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row>
    <row r="92" spans="1:92" ht="17.25" customHeight="1">
      <c r="A92" s="76"/>
      <c r="B92" s="76"/>
      <c r="C92" s="76"/>
      <c r="D92" s="118"/>
      <c r="E92" s="118"/>
      <c r="F92" s="118"/>
      <c r="G92" s="76" t="s">
        <v>210</v>
      </c>
      <c r="H92" s="118"/>
      <c r="I92" s="118"/>
      <c r="J92" s="118"/>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row>
    <row r="93" spans="1:92" ht="18" customHeight="1">
      <c r="A93" s="408"/>
      <c r="B93" s="408"/>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R93" s="408"/>
      <c r="BS93" s="408"/>
      <c r="BT93" s="408"/>
      <c r="BU93" s="408"/>
      <c r="BV93" s="408"/>
      <c r="BW93" s="408"/>
      <c r="BX93" s="408"/>
      <c r="BY93" s="408"/>
      <c r="BZ93" s="408"/>
      <c r="CA93" s="408"/>
      <c r="CB93" s="408"/>
      <c r="CC93" s="408"/>
      <c r="CD93" s="408"/>
      <c r="CE93" s="408"/>
      <c r="CF93" s="408"/>
      <c r="CG93" s="408"/>
      <c r="CH93" s="408"/>
      <c r="CI93" s="408"/>
      <c r="CJ93" s="408"/>
      <c r="CK93" s="408"/>
      <c r="CL93" s="408"/>
      <c r="CM93" s="119"/>
      <c r="CN93" s="119"/>
    </row>
    <row r="94" spans="1:92" ht="18" customHeight="1">
      <c r="BP94" s="313"/>
      <c r="BQ94" s="313"/>
      <c r="BR94" s="313"/>
      <c r="BS94" s="313"/>
      <c r="BT94" s="313"/>
      <c r="BU94" s="313"/>
      <c r="BV94" s="313"/>
      <c r="BW94" s="313"/>
      <c r="BX94" s="313"/>
      <c r="BY94" s="313"/>
      <c r="BZ94" s="313"/>
      <c r="CA94" s="313"/>
      <c r="CB94" s="313"/>
      <c r="CC94" s="313"/>
      <c r="CD94" s="313"/>
      <c r="CE94" s="313"/>
      <c r="CF94" s="313"/>
      <c r="CG94" s="313"/>
      <c r="CH94" s="313"/>
      <c r="CI94" s="313"/>
      <c r="CJ94" s="313"/>
      <c r="CK94" s="313"/>
      <c r="CL94" s="313"/>
      <c r="CM94" s="313"/>
      <c r="CN94" s="313"/>
    </row>
    <row r="95" spans="1:92" s="61" customFormat="1" ht="19.5" customHeight="1">
      <c r="C95" s="62"/>
      <c r="D95" s="62"/>
      <c r="E95" s="63"/>
      <c r="F95" s="63"/>
      <c r="G95" s="64"/>
      <c r="H95" s="64"/>
      <c r="I95" s="62"/>
      <c r="J95" s="65"/>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BN95" s="67"/>
      <c r="BP95" s="313"/>
      <c r="BQ95" s="313"/>
      <c r="BR95" s="313"/>
      <c r="BS95" s="313"/>
      <c r="BT95" s="313"/>
      <c r="BU95" s="313"/>
      <c r="BV95" s="313"/>
      <c r="BW95" s="313"/>
      <c r="BX95" s="313"/>
      <c r="BY95" s="313"/>
      <c r="BZ95" s="313"/>
      <c r="CA95" s="313"/>
      <c r="CB95" s="313"/>
      <c r="CC95" s="313"/>
      <c r="CD95" s="313"/>
      <c r="CE95" s="313"/>
      <c r="CF95" s="313"/>
      <c r="CG95" s="313"/>
      <c r="CH95" s="313"/>
      <c r="CI95" s="313"/>
      <c r="CJ95" s="313"/>
      <c r="CK95" s="313"/>
      <c r="CL95" s="313"/>
      <c r="CM95" s="313"/>
      <c r="CN95" s="313"/>
    </row>
    <row r="96" spans="1:92" s="61" customFormat="1" ht="9.75" customHeight="1">
      <c r="C96" s="62"/>
      <c r="D96" s="62"/>
      <c r="E96" s="63"/>
      <c r="F96" s="63"/>
      <c r="G96" s="64"/>
      <c r="H96" s="64"/>
      <c r="I96" s="62"/>
      <c r="J96" s="65"/>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BN96" s="68"/>
      <c r="BO96" s="68"/>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74"/>
    </row>
    <row r="97" spans="1:92" s="61" customFormat="1" ht="9.75" customHeight="1">
      <c r="C97" s="62"/>
      <c r="D97" s="62"/>
      <c r="E97" s="63"/>
      <c r="F97" s="63"/>
      <c r="G97" s="64"/>
      <c r="H97" s="64"/>
      <c r="I97" s="62"/>
      <c r="J97" s="65"/>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BN97" s="68"/>
      <c r="BO97" s="68"/>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74"/>
    </row>
    <row r="98" spans="1:92" s="61" customFormat="1" ht="18" customHeight="1">
      <c r="A98" s="66" t="s">
        <v>212</v>
      </c>
      <c r="B98" s="66"/>
      <c r="C98" s="62"/>
      <c r="D98" s="62"/>
      <c r="E98" s="63"/>
      <c r="F98" s="63"/>
      <c r="G98" s="64"/>
      <c r="H98" s="64"/>
      <c r="I98" s="62"/>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J98" s="66"/>
      <c r="AK98" s="66"/>
      <c r="AL98" s="66"/>
      <c r="AM98" s="66"/>
      <c r="AN98" s="66"/>
      <c r="AO98" s="66"/>
      <c r="AP98" s="66"/>
      <c r="AQ98" s="66"/>
      <c r="AR98" s="66"/>
      <c r="BK98" s="66"/>
      <c r="BL98" s="66"/>
      <c r="BM98" s="66"/>
      <c r="BO98" s="66"/>
      <c r="BP98" s="409"/>
      <c r="BQ98" s="409"/>
      <c r="BR98" s="409"/>
      <c r="BS98" s="409"/>
      <c r="BT98" s="97"/>
      <c r="BU98" s="97"/>
      <c r="BV98" s="97"/>
      <c r="BW98" s="97"/>
      <c r="BX98" s="97"/>
      <c r="BY98" s="97"/>
      <c r="BZ98" s="97"/>
      <c r="CA98" s="97"/>
      <c r="CB98" s="97"/>
      <c r="CC98" s="97"/>
      <c r="CD98" s="97"/>
      <c r="CE98" s="97"/>
      <c r="CF98" s="97"/>
      <c r="CG98" s="97"/>
      <c r="CH98" s="97"/>
      <c r="CI98" s="97"/>
      <c r="CJ98" s="97"/>
      <c r="CK98" s="97"/>
      <c r="CL98" s="97"/>
      <c r="CM98" s="97"/>
      <c r="CN98" s="97"/>
    </row>
    <row r="99" spans="1:92" s="61" customFormat="1" ht="18" customHeight="1">
      <c r="A99" s="66"/>
      <c r="B99" s="66"/>
      <c r="C99" s="62"/>
      <c r="D99" s="62"/>
      <c r="E99" s="63"/>
      <c r="F99" s="63"/>
      <c r="G99" s="64"/>
      <c r="H99" s="64"/>
      <c r="I99" s="62"/>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J99" s="66"/>
      <c r="AK99" s="66"/>
      <c r="AL99" s="66"/>
      <c r="AM99" s="66"/>
      <c r="AN99" s="66"/>
      <c r="AO99" s="66"/>
      <c r="AP99" s="66"/>
      <c r="AQ99" s="66"/>
      <c r="AR99" s="66"/>
      <c r="BK99" s="66"/>
      <c r="BL99" s="66"/>
      <c r="BM99" s="66"/>
      <c r="BO99" s="66"/>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row>
    <row r="100" spans="1:92" s="61" customFormat="1" ht="18" customHeight="1">
      <c r="A100" s="66"/>
      <c r="B100" s="66"/>
      <c r="C100" s="62"/>
      <c r="D100" s="62"/>
      <c r="E100" s="63"/>
      <c r="F100" s="63"/>
      <c r="G100" s="64"/>
      <c r="H100" s="64"/>
      <c r="I100" s="62"/>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J100" s="66"/>
      <c r="AK100" s="66"/>
      <c r="AL100" s="66"/>
      <c r="AM100" s="66"/>
      <c r="AN100" s="66"/>
      <c r="AO100" s="66"/>
      <c r="AP100" s="66"/>
      <c r="AQ100" s="66"/>
      <c r="AR100" s="66"/>
      <c r="BK100" s="66"/>
      <c r="BL100" s="66"/>
      <c r="BM100" s="66"/>
      <c r="BO100" s="66"/>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row>
    <row r="101" spans="1:92" s="61" customFormat="1" ht="18" customHeight="1">
      <c r="A101" s="66"/>
      <c r="B101" s="66"/>
      <c r="C101" s="62"/>
      <c r="D101" s="62"/>
      <c r="E101" s="63"/>
      <c r="F101" s="63"/>
      <c r="G101" s="64"/>
      <c r="H101" s="64"/>
      <c r="I101" s="62"/>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J101" s="66"/>
      <c r="AK101" s="66"/>
      <c r="AL101" s="66"/>
      <c r="AM101" s="66"/>
      <c r="AN101" s="66"/>
      <c r="AO101" s="66"/>
      <c r="AP101" s="66"/>
      <c r="AQ101" s="66"/>
      <c r="AR101" s="66"/>
      <c r="BK101" s="66"/>
      <c r="BL101" s="66"/>
      <c r="BM101" s="66"/>
      <c r="BO101" s="66"/>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row>
    <row r="102" spans="1:92" ht="28.5" customHeight="1">
      <c r="A102" s="417" t="s">
        <v>53</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c r="AY102" s="417"/>
      <c r="AZ102" s="417"/>
      <c r="BA102" s="417"/>
      <c r="BB102" s="417"/>
      <c r="BC102" s="417"/>
      <c r="BD102" s="417"/>
      <c r="BE102" s="417"/>
      <c r="BF102" s="417"/>
      <c r="BG102" s="417"/>
      <c r="BH102" s="417"/>
      <c r="BI102" s="417"/>
      <c r="BJ102" s="417"/>
      <c r="BK102" s="417"/>
      <c r="BL102" s="417"/>
      <c r="BM102" s="417"/>
      <c r="BN102" s="417"/>
      <c r="BO102" s="417"/>
      <c r="BP102" s="417"/>
      <c r="BQ102" s="417"/>
      <c r="BR102" s="417"/>
      <c r="BS102" s="417"/>
      <c r="BT102" s="417"/>
      <c r="BU102" s="417"/>
      <c r="BV102" s="417"/>
      <c r="BW102" s="417"/>
      <c r="BX102" s="417"/>
      <c r="BY102" s="417"/>
      <c r="BZ102" s="417"/>
      <c r="CA102" s="417"/>
      <c r="CB102" s="417"/>
      <c r="CC102" s="417"/>
      <c r="CD102" s="417"/>
      <c r="CE102" s="417"/>
      <c r="CF102" s="417"/>
      <c r="CG102" s="417"/>
      <c r="CH102" s="417"/>
      <c r="CI102" s="417"/>
      <c r="CJ102" s="417"/>
      <c r="CK102" s="417"/>
      <c r="CL102" s="417"/>
      <c r="CM102" s="417"/>
      <c r="CN102" s="417"/>
    </row>
    <row r="103" spans="1:92" ht="28.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c r="BY103" s="182"/>
      <c r="BZ103" s="182"/>
      <c r="CA103" s="182"/>
      <c r="CB103" s="182"/>
      <c r="CC103" s="182"/>
      <c r="CD103" s="182"/>
      <c r="CE103" s="182"/>
      <c r="CF103" s="182"/>
      <c r="CG103" s="182"/>
      <c r="CH103" s="182"/>
      <c r="CI103" s="182"/>
      <c r="CJ103" s="182"/>
      <c r="CK103" s="182"/>
      <c r="CL103" s="182"/>
      <c r="CM103" s="182"/>
      <c r="CN103" s="182"/>
    </row>
    <row r="104" spans="1:92" ht="18" customHeight="1">
      <c r="A104" s="187"/>
      <c r="B104" s="187"/>
      <c r="C104" s="180"/>
      <c r="D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row>
    <row r="105" spans="1:92" ht="92.25" customHeight="1">
      <c r="A105" s="594" t="s">
        <v>54</v>
      </c>
      <c r="B105" s="594"/>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4"/>
      <c r="BT105" s="594"/>
      <c r="BU105" s="594"/>
      <c r="BV105" s="594"/>
      <c r="BW105" s="594"/>
      <c r="BX105" s="594"/>
      <c r="BY105" s="594"/>
      <c r="BZ105" s="594"/>
      <c r="CA105" s="594"/>
      <c r="CB105" s="594"/>
      <c r="CC105" s="594"/>
      <c r="CD105" s="594"/>
      <c r="CE105" s="594"/>
      <c r="CF105" s="594"/>
      <c r="CG105" s="594"/>
      <c r="CH105" s="594"/>
      <c r="CI105" s="594"/>
      <c r="CJ105" s="594"/>
      <c r="CK105" s="594"/>
      <c r="CL105" s="594"/>
      <c r="CM105" s="594"/>
      <c r="CN105" s="594"/>
    </row>
    <row r="106" spans="1:92" ht="18" customHeight="1">
      <c r="A106" s="188"/>
      <c r="B106" s="188"/>
      <c r="C106" s="120"/>
      <c r="D106" s="120"/>
      <c r="E106" s="183"/>
      <c r="F106" s="183"/>
      <c r="G106" s="121"/>
      <c r="H106" s="121"/>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row>
    <row r="107" spans="1:92" ht="18" customHeight="1">
      <c r="A107" s="188"/>
      <c r="B107" s="188"/>
      <c r="C107" s="120"/>
      <c r="D107" s="120"/>
      <c r="E107" s="183"/>
      <c r="F107" s="183"/>
      <c r="G107" s="121"/>
      <c r="H107" s="121"/>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row>
    <row r="108" spans="1:92" ht="18" customHeight="1">
      <c r="A108" s="189"/>
      <c r="B108" s="189"/>
      <c r="C108" s="120"/>
      <c r="D108" s="120"/>
      <c r="E108" s="183"/>
      <c r="F108" s="183"/>
      <c r="G108" s="121"/>
      <c r="H108" s="121"/>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row>
    <row r="109" spans="1:92" ht="18" customHeight="1">
      <c r="A109" s="189"/>
      <c r="B109" s="189"/>
      <c r="C109" s="120"/>
      <c r="D109" s="120"/>
      <c r="E109" s="183"/>
      <c r="F109" s="183"/>
      <c r="G109" s="121"/>
      <c r="H109" s="121"/>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row>
    <row r="110" spans="1:92" ht="18" customHeight="1">
      <c r="A110" s="418" t="s">
        <v>55</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c r="CN110" s="418"/>
    </row>
    <row r="111" spans="1:92" ht="18" customHeight="1">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c r="BY111" s="190"/>
      <c r="BZ111" s="190"/>
      <c r="CA111" s="190"/>
      <c r="CB111" s="190"/>
      <c r="CC111" s="190"/>
      <c r="CD111" s="190"/>
      <c r="CE111" s="190"/>
      <c r="CF111" s="190"/>
      <c r="CG111" s="190"/>
      <c r="CH111" s="190"/>
      <c r="CI111" s="190"/>
      <c r="CJ111" s="190"/>
      <c r="CK111" s="190"/>
      <c r="CL111" s="190"/>
      <c r="CM111" s="190"/>
      <c r="CN111" s="190"/>
    </row>
    <row r="112" spans="1:92" ht="117" customHeight="1">
      <c r="A112" s="594" t="s">
        <v>65</v>
      </c>
      <c r="B112" s="594"/>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c r="BN112" s="594"/>
      <c r="BO112" s="594"/>
      <c r="BP112" s="594"/>
      <c r="BQ112" s="594"/>
      <c r="BR112" s="594"/>
      <c r="BS112" s="594"/>
      <c r="BT112" s="594"/>
      <c r="BU112" s="594"/>
      <c r="BV112" s="594"/>
      <c r="BW112" s="594"/>
      <c r="BX112" s="594"/>
      <c r="BY112" s="594"/>
      <c r="BZ112" s="594"/>
      <c r="CA112" s="594"/>
      <c r="CB112" s="594"/>
      <c r="CC112" s="594"/>
      <c r="CD112" s="594"/>
      <c r="CE112" s="594"/>
      <c r="CF112" s="594"/>
      <c r="CG112" s="594"/>
      <c r="CH112" s="594"/>
      <c r="CI112" s="594"/>
      <c r="CJ112" s="594"/>
      <c r="CK112" s="594"/>
      <c r="CL112" s="594"/>
      <c r="CM112" s="594"/>
      <c r="CN112" s="594"/>
    </row>
    <row r="113" spans="1:92" ht="18" customHeight="1">
      <c r="A113" s="120"/>
      <c r="B113" s="120"/>
      <c r="C113" s="188"/>
      <c r="D113" s="120"/>
      <c r="E113" s="183"/>
      <c r="F113" s="183"/>
      <c r="G113" s="121"/>
      <c r="H113" s="121"/>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row>
    <row r="114" spans="1:92" ht="56.25" customHeight="1">
      <c r="A114" s="419" t="s">
        <v>66</v>
      </c>
      <c r="B114" s="419"/>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19"/>
      <c r="BG114" s="419"/>
      <c r="BH114" s="419"/>
      <c r="BI114" s="419"/>
      <c r="BJ114" s="419"/>
      <c r="BK114" s="419"/>
      <c r="BL114" s="419"/>
      <c r="BM114" s="419"/>
      <c r="BN114" s="419"/>
      <c r="BO114" s="419"/>
      <c r="BP114" s="419"/>
      <c r="BQ114" s="419"/>
      <c r="BR114" s="419"/>
      <c r="BS114" s="419"/>
      <c r="BT114" s="419"/>
      <c r="BU114" s="419"/>
      <c r="BV114" s="419"/>
      <c r="BW114" s="419"/>
      <c r="BX114" s="419"/>
      <c r="BY114" s="419"/>
      <c r="BZ114" s="419"/>
      <c r="CA114" s="419"/>
      <c r="CB114" s="419"/>
      <c r="CC114" s="419"/>
      <c r="CD114" s="419"/>
      <c r="CE114" s="419"/>
      <c r="CF114" s="419"/>
      <c r="CG114" s="419"/>
      <c r="CH114" s="419"/>
      <c r="CI114" s="419"/>
      <c r="CJ114" s="419"/>
      <c r="CK114" s="419"/>
      <c r="CL114" s="419"/>
      <c r="CM114" s="419"/>
      <c r="CN114" s="419"/>
    </row>
    <row r="115" spans="1:92" ht="18" customHeight="1">
      <c r="A115" s="188"/>
      <c r="B115" s="188"/>
      <c r="C115" s="120"/>
      <c r="D115" s="120"/>
      <c r="E115" s="183"/>
      <c r="F115" s="183"/>
      <c r="G115" s="121"/>
      <c r="H115" s="121"/>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row>
    <row r="116" spans="1:92" ht="56.25" customHeight="1">
      <c r="A116" s="419" t="s">
        <v>67</v>
      </c>
      <c r="B116" s="419"/>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c r="AN116" s="419"/>
      <c r="AO116" s="419"/>
      <c r="AP116" s="419"/>
      <c r="AQ116" s="419"/>
      <c r="AR116" s="419"/>
      <c r="AS116" s="419"/>
      <c r="AT116" s="419"/>
      <c r="AU116" s="419"/>
      <c r="AV116" s="419"/>
      <c r="AW116" s="419"/>
      <c r="AX116" s="419"/>
      <c r="AY116" s="419"/>
      <c r="AZ116" s="419"/>
      <c r="BA116" s="419"/>
      <c r="BB116" s="419"/>
      <c r="BC116" s="419"/>
      <c r="BD116" s="419"/>
      <c r="BE116" s="419"/>
      <c r="BF116" s="419"/>
      <c r="BG116" s="419"/>
      <c r="BH116" s="419"/>
      <c r="BI116" s="419"/>
      <c r="BJ116" s="419"/>
      <c r="BK116" s="419"/>
      <c r="BL116" s="419"/>
      <c r="BM116" s="419"/>
      <c r="BN116" s="419"/>
      <c r="BO116" s="419"/>
      <c r="BP116" s="419"/>
      <c r="BQ116" s="419"/>
      <c r="BR116" s="419"/>
      <c r="BS116" s="419"/>
      <c r="BT116" s="419"/>
      <c r="BU116" s="419"/>
      <c r="BV116" s="419"/>
      <c r="BW116" s="419"/>
      <c r="BX116" s="419"/>
      <c r="BY116" s="419"/>
      <c r="BZ116" s="419"/>
      <c r="CA116" s="419"/>
      <c r="CB116" s="419"/>
      <c r="CC116" s="419"/>
      <c r="CD116" s="419"/>
      <c r="CE116" s="419"/>
      <c r="CF116" s="419"/>
      <c r="CG116" s="419"/>
      <c r="CH116" s="419"/>
      <c r="CI116" s="419"/>
      <c r="CJ116" s="419"/>
      <c r="CK116" s="419"/>
      <c r="CL116" s="419"/>
      <c r="CM116" s="419"/>
      <c r="CN116" s="419"/>
    </row>
    <row r="117" spans="1:92" ht="18" customHeight="1">
      <c r="A117" s="120"/>
      <c r="B117" s="120"/>
      <c r="C117" s="120"/>
      <c r="D117" s="120"/>
      <c r="E117" s="183"/>
      <c r="F117" s="183"/>
      <c r="G117" s="121"/>
      <c r="H117" s="121"/>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row>
    <row r="118" spans="1:92" ht="57" customHeight="1">
      <c r="A118" s="419" t="s">
        <v>68</v>
      </c>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19"/>
      <c r="BG118" s="419"/>
      <c r="BH118" s="419"/>
      <c r="BI118" s="419"/>
      <c r="BJ118" s="419"/>
      <c r="BK118" s="419"/>
      <c r="BL118" s="419"/>
      <c r="BM118" s="419"/>
      <c r="BN118" s="419"/>
      <c r="BO118" s="419"/>
      <c r="BP118" s="419"/>
      <c r="BQ118" s="419"/>
      <c r="BR118" s="419"/>
      <c r="BS118" s="419"/>
      <c r="BT118" s="419"/>
      <c r="BU118" s="419"/>
      <c r="BV118" s="419"/>
      <c r="BW118" s="419"/>
      <c r="BX118" s="419"/>
      <c r="BY118" s="419"/>
      <c r="BZ118" s="419"/>
      <c r="CA118" s="419"/>
      <c r="CB118" s="419"/>
      <c r="CC118" s="419"/>
      <c r="CD118" s="419"/>
      <c r="CE118" s="419"/>
      <c r="CF118" s="419"/>
      <c r="CG118" s="419"/>
      <c r="CH118" s="419"/>
      <c r="CI118" s="419"/>
      <c r="CJ118" s="419"/>
      <c r="CK118" s="419"/>
      <c r="CL118" s="419"/>
      <c r="CM118" s="419"/>
      <c r="CN118" s="419"/>
    </row>
    <row r="119" spans="1:92" ht="57" customHeight="1">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row>
    <row r="120" spans="1:92" ht="57" customHeight="1">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row>
    <row r="121" spans="1:92" ht="57" customHeigh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row>
    <row r="122" spans="1:92" ht="57" customHeigh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row>
    <row r="123" spans="1:92" ht="57"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row>
    <row r="124" spans="1:92" ht="57" customHeigh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row>
    <row r="125" spans="1:92" ht="57" customHeigh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row>
    <row r="126" spans="1:92" ht="18" customHeight="1">
      <c r="A126" s="120"/>
      <c r="B126" s="120"/>
      <c r="C126" s="120"/>
      <c r="D126" s="120"/>
      <c r="E126" s="183"/>
      <c r="F126" s="183"/>
      <c r="G126" s="121"/>
      <c r="H126" s="121"/>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row>
    <row r="127" spans="1:92" ht="18" customHeight="1">
      <c r="A127" s="192"/>
      <c r="B127" s="192"/>
      <c r="C127" s="184"/>
      <c r="D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c r="CH127" s="184"/>
      <c r="CI127" s="184"/>
      <c r="CJ127" s="184"/>
      <c r="CK127" s="184"/>
      <c r="CL127" s="184"/>
      <c r="CM127" s="314"/>
      <c r="CN127" s="184"/>
    </row>
    <row r="128" spans="1:92" s="61" customFormat="1" ht="19.5" customHeight="1">
      <c r="C128" s="62"/>
      <c r="D128" s="62"/>
      <c r="E128" s="63"/>
      <c r="F128" s="63"/>
      <c r="G128" s="64"/>
      <c r="H128" s="64"/>
      <c r="I128" s="62"/>
      <c r="J128" s="65"/>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BN128" s="67"/>
      <c r="BP128" s="413"/>
      <c r="BQ128" s="413"/>
      <c r="BR128" s="413"/>
      <c r="BS128" s="413"/>
      <c r="BT128" s="413"/>
      <c r="BU128" s="413"/>
      <c r="BV128" s="413"/>
      <c r="BW128" s="413"/>
      <c r="BX128" s="413"/>
      <c r="BY128" s="413"/>
      <c r="BZ128" s="413"/>
      <c r="CA128" s="413"/>
      <c r="CB128" s="413"/>
      <c r="CC128" s="413"/>
      <c r="CD128" s="413"/>
      <c r="CE128" s="413"/>
      <c r="CF128" s="413"/>
      <c r="CG128" s="413"/>
      <c r="CH128" s="413"/>
      <c r="CI128" s="413"/>
      <c r="CJ128" s="413"/>
      <c r="CK128" s="413"/>
      <c r="CL128" s="413"/>
      <c r="CM128" s="413"/>
      <c r="CN128" s="413"/>
    </row>
    <row r="129" spans="1:256" s="61" customFormat="1" ht="9.75" customHeight="1">
      <c r="C129" s="62"/>
      <c r="D129" s="62"/>
      <c r="E129" s="63"/>
      <c r="F129" s="63"/>
      <c r="G129" s="64"/>
      <c r="H129" s="64"/>
      <c r="I129" s="62"/>
      <c r="J129" s="65"/>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row>
    <row r="130" spans="1:256" s="61" customFormat="1" ht="9.75" customHeight="1">
      <c r="C130" s="62"/>
      <c r="D130" s="62"/>
      <c r="E130" s="63"/>
      <c r="F130" s="63"/>
      <c r="G130" s="64"/>
      <c r="H130" s="64"/>
      <c r="I130" s="62"/>
      <c r="J130" s="65"/>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row>
    <row r="131" spans="1:256" s="61" customFormat="1" ht="18" customHeight="1">
      <c r="A131" s="66" t="s">
        <v>211</v>
      </c>
      <c r="B131" s="66"/>
      <c r="C131" s="62"/>
      <c r="D131" s="62"/>
      <c r="E131" s="63"/>
      <c r="F131" s="63"/>
      <c r="G131" s="64"/>
      <c r="H131" s="64"/>
      <c r="I131" s="62"/>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J131" s="66"/>
      <c r="AK131" s="66"/>
      <c r="AL131" s="66"/>
      <c r="AM131" s="66"/>
      <c r="AN131" s="66"/>
      <c r="AO131" s="66"/>
      <c r="AP131" s="66"/>
      <c r="AQ131" s="66"/>
      <c r="AR131" s="66"/>
      <c r="BK131" s="66"/>
      <c r="BL131" s="66"/>
      <c r="BM131" s="66"/>
      <c r="BO131" s="66"/>
      <c r="BP131" s="66"/>
      <c r="BQ131" s="66"/>
      <c r="BR131" s="66"/>
      <c r="BS131" s="66"/>
      <c r="BT131" s="66"/>
      <c r="BU131" s="66"/>
      <c r="BV131" s="66"/>
      <c r="BW131" s="66"/>
      <c r="BX131" s="66"/>
      <c r="BY131" s="66"/>
      <c r="BZ131" s="66"/>
      <c r="CA131" s="66"/>
      <c r="CB131" s="66"/>
      <c r="CC131" s="66"/>
      <c r="CD131" s="66"/>
      <c r="CE131" s="66"/>
      <c r="CF131" s="66"/>
      <c r="CG131" s="414"/>
      <c r="CH131" s="414"/>
      <c r="CI131" s="414"/>
      <c r="CJ131" s="414"/>
      <c r="CK131" s="414"/>
      <c r="CL131" s="414"/>
      <c r="CM131" s="414"/>
      <c r="CN131" s="414"/>
    </row>
    <row r="132" spans="1:256" ht="18" customHeight="1">
      <c r="A132" s="184"/>
      <c r="B132" s="184"/>
      <c r="C132" s="184"/>
      <c r="D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596">
        <v>2020</v>
      </c>
      <c r="BU132" s="596"/>
      <c r="BV132" s="596"/>
      <c r="BW132" s="596"/>
      <c r="BX132" s="596"/>
      <c r="BY132" s="409" t="s">
        <v>8</v>
      </c>
      <c r="BZ132" s="409"/>
      <c r="CA132" s="597" t="str">
        <f>IF(CA5="","",CA5)</f>
        <v/>
      </c>
      <c r="CB132" s="597"/>
      <c r="CC132" s="597"/>
      <c r="CD132" s="597"/>
      <c r="CE132" s="597"/>
      <c r="CF132" s="409" t="s">
        <v>7</v>
      </c>
      <c r="CG132" s="409"/>
      <c r="CH132" s="597" t="str">
        <f>IF(CH5="","",CH5)</f>
        <v/>
      </c>
      <c r="CI132" s="597"/>
      <c r="CJ132" s="597"/>
      <c r="CK132" s="597"/>
      <c r="CL132" s="597"/>
      <c r="CM132" s="409" t="s">
        <v>6</v>
      </c>
      <c r="CN132" s="409"/>
    </row>
    <row r="133" spans="1:256" ht="20.25">
      <c r="A133" s="595" t="s">
        <v>56</v>
      </c>
      <c r="B133" s="595"/>
      <c r="C133" s="595"/>
      <c r="D133" s="595"/>
      <c r="E133" s="595"/>
      <c r="F133" s="595"/>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5"/>
      <c r="AY133" s="595"/>
      <c r="AZ133" s="595"/>
      <c r="BA133" s="595"/>
      <c r="BB133" s="595"/>
      <c r="BC133" s="595"/>
      <c r="BD133" s="595"/>
      <c r="BE133" s="595"/>
      <c r="BF133" s="595"/>
      <c r="BG133" s="595"/>
      <c r="BH133" s="595"/>
      <c r="BI133" s="595"/>
      <c r="BJ133" s="595"/>
      <c r="BK133" s="595"/>
      <c r="BL133" s="595"/>
      <c r="BM133" s="595"/>
      <c r="BN133" s="595"/>
      <c r="BO133" s="595"/>
      <c r="BP133" s="595"/>
      <c r="BQ133" s="595"/>
      <c r="BR133" s="595"/>
      <c r="BS133" s="595"/>
      <c r="BT133" s="595"/>
      <c r="BU133" s="595"/>
      <c r="BV133" s="595"/>
      <c r="BW133" s="595"/>
      <c r="BX133" s="595"/>
      <c r="BY133" s="595"/>
      <c r="BZ133" s="595"/>
      <c r="CA133" s="595"/>
      <c r="CB133" s="595"/>
      <c r="CC133" s="595"/>
      <c r="CD133" s="595"/>
      <c r="CE133" s="595"/>
      <c r="CF133" s="595"/>
      <c r="CG133" s="595"/>
      <c r="CH133" s="595"/>
      <c r="CI133" s="595"/>
      <c r="CJ133" s="595"/>
      <c r="CK133" s="595"/>
      <c r="CL133" s="595"/>
      <c r="CM133" s="595"/>
      <c r="CN133" s="595"/>
    </row>
    <row r="134" spans="1:256" s="316" customFormat="1" ht="20.25">
      <c r="A134" s="315"/>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315"/>
      <c r="BR134" s="315"/>
      <c r="BS134" s="315"/>
      <c r="BT134" s="315"/>
      <c r="BU134" s="315"/>
      <c r="BV134" s="315"/>
      <c r="BW134" s="315"/>
      <c r="BX134" s="315"/>
      <c r="BY134" s="315"/>
      <c r="BZ134" s="315"/>
      <c r="CA134" s="315"/>
      <c r="CB134" s="315"/>
      <c r="CC134" s="315"/>
      <c r="CD134" s="315"/>
      <c r="CE134" s="315"/>
      <c r="CF134" s="315"/>
      <c r="CG134" s="315"/>
      <c r="CH134" s="315"/>
      <c r="CI134" s="315"/>
      <c r="CJ134" s="315"/>
      <c r="CK134" s="315"/>
      <c r="CL134" s="315"/>
      <c r="CM134" s="315"/>
      <c r="CN134" s="315"/>
    </row>
    <row r="135" spans="1:256" ht="18"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3"/>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row>
    <row r="136" spans="1:256" ht="18"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c r="CH136" s="184"/>
      <c r="CI136" s="184"/>
      <c r="CJ136" s="184"/>
      <c r="CK136" s="184"/>
      <c r="CL136" s="184"/>
      <c r="CM136" s="184"/>
      <c r="CN136" s="184"/>
    </row>
    <row r="137" spans="1:256" ht="18" customHeight="1">
      <c r="A137" s="122"/>
      <c r="B137" s="122"/>
      <c r="C137" s="122"/>
      <c r="E137" s="122"/>
      <c r="F137" s="122"/>
      <c r="G137" s="122"/>
      <c r="H137" s="415" t="s">
        <v>57</v>
      </c>
      <c r="I137" s="415"/>
      <c r="J137" s="415"/>
      <c r="K137" s="415"/>
      <c r="L137" s="415"/>
      <c r="M137" s="415"/>
      <c r="N137" s="415"/>
      <c r="O137" s="415"/>
      <c r="P137" s="415"/>
      <c r="Q137" s="415"/>
      <c r="R137" s="415"/>
      <c r="S137" s="415"/>
      <c r="T137" s="123" t="s">
        <v>58</v>
      </c>
      <c r="U137" s="416"/>
      <c r="V137" s="416"/>
      <c r="W137" s="416"/>
      <c r="X137" s="416"/>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6"/>
      <c r="BH137" s="416"/>
      <c r="BI137" s="416"/>
      <c r="BJ137" s="416"/>
      <c r="BK137" s="416"/>
      <c r="BL137" s="416"/>
      <c r="BM137" s="416"/>
      <c r="BN137" s="416"/>
      <c r="BO137" s="416"/>
      <c r="BP137" s="416"/>
      <c r="BQ137" s="416"/>
      <c r="BR137" s="416"/>
      <c r="BS137" s="416"/>
      <c r="BT137" s="416"/>
      <c r="BU137" s="416"/>
      <c r="BV137" s="416"/>
      <c r="BW137" s="416"/>
      <c r="BX137" s="416"/>
      <c r="BY137" s="416"/>
      <c r="BZ137" s="416"/>
    </row>
    <row r="138" spans="1:256" ht="18" customHeight="1">
      <c r="A138" s="22"/>
      <c r="B138" s="22"/>
      <c r="C138" s="134"/>
      <c r="E138" s="128"/>
      <c r="F138" s="128"/>
      <c r="G138" s="128"/>
      <c r="H138" s="74"/>
      <c r="AD138" s="128"/>
      <c r="AE138" s="128"/>
      <c r="AF138" s="128"/>
      <c r="AG138" s="128"/>
      <c r="AH138" s="128"/>
      <c r="AI138" s="128"/>
      <c r="AJ138" s="135"/>
    </row>
    <row r="139" spans="1:256" s="316" customFormat="1" ht="18" customHeight="1">
      <c r="A139" s="22"/>
      <c r="B139" s="22"/>
      <c r="C139" s="134"/>
      <c r="E139" s="128"/>
      <c r="F139" s="128"/>
      <c r="G139" s="128"/>
      <c r="AD139" s="128"/>
      <c r="AE139" s="128"/>
      <c r="AF139" s="128"/>
      <c r="AG139" s="128"/>
      <c r="AH139" s="128"/>
      <c r="AI139" s="128"/>
      <c r="AJ139" s="135"/>
    </row>
    <row r="140" spans="1:256" s="316" customFormat="1" ht="18" customHeight="1">
      <c r="A140" s="22"/>
      <c r="B140" s="22"/>
      <c r="C140" s="134"/>
      <c r="E140" s="128"/>
      <c r="F140" s="128"/>
      <c r="G140" s="128"/>
      <c r="AD140" s="128"/>
      <c r="AE140" s="128"/>
      <c r="AF140" s="128"/>
      <c r="AG140" s="128"/>
      <c r="AH140" s="128"/>
      <c r="AI140" s="128"/>
      <c r="AJ140" s="135"/>
    </row>
    <row r="141" spans="1:256" ht="18" customHeight="1">
      <c r="A141" s="128"/>
      <c r="B141" s="128"/>
      <c r="C141" s="128"/>
      <c r="D141" s="128"/>
      <c r="E141" s="128"/>
      <c r="F141" s="128"/>
      <c r="G141" s="128"/>
      <c r="H141" s="128"/>
      <c r="I141" s="128"/>
      <c r="J141" s="128"/>
      <c r="K141" s="128"/>
      <c r="L141" s="128"/>
      <c r="M141" s="124"/>
      <c r="N141" s="124"/>
      <c r="O141" s="124"/>
      <c r="P141" s="124"/>
      <c r="Q141" s="124"/>
      <c r="R141" s="124"/>
      <c r="S141" s="124"/>
      <c r="T141" s="124"/>
      <c r="U141" s="124"/>
      <c r="V141" s="124"/>
      <c r="W141" s="124"/>
      <c r="X141" s="124"/>
      <c r="Y141" s="124"/>
      <c r="Z141" s="124"/>
      <c r="AA141" s="128"/>
      <c r="AB141" s="128"/>
      <c r="AC141" s="128"/>
      <c r="AD141" s="128"/>
      <c r="AE141" s="128"/>
      <c r="AF141" s="128"/>
      <c r="AG141" s="128"/>
      <c r="AH141" s="127"/>
      <c r="AI141" s="127"/>
      <c r="AJ141" s="127"/>
    </row>
    <row r="142" spans="1:256" ht="18" customHeight="1">
      <c r="A142" s="125"/>
      <c r="B142" s="125"/>
      <c r="C142" s="22"/>
      <c r="D142" s="184"/>
      <c r="E142" s="184"/>
      <c r="F142" s="184"/>
      <c r="G142" s="87"/>
      <c r="H142" s="434" t="s">
        <v>59</v>
      </c>
      <c r="I142" s="435"/>
      <c r="J142" s="435"/>
      <c r="K142" s="435"/>
      <c r="L142" s="435"/>
      <c r="M142" s="435"/>
      <c r="N142" s="435"/>
      <c r="O142" s="435"/>
      <c r="P142" s="435"/>
      <c r="Q142" s="435"/>
      <c r="R142" s="435"/>
      <c r="S142" s="435"/>
      <c r="T142" s="435"/>
      <c r="U142" s="435"/>
      <c r="V142" s="436"/>
      <c r="W142" s="434" t="s">
        <v>60</v>
      </c>
      <c r="X142" s="435"/>
      <c r="Y142" s="435"/>
      <c r="Z142" s="435"/>
      <c r="AA142" s="435"/>
      <c r="AB142" s="435"/>
      <c r="AC142" s="435"/>
      <c r="AD142" s="435"/>
      <c r="AE142" s="435"/>
      <c r="AF142" s="435"/>
      <c r="AG142" s="435"/>
      <c r="AH142" s="435"/>
      <c r="AI142" s="435"/>
      <c r="AJ142" s="435"/>
      <c r="AK142" s="436"/>
      <c r="AL142" s="432" t="s">
        <v>37</v>
      </c>
      <c r="AM142" s="433"/>
      <c r="AN142" s="433"/>
      <c r="AO142" s="433"/>
      <c r="AP142" s="433"/>
      <c r="AQ142" s="433"/>
      <c r="AR142" s="433"/>
      <c r="AS142" s="433"/>
      <c r="AT142" s="433"/>
      <c r="AU142" s="433"/>
      <c r="AV142" s="433"/>
      <c r="AW142" s="433"/>
      <c r="AX142" s="433"/>
      <c r="AY142" s="433"/>
      <c r="AZ142" s="434" t="s">
        <v>61</v>
      </c>
      <c r="BA142" s="435"/>
      <c r="BB142" s="435"/>
      <c r="BC142" s="435"/>
      <c r="BD142" s="435"/>
      <c r="BE142" s="436"/>
      <c r="BF142" s="434" t="s">
        <v>280</v>
      </c>
      <c r="BG142" s="435"/>
      <c r="BH142" s="435"/>
      <c r="BI142" s="435"/>
      <c r="BJ142" s="435"/>
      <c r="BK142" s="435"/>
      <c r="BL142" s="435"/>
      <c r="BM142" s="435"/>
      <c r="BN142" s="435"/>
      <c r="BO142" s="435"/>
      <c r="BP142" s="435"/>
      <c r="BQ142" s="435"/>
      <c r="BR142" s="435"/>
      <c r="BS142" s="435"/>
      <c r="BT142" s="436"/>
      <c r="BU142" s="434" t="s">
        <v>62</v>
      </c>
      <c r="BV142" s="435"/>
      <c r="BW142" s="435"/>
      <c r="BX142" s="435"/>
      <c r="BY142" s="435"/>
      <c r="BZ142" s="435"/>
      <c r="CA142" s="435"/>
      <c r="CB142" s="435"/>
      <c r="CC142" s="435"/>
      <c r="CD142" s="435"/>
      <c r="CE142" s="435"/>
      <c r="CF142" s="435"/>
      <c r="CG142" s="436"/>
      <c r="CH142" s="185"/>
      <c r="CI142" s="185"/>
      <c r="CJ142" s="185"/>
      <c r="CK142" s="87"/>
      <c r="CL142" s="184"/>
      <c r="CM142" s="184"/>
      <c r="CN142" s="184"/>
    </row>
    <row r="143" spans="1:256" ht="18" customHeight="1">
      <c r="A143" s="124"/>
      <c r="B143" s="124"/>
      <c r="C143" s="22"/>
      <c r="D143" s="184"/>
      <c r="E143" s="184"/>
      <c r="F143" s="184"/>
      <c r="G143" s="87"/>
      <c r="H143" s="437"/>
      <c r="I143" s="438"/>
      <c r="J143" s="438"/>
      <c r="K143" s="438"/>
      <c r="L143" s="438"/>
      <c r="M143" s="438"/>
      <c r="N143" s="438"/>
      <c r="O143" s="438"/>
      <c r="P143" s="438"/>
      <c r="Q143" s="438"/>
      <c r="R143" s="438"/>
      <c r="S143" s="438"/>
      <c r="T143" s="438"/>
      <c r="U143" s="438"/>
      <c r="V143" s="439"/>
      <c r="W143" s="437"/>
      <c r="X143" s="438"/>
      <c r="Y143" s="438"/>
      <c r="Z143" s="438"/>
      <c r="AA143" s="438"/>
      <c r="AB143" s="438"/>
      <c r="AC143" s="438"/>
      <c r="AD143" s="438"/>
      <c r="AE143" s="438"/>
      <c r="AF143" s="438"/>
      <c r="AG143" s="438"/>
      <c r="AH143" s="438"/>
      <c r="AI143" s="438"/>
      <c r="AJ143" s="438"/>
      <c r="AK143" s="439"/>
      <c r="AL143" s="598" t="s">
        <v>63</v>
      </c>
      <c r="AM143" s="599"/>
      <c r="AN143" s="599"/>
      <c r="AO143" s="599"/>
      <c r="AP143" s="600"/>
      <c r="AQ143" s="598" t="s">
        <v>8</v>
      </c>
      <c r="AR143" s="599"/>
      <c r="AS143" s="600"/>
      <c r="AT143" s="598" t="s">
        <v>64</v>
      </c>
      <c r="AU143" s="599"/>
      <c r="AV143" s="600"/>
      <c r="AW143" s="598" t="s">
        <v>6</v>
      </c>
      <c r="AX143" s="599"/>
      <c r="AY143" s="600"/>
      <c r="AZ143" s="437"/>
      <c r="BA143" s="438"/>
      <c r="BB143" s="438"/>
      <c r="BC143" s="438"/>
      <c r="BD143" s="438"/>
      <c r="BE143" s="439"/>
      <c r="BF143" s="437"/>
      <c r="BG143" s="438"/>
      <c r="BH143" s="438"/>
      <c r="BI143" s="438"/>
      <c r="BJ143" s="438"/>
      <c r="BK143" s="438"/>
      <c r="BL143" s="438"/>
      <c r="BM143" s="438"/>
      <c r="BN143" s="438"/>
      <c r="BO143" s="438"/>
      <c r="BP143" s="438"/>
      <c r="BQ143" s="438"/>
      <c r="BR143" s="438"/>
      <c r="BS143" s="438"/>
      <c r="BT143" s="439"/>
      <c r="BU143" s="437"/>
      <c r="BV143" s="438"/>
      <c r="BW143" s="438"/>
      <c r="BX143" s="438"/>
      <c r="BY143" s="438"/>
      <c r="BZ143" s="438"/>
      <c r="CA143" s="438"/>
      <c r="CB143" s="438"/>
      <c r="CC143" s="438"/>
      <c r="CD143" s="438"/>
      <c r="CE143" s="438"/>
      <c r="CF143" s="438"/>
      <c r="CG143" s="439"/>
      <c r="CH143" s="185"/>
      <c r="CI143" s="185"/>
      <c r="CJ143" s="185"/>
      <c r="CK143" s="87"/>
      <c r="CL143" s="184"/>
      <c r="CM143" s="184"/>
      <c r="CN143" s="184"/>
    </row>
    <row r="144" spans="1:256" s="140" customFormat="1" ht="27" customHeight="1">
      <c r="A144" s="124"/>
      <c r="B144" s="124"/>
      <c r="C144" s="128"/>
      <c r="D144" s="87"/>
      <c r="E144" s="87"/>
      <c r="F144" s="87"/>
      <c r="G144" s="87"/>
      <c r="H144" s="423"/>
      <c r="I144" s="424"/>
      <c r="J144" s="424"/>
      <c r="K144" s="424"/>
      <c r="L144" s="424"/>
      <c r="M144" s="424"/>
      <c r="N144" s="424"/>
      <c r="O144" s="424"/>
      <c r="P144" s="424"/>
      <c r="Q144" s="424"/>
      <c r="R144" s="424"/>
      <c r="S144" s="424"/>
      <c r="T144" s="424"/>
      <c r="U144" s="424"/>
      <c r="V144" s="425"/>
      <c r="W144" s="423"/>
      <c r="X144" s="424"/>
      <c r="Y144" s="424"/>
      <c r="Z144" s="424"/>
      <c r="AA144" s="424"/>
      <c r="AB144" s="424"/>
      <c r="AC144" s="424"/>
      <c r="AD144" s="424"/>
      <c r="AE144" s="424"/>
      <c r="AF144" s="424"/>
      <c r="AG144" s="424"/>
      <c r="AH144" s="424"/>
      <c r="AI144" s="424"/>
      <c r="AJ144" s="424"/>
      <c r="AK144" s="425"/>
      <c r="AL144" s="407"/>
      <c r="AM144" s="407"/>
      <c r="AN144" s="407"/>
      <c r="AO144" s="407"/>
      <c r="AP144" s="407"/>
      <c r="AQ144" s="423"/>
      <c r="AR144" s="424"/>
      <c r="AS144" s="425"/>
      <c r="AT144" s="429"/>
      <c r="AU144" s="430"/>
      <c r="AV144" s="431"/>
      <c r="AW144" s="429"/>
      <c r="AX144" s="430"/>
      <c r="AY144" s="431"/>
      <c r="AZ144" s="440"/>
      <c r="BA144" s="441"/>
      <c r="BB144" s="441"/>
      <c r="BC144" s="441"/>
      <c r="BD144" s="441"/>
      <c r="BE144" s="442"/>
      <c r="BF144" s="404"/>
      <c r="BG144" s="405"/>
      <c r="BH144" s="405"/>
      <c r="BI144" s="405"/>
      <c r="BJ144" s="405"/>
      <c r="BK144" s="405"/>
      <c r="BL144" s="405"/>
      <c r="BM144" s="405"/>
      <c r="BN144" s="405"/>
      <c r="BO144" s="405"/>
      <c r="BP144" s="405"/>
      <c r="BQ144" s="405"/>
      <c r="BR144" s="405"/>
      <c r="BS144" s="405"/>
      <c r="BT144" s="406"/>
      <c r="BU144" s="404"/>
      <c r="BV144" s="405"/>
      <c r="BW144" s="405"/>
      <c r="BX144" s="405"/>
      <c r="BY144" s="405"/>
      <c r="BZ144" s="405"/>
      <c r="CA144" s="405"/>
      <c r="CB144" s="405"/>
      <c r="CC144" s="405"/>
      <c r="CD144" s="405"/>
      <c r="CE144" s="405"/>
      <c r="CF144" s="405"/>
      <c r="CG144" s="406"/>
      <c r="CH144" s="124"/>
      <c r="CI144" s="124"/>
      <c r="CJ144" s="124"/>
      <c r="CK144" s="124"/>
      <c r="CL144" s="87"/>
      <c r="CM144" s="184"/>
      <c r="CN144" s="18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c r="EO144" s="74"/>
      <c r="EP144" s="74"/>
      <c r="EQ144" s="74"/>
      <c r="ER144" s="74"/>
      <c r="ES144" s="74"/>
      <c r="ET144" s="74"/>
      <c r="EU144" s="74"/>
      <c r="EV144" s="74"/>
      <c r="EW144" s="74"/>
      <c r="EX144" s="74"/>
      <c r="EY144" s="74"/>
      <c r="EZ144" s="74"/>
      <c r="FA144" s="74"/>
      <c r="FB144" s="74"/>
      <c r="FC144" s="74"/>
      <c r="FD144" s="74"/>
      <c r="FE144" s="74"/>
      <c r="FF144" s="74"/>
      <c r="FG144" s="74"/>
      <c r="FH144" s="74"/>
      <c r="FI144" s="74"/>
      <c r="FJ144" s="74"/>
      <c r="FK144" s="74"/>
      <c r="FL144" s="74"/>
      <c r="FM144" s="74"/>
      <c r="FN144" s="74"/>
      <c r="FO144" s="74"/>
      <c r="FP144" s="74"/>
      <c r="FQ144" s="74"/>
      <c r="FR144" s="74"/>
      <c r="FS144" s="74"/>
      <c r="FT144" s="74"/>
      <c r="FU144" s="74"/>
      <c r="FV144" s="74"/>
      <c r="FW144" s="74"/>
      <c r="FX144" s="74"/>
      <c r="FY144" s="74"/>
      <c r="FZ144" s="74"/>
      <c r="GA144" s="74"/>
      <c r="GB144" s="74"/>
      <c r="GC144" s="74"/>
      <c r="GD144" s="74"/>
      <c r="GE144" s="74"/>
      <c r="GF144" s="74"/>
      <c r="GG144" s="74"/>
      <c r="GH144" s="74"/>
      <c r="GI144" s="74"/>
      <c r="GJ144" s="74"/>
      <c r="GK144" s="74"/>
      <c r="GL144" s="74"/>
      <c r="GM144" s="74"/>
      <c r="GN144" s="74"/>
      <c r="GO144" s="74"/>
      <c r="GP144" s="74"/>
      <c r="GQ144" s="74"/>
      <c r="GR144" s="74"/>
      <c r="GS144" s="74"/>
      <c r="GT144" s="74"/>
      <c r="GU144" s="74"/>
      <c r="GV144" s="74"/>
      <c r="GW144" s="74"/>
      <c r="GX144" s="74"/>
      <c r="GY144" s="74"/>
      <c r="GZ144" s="74"/>
      <c r="HA144" s="74"/>
      <c r="HB144" s="74"/>
      <c r="HC144" s="74"/>
      <c r="HD144" s="74"/>
      <c r="HE144" s="74"/>
      <c r="HF144" s="74"/>
      <c r="HG144" s="74"/>
      <c r="HH144" s="74"/>
      <c r="HI144" s="74"/>
      <c r="HJ144" s="74"/>
      <c r="HK144" s="74"/>
      <c r="HL144" s="74"/>
      <c r="HM144" s="74"/>
      <c r="HN144" s="74"/>
      <c r="HO144" s="74"/>
      <c r="HP144" s="74"/>
      <c r="HQ144" s="74"/>
      <c r="HR144" s="74"/>
      <c r="HS144" s="74"/>
      <c r="HT144" s="74"/>
      <c r="HU144" s="74"/>
      <c r="HV144" s="74"/>
      <c r="HW144" s="74"/>
      <c r="HX144" s="74"/>
      <c r="HY144" s="74"/>
      <c r="HZ144" s="74"/>
      <c r="IA144" s="74"/>
      <c r="IB144" s="74"/>
      <c r="IC144" s="74"/>
      <c r="ID144" s="74"/>
      <c r="IE144" s="74"/>
      <c r="IF144" s="74"/>
      <c r="IG144" s="74"/>
      <c r="IH144" s="74"/>
      <c r="II144" s="74"/>
      <c r="IJ144" s="74"/>
      <c r="IK144" s="74"/>
      <c r="IL144" s="74"/>
      <c r="IM144" s="74"/>
      <c r="IN144" s="74"/>
      <c r="IO144" s="74"/>
      <c r="IP144" s="74"/>
      <c r="IQ144" s="74"/>
      <c r="IR144" s="74"/>
      <c r="IS144" s="74"/>
      <c r="IT144" s="74"/>
      <c r="IU144" s="74"/>
      <c r="IV144" s="74"/>
    </row>
    <row r="145" spans="1:256" s="140" customFormat="1" ht="27" customHeight="1">
      <c r="A145" s="124"/>
      <c r="B145" s="124"/>
      <c r="C145" s="124"/>
      <c r="D145" s="87"/>
      <c r="E145" s="87"/>
      <c r="F145" s="87"/>
      <c r="G145" s="87"/>
      <c r="H145" s="423"/>
      <c r="I145" s="424"/>
      <c r="J145" s="424"/>
      <c r="K145" s="424"/>
      <c r="L145" s="424"/>
      <c r="M145" s="424"/>
      <c r="N145" s="424"/>
      <c r="O145" s="424"/>
      <c r="P145" s="424"/>
      <c r="Q145" s="424"/>
      <c r="R145" s="424"/>
      <c r="S145" s="424"/>
      <c r="T145" s="424"/>
      <c r="U145" s="424"/>
      <c r="V145" s="425"/>
      <c r="W145" s="423"/>
      <c r="X145" s="424"/>
      <c r="Y145" s="424"/>
      <c r="Z145" s="424"/>
      <c r="AA145" s="424"/>
      <c r="AB145" s="424"/>
      <c r="AC145" s="424"/>
      <c r="AD145" s="424"/>
      <c r="AE145" s="424"/>
      <c r="AF145" s="424"/>
      <c r="AG145" s="424"/>
      <c r="AH145" s="424"/>
      <c r="AI145" s="424"/>
      <c r="AJ145" s="424"/>
      <c r="AK145" s="425"/>
      <c r="AL145" s="407"/>
      <c r="AM145" s="407"/>
      <c r="AN145" s="407"/>
      <c r="AO145" s="407"/>
      <c r="AP145" s="407"/>
      <c r="AQ145" s="423"/>
      <c r="AR145" s="424"/>
      <c r="AS145" s="425"/>
      <c r="AT145" s="429"/>
      <c r="AU145" s="430"/>
      <c r="AV145" s="431"/>
      <c r="AW145" s="429"/>
      <c r="AX145" s="430"/>
      <c r="AY145" s="431"/>
      <c r="AZ145" s="440"/>
      <c r="BA145" s="441"/>
      <c r="BB145" s="441"/>
      <c r="BC145" s="441"/>
      <c r="BD145" s="441"/>
      <c r="BE145" s="442"/>
      <c r="BF145" s="404"/>
      <c r="BG145" s="405"/>
      <c r="BH145" s="405"/>
      <c r="BI145" s="405"/>
      <c r="BJ145" s="405"/>
      <c r="BK145" s="405"/>
      <c r="BL145" s="405"/>
      <c r="BM145" s="405"/>
      <c r="BN145" s="405"/>
      <c r="BO145" s="405"/>
      <c r="BP145" s="405"/>
      <c r="BQ145" s="405"/>
      <c r="BR145" s="405"/>
      <c r="BS145" s="405"/>
      <c r="BT145" s="406"/>
      <c r="BU145" s="404"/>
      <c r="BV145" s="405"/>
      <c r="BW145" s="405"/>
      <c r="BX145" s="405"/>
      <c r="BY145" s="405"/>
      <c r="BZ145" s="405"/>
      <c r="CA145" s="405"/>
      <c r="CB145" s="405"/>
      <c r="CC145" s="405"/>
      <c r="CD145" s="405"/>
      <c r="CE145" s="405"/>
      <c r="CF145" s="405"/>
      <c r="CG145" s="406"/>
      <c r="CH145" s="124"/>
      <c r="CI145" s="124"/>
      <c r="CJ145" s="124"/>
      <c r="CK145" s="124"/>
      <c r="CL145" s="87"/>
      <c r="CM145" s="184"/>
      <c r="CN145" s="18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74"/>
      <c r="EM145" s="74"/>
      <c r="EN145" s="74"/>
      <c r="EO145" s="74"/>
      <c r="EP145" s="74"/>
      <c r="EQ145" s="74"/>
      <c r="ER145" s="74"/>
      <c r="ES145" s="74"/>
      <c r="ET145" s="74"/>
      <c r="EU145" s="74"/>
      <c r="EV145" s="74"/>
      <c r="EW145" s="74"/>
      <c r="EX145" s="74"/>
      <c r="EY145" s="74"/>
      <c r="EZ145" s="74"/>
      <c r="FA145" s="74"/>
      <c r="FB145" s="74"/>
      <c r="FC145" s="74"/>
      <c r="FD145" s="74"/>
      <c r="FE145" s="74"/>
      <c r="FF145" s="74"/>
      <c r="FG145" s="74"/>
      <c r="FH145" s="74"/>
      <c r="FI145" s="74"/>
      <c r="FJ145" s="74"/>
      <c r="FK145" s="74"/>
      <c r="FL145" s="74"/>
      <c r="FM145" s="74"/>
      <c r="FN145" s="74"/>
      <c r="FO145" s="74"/>
      <c r="FP145" s="74"/>
      <c r="FQ145" s="74"/>
      <c r="FR145" s="74"/>
      <c r="FS145" s="74"/>
      <c r="FT145" s="74"/>
      <c r="FU145" s="74"/>
      <c r="FV145" s="74"/>
      <c r="FW145" s="74"/>
      <c r="FX145" s="74"/>
      <c r="FY145" s="74"/>
      <c r="FZ145" s="74"/>
      <c r="GA145" s="74"/>
      <c r="GB145" s="74"/>
      <c r="GC145" s="74"/>
      <c r="GD145" s="74"/>
      <c r="GE145" s="74"/>
      <c r="GF145" s="74"/>
      <c r="GG145" s="74"/>
      <c r="GH145" s="74"/>
      <c r="GI145" s="74"/>
      <c r="GJ145" s="74"/>
      <c r="GK145" s="74"/>
      <c r="GL145" s="74"/>
      <c r="GM145" s="74"/>
      <c r="GN145" s="74"/>
      <c r="GO145" s="74"/>
      <c r="GP145" s="74"/>
      <c r="GQ145" s="74"/>
      <c r="GR145" s="74"/>
      <c r="GS145" s="74"/>
      <c r="GT145" s="74"/>
      <c r="GU145" s="74"/>
      <c r="GV145" s="74"/>
      <c r="GW145" s="74"/>
      <c r="GX145" s="74"/>
      <c r="GY145" s="74"/>
      <c r="GZ145" s="74"/>
      <c r="HA145" s="74"/>
      <c r="HB145" s="74"/>
      <c r="HC145" s="74"/>
      <c r="HD145" s="74"/>
      <c r="HE145" s="74"/>
      <c r="HF145" s="74"/>
      <c r="HG145" s="74"/>
      <c r="HH145" s="74"/>
      <c r="HI145" s="74"/>
      <c r="HJ145" s="74"/>
      <c r="HK145" s="74"/>
      <c r="HL145" s="74"/>
      <c r="HM145" s="74"/>
      <c r="HN145" s="74"/>
      <c r="HO145" s="74"/>
      <c r="HP145" s="74"/>
      <c r="HQ145" s="74"/>
      <c r="HR145" s="74"/>
      <c r="HS145" s="74"/>
      <c r="HT145" s="74"/>
      <c r="HU145" s="74"/>
      <c r="HV145" s="74"/>
      <c r="HW145" s="74"/>
      <c r="HX145" s="74"/>
      <c r="HY145" s="74"/>
      <c r="HZ145" s="74"/>
      <c r="IA145" s="74"/>
      <c r="IB145" s="74"/>
      <c r="IC145" s="74"/>
      <c r="ID145" s="74"/>
      <c r="IE145" s="74"/>
      <c r="IF145" s="74"/>
      <c r="IG145" s="74"/>
      <c r="IH145" s="74"/>
      <c r="II145" s="74"/>
      <c r="IJ145" s="74"/>
      <c r="IK145" s="74"/>
      <c r="IL145" s="74"/>
      <c r="IM145" s="74"/>
      <c r="IN145" s="74"/>
      <c r="IO145" s="74"/>
      <c r="IP145" s="74"/>
      <c r="IQ145" s="74"/>
      <c r="IR145" s="74"/>
      <c r="IS145" s="74"/>
      <c r="IT145" s="74"/>
      <c r="IU145" s="74"/>
      <c r="IV145" s="74"/>
    </row>
    <row r="146" spans="1:256" s="140" customFormat="1" ht="27" customHeight="1">
      <c r="A146" s="124"/>
      <c r="B146" s="124"/>
      <c r="C146" s="124"/>
      <c r="D146" s="87"/>
      <c r="E146" s="87"/>
      <c r="F146" s="87"/>
      <c r="G146" s="87"/>
      <c r="H146" s="423"/>
      <c r="I146" s="424"/>
      <c r="J146" s="424"/>
      <c r="K146" s="424"/>
      <c r="L146" s="424"/>
      <c r="M146" s="424"/>
      <c r="N146" s="424"/>
      <c r="O146" s="424"/>
      <c r="P146" s="424"/>
      <c r="Q146" s="424"/>
      <c r="R146" s="424"/>
      <c r="S146" s="424"/>
      <c r="T146" s="424"/>
      <c r="U146" s="424"/>
      <c r="V146" s="425"/>
      <c r="W146" s="423"/>
      <c r="X146" s="424"/>
      <c r="Y146" s="424"/>
      <c r="Z146" s="424"/>
      <c r="AA146" s="424"/>
      <c r="AB146" s="424"/>
      <c r="AC146" s="424"/>
      <c r="AD146" s="424"/>
      <c r="AE146" s="424"/>
      <c r="AF146" s="424"/>
      <c r="AG146" s="424"/>
      <c r="AH146" s="424"/>
      <c r="AI146" s="424"/>
      <c r="AJ146" s="424"/>
      <c r="AK146" s="425"/>
      <c r="AL146" s="407"/>
      <c r="AM146" s="407"/>
      <c r="AN146" s="407"/>
      <c r="AO146" s="407"/>
      <c r="AP146" s="407"/>
      <c r="AQ146" s="423"/>
      <c r="AR146" s="424"/>
      <c r="AS146" s="425"/>
      <c r="AT146" s="429"/>
      <c r="AU146" s="430"/>
      <c r="AV146" s="431"/>
      <c r="AW146" s="429"/>
      <c r="AX146" s="430"/>
      <c r="AY146" s="431"/>
      <c r="AZ146" s="440"/>
      <c r="BA146" s="441"/>
      <c r="BB146" s="441"/>
      <c r="BC146" s="441"/>
      <c r="BD146" s="441"/>
      <c r="BE146" s="442"/>
      <c r="BF146" s="404"/>
      <c r="BG146" s="405"/>
      <c r="BH146" s="405"/>
      <c r="BI146" s="405"/>
      <c r="BJ146" s="405"/>
      <c r="BK146" s="405"/>
      <c r="BL146" s="405"/>
      <c r="BM146" s="405"/>
      <c r="BN146" s="405"/>
      <c r="BO146" s="405"/>
      <c r="BP146" s="405"/>
      <c r="BQ146" s="405"/>
      <c r="BR146" s="405"/>
      <c r="BS146" s="405"/>
      <c r="BT146" s="406"/>
      <c r="BU146" s="404"/>
      <c r="BV146" s="405"/>
      <c r="BW146" s="405"/>
      <c r="BX146" s="405"/>
      <c r="BY146" s="405"/>
      <c r="BZ146" s="405"/>
      <c r="CA146" s="405"/>
      <c r="CB146" s="405"/>
      <c r="CC146" s="405"/>
      <c r="CD146" s="405"/>
      <c r="CE146" s="405"/>
      <c r="CF146" s="405"/>
      <c r="CG146" s="406"/>
      <c r="CH146" s="124"/>
      <c r="CI146" s="124"/>
      <c r="CJ146" s="124"/>
      <c r="CK146" s="124"/>
      <c r="CL146" s="87"/>
      <c r="CM146" s="184"/>
      <c r="CN146" s="18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74"/>
      <c r="EM146" s="74"/>
      <c r="EN146" s="74"/>
      <c r="EO146" s="74"/>
      <c r="EP146" s="74"/>
      <c r="EQ146" s="74"/>
      <c r="ER146" s="74"/>
      <c r="ES146" s="74"/>
      <c r="ET146" s="74"/>
      <c r="EU146" s="74"/>
      <c r="EV146" s="74"/>
      <c r="EW146" s="74"/>
      <c r="EX146" s="74"/>
      <c r="EY146" s="74"/>
      <c r="EZ146" s="74"/>
      <c r="FA146" s="74"/>
      <c r="FB146" s="74"/>
      <c r="FC146" s="74"/>
      <c r="FD146" s="74"/>
      <c r="FE146" s="74"/>
      <c r="FF146" s="74"/>
      <c r="FG146" s="74"/>
      <c r="FH146" s="74"/>
      <c r="FI146" s="74"/>
      <c r="FJ146" s="74"/>
      <c r="FK146" s="74"/>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74"/>
      <c r="GM146" s="74"/>
      <c r="GN146" s="74"/>
      <c r="GO146" s="74"/>
      <c r="GP146" s="74"/>
      <c r="GQ146" s="74"/>
      <c r="GR146" s="74"/>
      <c r="GS146" s="74"/>
      <c r="GT146" s="74"/>
      <c r="GU146" s="74"/>
      <c r="GV146" s="74"/>
      <c r="GW146" s="74"/>
      <c r="GX146" s="74"/>
      <c r="GY146" s="74"/>
      <c r="GZ146" s="74"/>
      <c r="HA146" s="74"/>
      <c r="HB146" s="74"/>
      <c r="HC146" s="74"/>
      <c r="HD146" s="74"/>
      <c r="HE146" s="74"/>
      <c r="HF146" s="74"/>
      <c r="HG146" s="74"/>
      <c r="HH146" s="74"/>
      <c r="HI146" s="74"/>
      <c r="HJ146" s="74"/>
      <c r="HK146" s="74"/>
      <c r="HL146" s="74"/>
      <c r="HM146" s="74"/>
      <c r="HN146" s="74"/>
      <c r="HO146" s="74"/>
      <c r="HP146" s="74"/>
      <c r="HQ146" s="74"/>
      <c r="HR146" s="74"/>
      <c r="HS146" s="74"/>
      <c r="HT146" s="74"/>
      <c r="HU146" s="74"/>
      <c r="HV146" s="74"/>
      <c r="HW146" s="74"/>
      <c r="HX146" s="74"/>
      <c r="HY146" s="74"/>
      <c r="HZ146" s="74"/>
      <c r="IA146" s="74"/>
      <c r="IB146" s="74"/>
      <c r="IC146" s="74"/>
      <c r="ID146" s="74"/>
      <c r="IE146" s="74"/>
      <c r="IF146" s="74"/>
      <c r="IG146" s="74"/>
      <c r="IH146" s="74"/>
      <c r="II146" s="74"/>
      <c r="IJ146" s="74"/>
      <c r="IK146" s="74"/>
      <c r="IL146" s="74"/>
      <c r="IM146" s="74"/>
      <c r="IN146" s="74"/>
      <c r="IO146" s="74"/>
      <c r="IP146" s="74"/>
      <c r="IQ146" s="74"/>
      <c r="IR146" s="74"/>
      <c r="IS146" s="74"/>
      <c r="IT146" s="74"/>
      <c r="IU146" s="74"/>
      <c r="IV146" s="74"/>
    </row>
    <row r="147" spans="1:256" s="140" customFormat="1" ht="27" customHeight="1">
      <c r="A147" s="124"/>
      <c r="B147" s="124"/>
      <c r="C147" s="124"/>
      <c r="D147" s="87"/>
      <c r="E147" s="87"/>
      <c r="F147" s="87"/>
      <c r="G147" s="87"/>
      <c r="H147" s="423"/>
      <c r="I147" s="424"/>
      <c r="J147" s="424"/>
      <c r="K147" s="424"/>
      <c r="L147" s="424"/>
      <c r="M147" s="424"/>
      <c r="N147" s="424"/>
      <c r="O147" s="424"/>
      <c r="P147" s="424"/>
      <c r="Q147" s="424"/>
      <c r="R147" s="424"/>
      <c r="S147" s="424"/>
      <c r="T147" s="424"/>
      <c r="U147" s="424"/>
      <c r="V147" s="425"/>
      <c r="W147" s="423"/>
      <c r="X147" s="424"/>
      <c r="Y147" s="424"/>
      <c r="Z147" s="424"/>
      <c r="AA147" s="424"/>
      <c r="AB147" s="424"/>
      <c r="AC147" s="424"/>
      <c r="AD147" s="424"/>
      <c r="AE147" s="424"/>
      <c r="AF147" s="424"/>
      <c r="AG147" s="424"/>
      <c r="AH147" s="424"/>
      <c r="AI147" s="424"/>
      <c r="AJ147" s="424"/>
      <c r="AK147" s="425"/>
      <c r="AL147" s="407"/>
      <c r="AM147" s="407"/>
      <c r="AN147" s="407"/>
      <c r="AO147" s="407"/>
      <c r="AP147" s="407"/>
      <c r="AQ147" s="423"/>
      <c r="AR147" s="424"/>
      <c r="AS147" s="425"/>
      <c r="AT147" s="429"/>
      <c r="AU147" s="430"/>
      <c r="AV147" s="431"/>
      <c r="AW147" s="429"/>
      <c r="AX147" s="430"/>
      <c r="AY147" s="431"/>
      <c r="AZ147" s="440"/>
      <c r="BA147" s="441"/>
      <c r="BB147" s="441"/>
      <c r="BC147" s="441"/>
      <c r="BD147" s="441"/>
      <c r="BE147" s="442"/>
      <c r="BF147" s="404"/>
      <c r="BG147" s="405"/>
      <c r="BH147" s="405"/>
      <c r="BI147" s="405"/>
      <c r="BJ147" s="405"/>
      <c r="BK147" s="405"/>
      <c r="BL147" s="405"/>
      <c r="BM147" s="405"/>
      <c r="BN147" s="405"/>
      <c r="BO147" s="405"/>
      <c r="BP147" s="405"/>
      <c r="BQ147" s="405"/>
      <c r="BR147" s="405"/>
      <c r="BS147" s="405"/>
      <c r="BT147" s="406"/>
      <c r="BU147" s="404"/>
      <c r="BV147" s="405"/>
      <c r="BW147" s="405"/>
      <c r="BX147" s="405"/>
      <c r="BY147" s="405"/>
      <c r="BZ147" s="405"/>
      <c r="CA147" s="405"/>
      <c r="CB147" s="405"/>
      <c r="CC147" s="405"/>
      <c r="CD147" s="405"/>
      <c r="CE147" s="405"/>
      <c r="CF147" s="405"/>
      <c r="CG147" s="406"/>
      <c r="CH147" s="124"/>
      <c r="CI147" s="124"/>
      <c r="CJ147" s="124"/>
      <c r="CK147" s="124"/>
      <c r="CL147" s="87"/>
      <c r="CM147" s="184"/>
      <c r="CN147" s="18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74"/>
      <c r="EM147" s="74"/>
      <c r="EN147" s="74"/>
      <c r="EO147" s="74"/>
      <c r="EP147" s="74"/>
      <c r="EQ147" s="74"/>
      <c r="ER147" s="74"/>
      <c r="ES147" s="74"/>
      <c r="ET147" s="74"/>
      <c r="EU147" s="74"/>
      <c r="EV147" s="74"/>
      <c r="EW147" s="74"/>
      <c r="EX147" s="74"/>
      <c r="EY147" s="74"/>
      <c r="EZ147" s="74"/>
      <c r="FA147" s="74"/>
      <c r="FB147" s="74"/>
      <c r="FC147" s="74"/>
      <c r="FD147" s="74"/>
      <c r="FE147" s="74"/>
      <c r="FF147" s="74"/>
      <c r="FG147" s="74"/>
      <c r="FH147" s="74"/>
      <c r="FI147" s="74"/>
      <c r="FJ147" s="74"/>
      <c r="FK147" s="74"/>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74"/>
      <c r="GM147" s="74"/>
      <c r="GN147" s="74"/>
      <c r="GO147" s="74"/>
      <c r="GP147" s="74"/>
      <c r="GQ147" s="74"/>
      <c r="GR147" s="74"/>
      <c r="GS147" s="74"/>
      <c r="GT147" s="74"/>
      <c r="GU147" s="74"/>
      <c r="GV147" s="74"/>
      <c r="GW147" s="74"/>
      <c r="GX147" s="74"/>
      <c r="GY147" s="74"/>
      <c r="GZ147" s="74"/>
      <c r="HA147" s="74"/>
      <c r="HB147" s="74"/>
      <c r="HC147" s="74"/>
      <c r="HD147" s="74"/>
      <c r="HE147" s="74"/>
      <c r="HF147" s="74"/>
      <c r="HG147" s="74"/>
      <c r="HH147" s="74"/>
      <c r="HI147" s="74"/>
      <c r="HJ147" s="74"/>
      <c r="HK147" s="74"/>
      <c r="HL147" s="74"/>
      <c r="HM147" s="74"/>
      <c r="HN147" s="74"/>
      <c r="HO147" s="74"/>
      <c r="HP147" s="74"/>
      <c r="HQ147" s="74"/>
      <c r="HR147" s="74"/>
      <c r="HS147" s="74"/>
      <c r="HT147" s="74"/>
      <c r="HU147" s="74"/>
      <c r="HV147" s="74"/>
      <c r="HW147" s="74"/>
      <c r="HX147" s="74"/>
      <c r="HY147" s="74"/>
      <c r="HZ147" s="74"/>
      <c r="IA147" s="74"/>
      <c r="IB147" s="74"/>
      <c r="IC147" s="74"/>
      <c r="ID147" s="74"/>
      <c r="IE147" s="74"/>
      <c r="IF147" s="74"/>
      <c r="IG147" s="74"/>
      <c r="IH147" s="74"/>
      <c r="II147" s="74"/>
      <c r="IJ147" s="74"/>
      <c r="IK147" s="74"/>
      <c r="IL147" s="74"/>
      <c r="IM147" s="74"/>
      <c r="IN147" s="74"/>
      <c r="IO147" s="74"/>
      <c r="IP147" s="74"/>
      <c r="IQ147" s="74"/>
      <c r="IR147" s="74"/>
      <c r="IS147" s="74"/>
      <c r="IT147" s="74"/>
      <c r="IU147" s="74"/>
      <c r="IV147" s="74"/>
    </row>
    <row r="148" spans="1:256" s="140" customFormat="1" ht="27" customHeight="1">
      <c r="A148" s="124"/>
      <c r="B148" s="124"/>
      <c r="C148" s="124"/>
      <c r="D148" s="87"/>
      <c r="E148" s="87"/>
      <c r="F148" s="87"/>
      <c r="G148" s="87"/>
      <c r="H148" s="423"/>
      <c r="I148" s="424"/>
      <c r="J148" s="424"/>
      <c r="K148" s="424"/>
      <c r="L148" s="424"/>
      <c r="M148" s="424"/>
      <c r="N148" s="424"/>
      <c r="O148" s="424"/>
      <c r="P148" s="424"/>
      <c r="Q148" s="424"/>
      <c r="R148" s="424"/>
      <c r="S148" s="424"/>
      <c r="T148" s="424"/>
      <c r="U148" s="424"/>
      <c r="V148" s="425"/>
      <c r="W148" s="423"/>
      <c r="X148" s="424"/>
      <c r="Y148" s="424"/>
      <c r="Z148" s="424"/>
      <c r="AA148" s="424"/>
      <c r="AB148" s="424"/>
      <c r="AC148" s="424"/>
      <c r="AD148" s="424"/>
      <c r="AE148" s="424"/>
      <c r="AF148" s="424"/>
      <c r="AG148" s="424"/>
      <c r="AH148" s="424"/>
      <c r="AI148" s="424"/>
      <c r="AJ148" s="424"/>
      <c r="AK148" s="425"/>
      <c r="AL148" s="407"/>
      <c r="AM148" s="407"/>
      <c r="AN148" s="407"/>
      <c r="AO148" s="407"/>
      <c r="AP148" s="407"/>
      <c r="AQ148" s="423"/>
      <c r="AR148" s="424"/>
      <c r="AS148" s="425"/>
      <c r="AT148" s="429"/>
      <c r="AU148" s="430"/>
      <c r="AV148" s="431"/>
      <c r="AW148" s="429"/>
      <c r="AX148" s="430"/>
      <c r="AY148" s="431"/>
      <c r="AZ148" s="440"/>
      <c r="BA148" s="441"/>
      <c r="BB148" s="441"/>
      <c r="BC148" s="441"/>
      <c r="BD148" s="441"/>
      <c r="BE148" s="442"/>
      <c r="BF148" s="404"/>
      <c r="BG148" s="405"/>
      <c r="BH148" s="405"/>
      <c r="BI148" s="405"/>
      <c r="BJ148" s="405"/>
      <c r="BK148" s="405"/>
      <c r="BL148" s="405"/>
      <c r="BM148" s="405"/>
      <c r="BN148" s="405"/>
      <c r="BO148" s="405"/>
      <c r="BP148" s="405"/>
      <c r="BQ148" s="405"/>
      <c r="BR148" s="405"/>
      <c r="BS148" s="405"/>
      <c r="BT148" s="406"/>
      <c r="BU148" s="404"/>
      <c r="BV148" s="405"/>
      <c r="BW148" s="405"/>
      <c r="BX148" s="405"/>
      <c r="BY148" s="405"/>
      <c r="BZ148" s="405"/>
      <c r="CA148" s="405"/>
      <c r="CB148" s="405"/>
      <c r="CC148" s="405"/>
      <c r="CD148" s="405"/>
      <c r="CE148" s="405"/>
      <c r="CF148" s="405"/>
      <c r="CG148" s="406"/>
      <c r="CH148" s="124"/>
      <c r="CI148" s="124"/>
      <c r="CJ148" s="124"/>
      <c r="CK148" s="124"/>
      <c r="CL148" s="87"/>
      <c r="CM148" s="184"/>
      <c r="CN148" s="18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74"/>
      <c r="EM148" s="74"/>
      <c r="EN148" s="74"/>
      <c r="EO148" s="74"/>
      <c r="EP148" s="74"/>
      <c r="EQ148" s="74"/>
      <c r="ER148" s="74"/>
      <c r="ES148" s="74"/>
      <c r="ET148" s="74"/>
      <c r="EU148" s="74"/>
      <c r="EV148" s="74"/>
      <c r="EW148" s="74"/>
      <c r="EX148" s="74"/>
      <c r="EY148" s="74"/>
      <c r="EZ148" s="74"/>
      <c r="FA148" s="74"/>
      <c r="FB148" s="74"/>
      <c r="FC148" s="74"/>
      <c r="FD148" s="74"/>
      <c r="FE148" s="74"/>
      <c r="FF148" s="74"/>
      <c r="FG148" s="74"/>
      <c r="FH148" s="74"/>
      <c r="FI148" s="74"/>
      <c r="FJ148" s="74"/>
      <c r="FK148" s="74"/>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74"/>
      <c r="GM148" s="74"/>
      <c r="GN148" s="74"/>
      <c r="GO148" s="74"/>
      <c r="GP148" s="74"/>
      <c r="GQ148" s="74"/>
      <c r="GR148" s="74"/>
      <c r="GS148" s="74"/>
      <c r="GT148" s="74"/>
      <c r="GU148" s="74"/>
      <c r="GV148" s="74"/>
      <c r="GW148" s="74"/>
      <c r="GX148" s="74"/>
      <c r="GY148" s="74"/>
      <c r="GZ148" s="74"/>
      <c r="HA148" s="74"/>
      <c r="HB148" s="74"/>
      <c r="HC148" s="74"/>
      <c r="HD148" s="74"/>
      <c r="HE148" s="74"/>
      <c r="HF148" s="74"/>
      <c r="HG148" s="74"/>
      <c r="HH148" s="74"/>
      <c r="HI148" s="74"/>
      <c r="HJ148" s="74"/>
      <c r="HK148" s="74"/>
      <c r="HL148" s="74"/>
      <c r="HM148" s="74"/>
      <c r="HN148" s="74"/>
      <c r="HO148" s="74"/>
      <c r="HP148" s="74"/>
      <c r="HQ148" s="74"/>
      <c r="HR148" s="74"/>
      <c r="HS148" s="74"/>
      <c r="HT148" s="74"/>
      <c r="HU148" s="74"/>
      <c r="HV148" s="74"/>
      <c r="HW148" s="74"/>
      <c r="HX148" s="74"/>
      <c r="HY148" s="74"/>
      <c r="HZ148" s="74"/>
      <c r="IA148" s="74"/>
      <c r="IB148" s="74"/>
      <c r="IC148" s="74"/>
      <c r="ID148" s="74"/>
      <c r="IE148" s="74"/>
      <c r="IF148" s="74"/>
      <c r="IG148" s="74"/>
      <c r="IH148" s="74"/>
      <c r="II148" s="74"/>
      <c r="IJ148" s="74"/>
      <c r="IK148" s="74"/>
      <c r="IL148" s="74"/>
      <c r="IM148" s="74"/>
      <c r="IN148" s="74"/>
      <c r="IO148" s="74"/>
      <c r="IP148" s="74"/>
      <c r="IQ148" s="74"/>
      <c r="IR148" s="74"/>
      <c r="IS148" s="74"/>
      <c r="IT148" s="74"/>
      <c r="IU148" s="74"/>
      <c r="IV148" s="74"/>
    </row>
    <row r="149" spans="1:256" s="140" customFormat="1" ht="27" customHeight="1">
      <c r="A149" s="124"/>
      <c r="B149" s="124"/>
      <c r="C149" s="124"/>
      <c r="D149" s="87"/>
      <c r="E149" s="87"/>
      <c r="F149" s="87"/>
      <c r="G149" s="87"/>
      <c r="H149" s="423"/>
      <c r="I149" s="424"/>
      <c r="J149" s="424"/>
      <c r="K149" s="424"/>
      <c r="L149" s="424"/>
      <c r="M149" s="424"/>
      <c r="N149" s="424"/>
      <c r="O149" s="424"/>
      <c r="P149" s="424"/>
      <c r="Q149" s="424"/>
      <c r="R149" s="424"/>
      <c r="S149" s="424"/>
      <c r="T149" s="424"/>
      <c r="U149" s="424"/>
      <c r="V149" s="425"/>
      <c r="W149" s="423"/>
      <c r="X149" s="424"/>
      <c r="Y149" s="424"/>
      <c r="Z149" s="424"/>
      <c r="AA149" s="424"/>
      <c r="AB149" s="424"/>
      <c r="AC149" s="424"/>
      <c r="AD149" s="424"/>
      <c r="AE149" s="424"/>
      <c r="AF149" s="424"/>
      <c r="AG149" s="424"/>
      <c r="AH149" s="424"/>
      <c r="AI149" s="424"/>
      <c r="AJ149" s="424"/>
      <c r="AK149" s="425"/>
      <c r="AL149" s="407"/>
      <c r="AM149" s="407"/>
      <c r="AN149" s="407"/>
      <c r="AO149" s="407"/>
      <c r="AP149" s="407"/>
      <c r="AQ149" s="423"/>
      <c r="AR149" s="424"/>
      <c r="AS149" s="425"/>
      <c r="AT149" s="429"/>
      <c r="AU149" s="430"/>
      <c r="AV149" s="431"/>
      <c r="AW149" s="429"/>
      <c r="AX149" s="430"/>
      <c r="AY149" s="431"/>
      <c r="AZ149" s="440"/>
      <c r="BA149" s="441"/>
      <c r="BB149" s="441"/>
      <c r="BC149" s="441"/>
      <c r="BD149" s="441"/>
      <c r="BE149" s="442"/>
      <c r="BF149" s="404"/>
      <c r="BG149" s="405"/>
      <c r="BH149" s="405"/>
      <c r="BI149" s="405"/>
      <c r="BJ149" s="405"/>
      <c r="BK149" s="405"/>
      <c r="BL149" s="405"/>
      <c r="BM149" s="405"/>
      <c r="BN149" s="405"/>
      <c r="BO149" s="405"/>
      <c r="BP149" s="405"/>
      <c r="BQ149" s="405"/>
      <c r="BR149" s="405"/>
      <c r="BS149" s="405"/>
      <c r="BT149" s="406"/>
      <c r="BU149" s="404"/>
      <c r="BV149" s="405"/>
      <c r="BW149" s="405"/>
      <c r="BX149" s="405"/>
      <c r="BY149" s="405"/>
      <c r="BZ149" s="405"/>
      <c r="CA149" s="405"/>
      <c r="CB149" s="405"/>
      <c r="CC149" s="405"/>
      <c r="CD149" s="405"/>
      <c r="CE149" s="405"/>
      <c r="CF149" s="405"/>
      <c r="CG149" s="406"/>
      <c r="CH149" s="124"/>
      <c r="CI149" s="124"/>
      <c r="CJ149" s="124"/>
      <c r="CK149" s="124"/>
      <c r="CL149" s="87"/>
      <c r="CM149" s="184"/>
      <c r="CN149" s="18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74"/>
      <c r="EM149" s="74"/>
      <c r="EN149" s="74"/>
      <c r="EO149" s="74"/>
      <c r="EP149" s="74"/>
      <c r="EQ149" s="74"/>
      <c r="ER149" s="74"/>
      <c r="ES149" s="74"/>
      <c r="ET149" s="74"/>
      <c r="EU149" s="74"/>
      <c r="EV149" s="74"/>
      <c r="EW149" s="74"/>
      <c r="EX149" s="74"/>
      <c r="EY149" s="74"/>
      <c r="EZ149" s="74"/>
      <c r="FA149" s="74"/>
      <c r="FB149" s="74"/>
      <c r="FC149" s="74"/>
      <c r="FD149" s="74"/>
      <c r="FE149" s="74"/>
      <c r="FF149" s="74"/>
      <c r="FG149" s="74"/>
      <c r="FH149" s="74"/>
      <c r="FI149" s="74"/>
      <c r="FJ149" s="74"/>
      <c r="FK149" s="74"/>
      <c r="FL149" s="74"/>
      <c r="FM149" s="74"/>
      <c r="FN149" s="74"/>
      <c r="FO149" s="74"/>
      <c r="FP149" s="74"/>
      <c r="FQ149" s="74"/>
      <c r="FR149" s="74"/>
      <c r="FS149" s="74"/>
      <c r="FT149" s="74"/>
      <c r="FU149" s="74"/>
      <c r="FV149" s="74"/>
      <c r="FW149" s="74"/>
      <c r="FX149" s="74"/>
      <c r="FY149" s="74"/>
      <c r="FZ149" s="74"/>
      <c r="GA149" s="74"/>
      <c r="GB149" s="74"/>
      <c r="GC149" s="74"/>
      <c r="GD149" s="74"/>
      <c r="GE149" s="74"/>
      <c r="GF149" s="74"/>
      <c r="GG149" s="74"/>
      <c r="GH149" s="74"/>
      <c r="GI149" s="74"/>
      <c r="GJ149" s="74"/>
      <c r="GK149" s="74"/>
      <c r="GL149" s="74"/>
      <c r="GM149" s="74"/>
      <c r="GN149" s="74"/>
      <c r="GO149" s="74"/>
      <c r="GP149" s="74"/>
      <c r="GQ149" s="74"/>
      <c r="GR149" s="74"/>
      <c r="GS149" s="74"/>
      <c r="GT149" s="74"/>
      <c r="GU149" s="74"/>
      <c r="GV149" s="74"/>
      <c r="GW149" s="74"/>
      <c r="GX149" s="74"/>
      <c r="GY149" s="74"/>
      <c r="GZ149" s="74"/>
      <c r="HA149" s="74"/>
      <c r="HB149" s="74"/>
      <c r="HC149" s="74"/>
      <c r="HD149" s="74"/>
      <c r="HE149" s="74"/>
      <c r="HF149" s="74"/>
      <c r="HG149" s="74"/>
      <c r="HH149" s="74"/>
      <c r="HI149" s="74"/>
      <c r="HJ149" s="74"/>
      <c r="HK149" s="74"/>
      <c r="HL149" s="74"/>
      <c r="HM149" s="74"/>
      <c r="HN149" s="74"/>
      <c r="HO149" s="74"/>
      <c r="HP149" s="74"/>
      <c r="HQ149" s="74"/>
      <c r="HR149" s="74"/>
      <c r="HS149" s="74"/>
      <c r="HT149" s="74"/>
      <c r="HU149" s="74"/>
      <c r="HV149" s="74"/>
      <c r="HW149" s="74"/>
      <c r="HX149" s="74"/>
      <c r="HY149" s="74"/>
      <c r="HZ149" s="74"/>
      <c r="IA149" s="74"/>
      <c r="IB149" s="74"/>
      <c r="IC149" s="74"/>
      <c r="ID149" s="74"/>
      <c r="IE149" s="74"/>
      <c r="IF149" s="74"/>
      <c r="IG149" s="74"/>
      <c r="IH149" s="74"/>
      <c r="II149" s="74"/>
      <c r="IJ149" s="74"/>
      <c r="IK149" s="74"/>
      <c r="IL149" s="74"/>
      <c r="IM149" s="74"/>
      <c r="IN149" s="74"/>
      <c r="IO149" s="74"/>
      <c r="IP149" s="74"/>
      <c r="IQ149" s="74"/>
      <c r="IR149" s="74"/>
      <c r="IS149" s="74"/>
      <c r="IT149" s="74"/>
      <c r="IU149" s="74"/>
      <c r="IV149" s="74"/>
    </row>
    <row r="150" spans="1:256" s="140" customFormat="1" ht="27" customHeight="1">
      <c r="A150" s="124"/>
      <c r="B150" s="124"/>
      <c r="C150" s="124"/>
      <c r="D150" s="87"/>
      <c r="E150" s="87"/>
      <c r="F150" s="87"/>
      <c r="G150" s="87"/>
      <c r="H150" s="423"/>
      <c r="I150" s="424"/>
      <c r="J150" s="424"/>
      <c r="K150" s="424"/>
      <c r="L150" s="424"/>
      <c r="M150" s="424"/>
      <c r="N150" s="424"/>
      <c r="O150" s="424"/>
      <c r="P150" s="424"/>
      <c r="Q150" s="424"/>
      <c r="R150" s="424"/>
      <c r="S150" s="424"/>
      <c r="T150" s="424"/>
      <c r="U150" s="424"/>
      <c r="V150" s="425"/>
      <c r="W150" s="423"/>
      <c r="X150" s="424"/>
      <c r="Y150" s="424"/>
      <c r="Z150" s="424"/>
      <c r="AA150" s="424"/>
      <c r="AB150" s="424"/>
      <c r="AC150" s="424"/>
      <c r="AD150" s="424"/>
      <c r="AE150" s="424"/>
      <c r="AF150" s="424"/>
      <c r="AG150" s="424"/>
      <c r="AH150" s="424"/>
      <c r="AI150" s="424"/>
      <c r="AJ150" s="424"/>
      <c r="AK150" s="425"/>
      <c r="AL150" s="407"/>
      <c r="AM150" s="407"/>
      <c r="AN150" s="407"/>
      <c r="AO150" s="407"/>
      <c r="AP150" s="407"/>
      <c r="AQ150" s="423"/>
      <c r="AR150" s="424"/>
      <c r="AS150" s="425"/>
      <c r="AT150" s="429"/>
      <c r="AU150" s="430"/>
      <c r="AV150" s="431"/>
      <c r="AW150" s="429"/>
      <c r="AX150" s="430"/>
      <c r="AY150" s="431"/>
      <c r="AZ150" s="440"/>
      <c r="BA150" s="441"/>
      <c r="BB150" s="441"/>
      <c r="BC150" s="441"/>
      <c r="BD150" s="441"/>
      <c r="BE150" s="442"/>
      <c r="BF150" s="404"/>
      <c r="BG150" s="405"/>
      <c r="BH150" s="405"/>
      <c r="BI150" s="405"/>
      <c r="BJ150" s="405"/>
      <c r="BK150" s="405"/>
      <c r="BL150" s="405"/>
      <c r="BM150" s="405"/>
      <c r="BN150" s="405"/>
      <c r="BO150" s="405"/>
      <c r="BP150" s="405"/>
      <c r="BQ150" s="405"/>
      <c r="BR150" s="405"/>
      <c r="BS150" s="405"/>
      <c r="BT150" s="406"/>
      <c r="BU150" s="404"/>
      <c r="BV150" s="405"/>
      <c r="BW150" s="405"/>
      <c r="BX150" s="405"/>
      <c r="BY150" s="405"/>
      <c r="BZ150" s="405"/>
      <c r="CA150" s="405"/>
      <c r="CB150" s="405"/>
      <c r="CC150" s="405"/>
      <c r="CD150" s="405"/>
      <c r="CE150" s="405"/>
      <c r="CF150" s="405"/>
      <c r="CG150" s="406"/>
      <c r="CH150" s="124"/>
      <c r="CI150" s="124"/>
      <c r="CJ150" s="124"/>
      <c r="CK150" s="124"/>
      <c r="CL150" s="87"/>
      <c r="CM150" s="184"/>
      <c r="CN150" s="18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74"/>
      <c r="EM150" s="74"/>
      <c r="EN150" s="74"/>
      <c r="EO150" s="74"/>
      <c r="EP150" s="74"/>
      <c r="EQ150" s="74"/>
      <c r="ER150" s="74"/>
      <c r="ES150" s="74"/>
      <c r="ET150" s="74"/>
      <c r="EU150" s="74"/>
      <c r="EV150" s="74"/>
      <c r="EW150" s="74"/>
      <c r="EX150" s="74"/>
      <c r="EY150" s="74"/>
      <c r="EZ150" s="74"/>
      <c r="FA150" s="74"/>
      <c r="FB150" s="74"/>
      <c r="FC150" s="74"/>
      <c r="FD150" s="74"/>
      <c r="FE150" s="74"/>
      <c r="FF150" s="74"/>
      <c r="FG150" s="74"/>
      <c r="FH150" s="74"/>
      <c r="FI150" s="74"/>
      <c r="FJ150" s="74"/>
      <c r="FK150" s="74"/>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74"/>
      <c r="GM150" s="74"/>
      <c r="GN150" s="74"/>
      <c r="GO150" s="74"/>
      <c r="GP150" s="74"/>
      <c r="GQ150" s="74"/>
      <c r="GR150" s="74"/>
      <c r="GS150" s="74"/>
      <c r="GT150" s="74"/>
      <c r="GU150" s="74"/>
      <c r="GV150" s="74"/>
      <c r="GW150" s="74"/>
      <c r="GX150" s="74"/>
      <c r="GY150" s="74"/>
      <c r="GZ150" s="74"/>
      <c r="HA150" s="74"/>
      <c r="HB150" s="74"/>
      <c r="HC150" s="74"/>
      <c r="HD150" s="74"/>
      <c r="HE150" s="74"/>
      <c r="HF150" s="74"/>
      <c r="HG150" s="74"/>
      <c r="HH150" s="74"/>
      <c r="HI150" s="74"/>
      <c r="HJ150" s="74"/>
      <c r="HK150" s="74"/>
      <c r="HL150" s="74"/>
      <c r="HM150" s="74"/>
      <c r="HN150" s="74"/>
      <c r="HO150" s="74"/>
      <c r="HP150" s="74"/>
      <c r="HQ150" s="74"/>
      <c r="HR150" s="74"/>
      <c r="HS150" s="74"/>
      <c r="HT150" s="74"/>
      <c r="HU150" s="74"/>
      <c r="HV150" s="74"/>
      <c r="HW150" s="74"/>
      <c r="HX150" s="74"/>
      <c r="HY150" s="74"/>
      <c r="HZ150" s="74"/>
      <c r="IA150" s="74"/>
      <c r="IB150" s="74"/>
      <c r="IC150" s="74"/>
      <c r="ID150" s="74"/>
      <c r="IE150" s="74"/>
      <c r="IF150" s="74"/>
      <c r="IG150" s="74"/>
      <c r="IH150" s="74"/>
      <c r="II150" s="74"/>
      <c r="IJ150" s="74"/>
      <c r="IK150" s="74"/>
      <c r="IL150" s="74"/>
      <c r="IM150" s="74"/>
      <c r="IN150" s="74"/>
      <c r="IO150" s="74"/>
      <c r="IP150" s="74"/>
      <c r="IQ150" s="74"/>
      <c r="IR150" s="74"/>
      <c r="IS150" s="74"/>
      <c r="IT150" s="74"/>
      <c r="IU150" s="74"/>
      <c r="IV150" s="74"/>
    </row>
    <row r="151" spans="1:256" s="140" customFormat="1" ht="27" customHeight="1">
      <c r="A151" s="124"/>
      <c r="B151" s="124"/>
      <c r="C151" s="124"/>
      <c r="D151" s="87"/>
      <c r="E151" s="87"/>
      <c r="F151" s="87"/>
      <c r="G151" s="87"/>
      <c r="H151" s="423"/>
      <c r="I151" s="424"/>
      <c r="J151" s="424"/>
      <c r="K151" s="424"/>
      <c r="L151" s="424"/>
      <c r="M151" s="424"/>
      <c r="N151" s="424"/>
      <c r="O151" s="424"/>
      <c r="P151" s="424"/>
      <c r="Q151" s="424"/>
      <c r="R151" s="424"/>
      <c r="S151" s="424"/>
      <c r="T151" s="424"/>
      <c r="U151" s="424"/>
      <c r="V151" s="425"/>
      <c r="W151" s="423"/>
      <c r="X151" s="424"/>
      <c r="Y151" s="424"/>
      <c r="Z151" s="424"/>
      <c r="AA151" s="424"/>
      <c r="AB151" s="424"/>
      <c r="AC151" s="424"/>
      <c r="AD151" s="424"/>
      <c r="AE151" s="424"/>
      <c r="AF151" s="424"/>
      <c r="AG151" s="424"/>
      <c r="AH151" s="424"/>
      <c r="AI151" s="424"/>
      <c r="AJ151" s="424"/>
      <c r="AK151" s="425"/>
      <c r="AL151" s="407"/>
      <c r="AM151" s="407"/>
      <c r="AN151" s="407"/>
      <c r="AO151" s="407"/>
      <c r="AP151" s="407"/>
      <c r="AQ151" s="423"/>
      <c r="AR151" s="424"/>
      <c r="AS151" s="425"/>
      <c r="AT151" s="429"/>
      <c r="AU151" s="430"/>
      <c r="AV151" s="431"/>
      <c r="AW151" s="429"/>
      <c r="AX151" s="430"/>
      <c r="AY151" s="431"/>
      <c r="AZ151" s="440"/>
      <c r="BA151" s="441"/>
      <c r="BB151" s="441"/>
      <c r="BC151" s="441"/>
      <c r="BD151" s="441"/>
      <c r="BE151" s="442"/>
      <c r="BF151" s="404"/>
      <c r="BG151" s="405"/>
      <c r="BH151" s="405"/>
      <c r="BI151" s="405"/>
      <c r="BJ151" s="405"/>
      <c r="BK151" s="405"/>
      <c r="BL151" s="405"/>
      <c r="BM151" s="405"/>
      <c r="BN151" s="405"/>
      <c r="BO151" s="405"/>
      <c r="BP151" s="405"/>
      <c r="BQ151" s="405"/>
      <c r="BR151" s="405"/>
      <c r="BS151" s="405"/>
      <c r="BT151" s="406"/>
      <c r="BU151" s="404"/>
      <c r="BV151" s="405"/>
      <c r="BW151" s="405"/>
      <c r="BX151" s="405"/>
      <c r="BY151" s="405"/>
      <c r="BZ151" s="405"/>
      <c r="CA151" s="405"/>
      <c r="CB151" s="405"/>
      <c r="CC151" s="405"/>
      <c r="CD151" s="405"/>
      <c r="CE151" s="405"/>
      <c r="CF151" s="405"/>
      <c r="CG151" s="406"/>
      <c r="CH151" s="124"/>
      <c r="CI151" s="124"/>
      <c r="CJ151" s="124"/>
      <c r="CK151" s="124"/>
      <c r="CL151" s="87"/>
      <c r="CM151" s="184"/>
      <c r="CN151" s="18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74"/>
      <c r="EM151" s="74"/>
      <c r="EN151" s="74"/>
      <c r="EO151" s="74"/>
      <c r="EP151" s="74"/>
      <c r="EQ151" s="74"/>
      <c r="ER151" s="74"/>
      <c r="ES151" s="74"/>
      <c r="ET151" s="74"/>
      <c r="EU151" s="74"/>
      <c r="EV151" s="74"/>
      <c r="EW151" s="74"/>
      <c r="EX151" s="74"/>
      <c r="EY151" s="74"/>
      <c r="EZ151" s="74"/>
      <c r="FA151" s="74"/>
      <c r="FB151" s="74"/>
      <c r="FC151" s="74"/>
      <c r="FD151" s="74"/>
      <c r="FE151" s="74"/>
      <c r="FF151" s="74"/>
      <c r="FG151" s="74"/>
      <c r="FH151" s="74"/>
      <c r="FI151" s="74"/>
      <c r="FJ151" s="74"/>
      <c r="FK151" s="74"/>
      <c r="FL151" s="74"/>
      <c r="FM151" s="74"/>
      <c r="FN151" s="74"/>
      <c r="FO151" s="74"/>
      <c r="FP151" s="74"/>
      <c r="FQ151" s="74"/>
      <c r="FR151" s="74"/>
      <c r="FS151" s="74"/>
      <c r="FT151" s="74"/>
      <c r="FU151" s="74"/>
      <c r="FV151" s="74"/>
      <c r="FW151" s="74"/>
      <c r="FX151" s="74"/>
      <c r="FY151" s="74"/>
      <c r="FZ151" s="74"/>
      <c r="GA151" s="74"/>
      <c r="GB151" s="74"/>
      <c r="GC151" s="74"/>
      <c r="GD151" s="74"/>
      <c r="GE151" s="74"/>
      <c r="GF151" s="74"/>
      <c r="GG151" s="74"/>
      <c r="GH151" s="74"/>
      <c r="GI151" s="74"/>
      <c r="GJ151" s="74"/>
      <c r="GK151" s="74"/>
      <c r="GL151" s="74"/>
      <c r="GM151" s="74"/>
      <c r="GN151" s="74"/>
      <c r="GO151" s="74"/>
      <c r="GP151" s="74"/>
      <c r="GQ151" s="74"/>
      <c r="GR151" s="74"/>
      <c r="GS151" s="74"/>
      <c r="GT151" s="74"/>
      <c r="GU151" s="74"/>
      <c r="GV151" s="74"/>
      <c r="GW151" s="74"/>
      <c r="GX151" s="74"/>
      <c r="GY151" s="74"/>
      <c r="GZ151" s="74"/>
      <c r="HA151" s="74"/>
      <c r="HB151" s="74"/>
      <c r="HC151" s="74"/>
      <c r="HD151" s="74"/>
      <c r="HE151" s="74"/>
      <c r="HF151" s="74"/>
      <c r="HG151" s="74"/>
      <c r="HH151" s="74"/>
      <c r="HI151" s="74"/>
      <c r="HJ151" s="74"/>
      <c r="HK151" s="74"/>
      <c r="HL151" s="74"/>
      <c r="HM151" s="74"/>
      <c r="HN151" s="74"/>
      <c r="HO151" s="74"/>
      <c r="HP151" s="74"/>
      <c r="HQ151" s="74"/>
      <c r="HR151" s="74"/>
      <c r="HS151" s="74"/>
      <c r="HT151" s="74"/>
      <c r="HU151" s="74"/>
      <c r="HV151" s="74"/>
      <c r="HW151" s="74"/>
      <c r="HX151" s="74"/>
      <c r="HY151" s="74"/>
      <c r="HZ151" s="74"/>
      <c r="IA151" s="74"/>
      <c r="IB151" s="74"/>
      <c r="IC151" s="74"/>
      <c r="ID151" s="74"/>
      <c r="IE151" s="74"/>
      <c r="IF151" s="74"/>
      <c r="IG151" s="74"/>
      <c r="IH151" s="74"/>
      <c r="II151" s="74"/>
      <c r="IJ151" s="74"/>
      <c r="IK151" s="74"/>
      <c r="IL151" s="74"/>
      <c r="IM151" s="74"/>
      <c r="IN151" s="74"/>
      <c r="IO151" s="74"/>
      <c r="IP151" s="74"/>
      <c r="IQ151" s="74"/>
      <c r="IR151" s="74"/>
      <c r="IS151" s="74"/>
      <c r="IT151" s="74"/>
      <c r="IU151" s="74"/>
      <c r="IV151" s="74"/>
    </row>
    <row r="152" spans="1:256" s="140" customFormat="1" ht="27" customHeight="1">
      <c r="A152" s="124"/>
      <c r="B152" s="124"/>
      <c r="C152" s="124"/>
      <c r="D152" s="87"/>
      <c r="E152" s="87"/>
      <c r="F152" s="87"/>
      <c r="G152" s="87"/>
      <c r="H152" s="423"/>
      <c r="I152" s="424"/>
      <c r="J152" s="424"/>
      <c r="K152" s="424"/>
      <c r="L152" s="424"/>
      <c r="M152" s="424"/>
      <c r="N152" s="424"/>
      <c r="O152" s="424"/>
      <c r="P152" s="424"/>
      <c r="Q152" s="424"/>
      <c r="R152" s="424"/>
      <c r="S152" s="424"/>
      <c r="T152" s="424"/>
      <c r="U152" s="424"/>
      <c r="V152" s="425"/>
      <c r="W152" s="423"/>
      <c r="X152" s="424"/>
      <c r="Y152" s="424"/>
      <c r="Z152" s="424"/>
      <c r="AA152" s="424"/>
      <c r="AB152" s="424"/>
      <c r="AC152" s="424"/>
      <c r="AD152" s="424"/>
      <c r="AE152" s="424"/>
      <c r="AF152" s="424"/>
      <c r="AG152" s="424"/>
      <c r="AH152" s="424"/>
      <c r="AI152" s="424"/>
      <c r="AJ152" s="424"/>
      <c r="AK152" s="425"/>
      <c r="AL152" s="407"/>
      <c r="AM152" s="407"/>
      <c r="AN152" s="407"/>
      <c r="AO152" s="407"/>
      <c r="AP152" s="407"/>
      <c r="AQ152" s="423"/>
      <c r="AR152" s="424"/>
      <c r="AS152" s="425"/>
      <c r="AT152" s="429"/>
      <c r="AU152" s="430"/>
      <c r="AV152" s="431"/>
      <c r="AW152" s="429"/>
      <c r="AX152" s="430"/>
      <c r="AY152" s="431"/>
      <c r="AZ152" s="440"/>
      <c r="BA152" s="441"/>
      <c r="BB152" s="441"/>
      <c r="BC152" s="441"/>
      <c r="BD152" s="441"/>
      <c r="BE152" s="442"/>
      <c r="BF152" s="404"/>
      <c r="BG152" s="405"/>
      <c r="BH152" s="405"/>
      <c r="BI152" s="405"/>
      <c r="BJ152" s="405"/>
      <c r="BK152" s="405"/>
      <c r="BL152" s="405"/>
      <c r="BM152" s="405"/>
      <c r="BN152" s="405"/>
      <c r="BO152" s="405"/>
      <c r="BP152" s="405"/>
      <c r="BQ152" s="405"/>
      <c r="BR152" s="405"/>
      <c r="BS152" s="405"/>
      <c r="BT152" s="406"/>
      <c r="BU152" s="404"/>
      <c r="BV152" s="405"/>
      <c r="BW152" s="405"/>
      <c r="BX152" s="405"/>
      <c r="BY152" s="405"/>
      <c r="BZ152" s="405"/>
      <c r="CA152" s="405"/>
      <c r="CB152" s="405"/>
      <c r="CC152" s="405"/>
      <c r="CD152" s="405"/>
      <c r="CE152" s="405"/>
      <c r="CF152" s="405"/>
      <c r="CG152" s="406"/>
      <c r="CH152" s="124"/>
      <c r="CI152" s="124"/>
      <c r="CJ152" s="124"/>
      <c r="CK152" s="124"/>
      <c r="CL152" s="87"/>
      <c r="CM152" s="184"/>
      <c r="CN152" s="18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74"/>
      <c r="FH152" s="74"/>
      <c r="FI152" s="74"/>
      <c r="FJ152" s="74"/>
      <c r="FK152" s="74"/>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74"/>
      <c r="GM152" s="74"/>
      <c r="GN152" s="74"/>
      <c r="GO152" s="74"/>
      <c r="GP152" s="74"/>
      <c r="GQ152" s="74"/>
      <c r="GR152" s="74"/>
      <c r="GS152" s="74"/>
      <c r="GT152" s="74"/>
      <c r="GU152" s="74"/>
      <c r="GV152" s="74"/>
      <c r="GW152" s="74"/>
      <c r="GX152" s="74"/>
      <c r="GY152" s="74"/>
      <c r="GZ152" s="74"/>
      <c r="HA152" s="74"/>
      <c r="HB152" s="74"/>
      <c r="HC152" s="74"/>
      <c r="HD152" s="74"/>
      <c r="HE152" s="74"/>
      <c r="HF152" s="74"/>
      <c r="HG152" s="74"/>
      <c r="HH152" s="74"/>
      <c r="HI152" s="74"/>
      <c r="HJ152" s="74"/>
      <c r="HK152" s="74"/>
      <c r="HL152" s="74"/>
      <c r="HM152" s="74"/>
      <c r="HN152" s="74"/>
      <c r="HO152" s="74"/>
      <c r="HP152" s="74"/>
      <c r="HQ152" s="74"/>
      <c r="HR152" s="74"/>
      <c r="HS152" s="74"/>
      <c r="HT152" s="74"/>
      <c r="HU152" s="74"/>
      <c r="HV152" s="74"/>
      <c r="HW152" s="74"/>
      <c r="HX152" s="74"/>
      <c r="HY152" s="74"/>
      <c r="HZ152" s="74"/>
      <c r="IA152" s="74"/>
      <c r="IB152" s="74"/>
      <c r="IC152" s="74"/>
      <c r="ID152" s="74"/>
      <c r="IE152" s="74"/>
      <c r="IF152" s="74"/>
      <c r="IG152" s="74"/>
      <c r="IH152" s="74"/>
      <c r="II152" s="74"/>
      <c r="IJ152" s="74"/>
      <c r="IK152" s="74"/>
      <c r="IL152" s="74"/>
      <c r="IM152" s="74"/>
      <c r="IN152" s="74"/>
      <c r="IO152" s="74"/>
      <c r="IP152" s="74"/>
      <c r="IQ152" s="74"/>
      <c r="IR152" s="74"/>
      <c r="IS152" s="74"/>
      <c r="IT152" s="74"/>
      <c r="IU152" s="74"/>
      <c r="IV152" s="74"/>
    </row>
    <row r="153" spans="1:256" s="140" customFormat="1" ht="27" customHeight="1">
      <c r="A153" s="124"/>
      <c r="B153" s="124"/>
      <c r="C153" s="124"/>
      <c r="D153" s="87"/>
      <c r="E153" s="87"/>
      <c r="F153" s="87"/>
      <c r="G153" s="87"/>
      <c r="H153" s="423"/>
      <c r="I153" s="424"/>
      <c r="J153" s="424"/>
      <c r="K153" s="424"/>
      <c r="L153" s="424"/>
      <c r="M153" s="424"/>
      <c r="N153" s="424"/>
      <c r="O153" s="424"/>
      <c r="P153" s="424"/>
      <c r="Q153" s="424"/>
      <c r="R153" s="424"/>
      <c r="S153" s="424"/>
      <c r="T153" s="424"/>
      <c r="U153" s="424"/>
      <c r="V153" s="425"/>
      <c r="W153" s="423"/>
      <c r="X153" s="424"/>
      <c r="Y153" s="424"/>
      <c r="Z153" s="424"/>
      <c r="AA153" s="424"/>
      <c r="AB153" s="424"/>
      <c r="AC153" s="424"/>
      <c r="AD153" s="424"/>
      <c r="AE153" s="424"/>
      <c r="AF153" s="424"/>
      <c r="AG153" s="424"/>
      <c r="AH153" s="424"/>
      <c r="AI153" s="424"/>
      <c r="AJ153" s="424"/>
      <c r="AK153" s="425"/>
      <c r="AL153" s="407"/>
      <c r="AM153" s="407"/>
      <c r="AN153" s="407"/>
      <c r="AO153" s="407"/>
      <c r="AP153" s="407"/>
      <c r="AQ153" s="423"/>
      <c r="AR153" s="424"/>
      <c r="AS153" s="425"/>
      <c r="AT153" s="429"/>
      <c r="AU153" s="430"/>
      <c r="AV153" s="431"/>
      <c r="AW153" s="429"/>
      <c r="AX153" s="430"/>
      <c r="AY153" s="431"/>
      <c r="AZ153" s="440"/>
      <c r="BA153" s="441"/>
      <c r="BB153" s="441"/>
      <c r="BC153" s="441"/>
      <c r="BD153" s="441"/>
      <c r="BE153" s="442"/>
      <c r="BF153" s="404"/>
      <c r="BG153" s="405"/>
      <c r="BH153" s="405"/>
      <c r="BI153" s="405"/>
      <c r="BJ153" s="405"/>
      <c r="BK153" s="405"/>
      <c r="BL153" s="405"/>
      <c r="BM153" s="405"/>
      <c r="BN153" s="405"/>
      <c r="BO153" s="405"/>
      <c r="BP153" s="405"/>
      <c r="BQ153" s="405"/>
      <c r="BR153" s="405"/>
      <c r="BS153" s="405"/>
      <c r="BT153" s="406"/>
      <c r="BU153" s="404"/>
      <c r="BV153" s="405"/>
      <c r="BW153" s="405"/>
      <c r="BX153" s="405"/>
      <c r="BY153" s="405"/>
      <c r="BZ153" s="405"/>
      <c r="CA153" s="405"/>
      <c r="CB153" s="405"/>
      <c r="CC153" s="405"/>
      <c r="CD153" s="405"/>
      <c r="CE153" s="405"/>
      <c r="CF153" s="405"/>
      <c r="CG153" s="406"/>
      <c r="CH153" s="124"/>
      <c r="CI153" s="124"/>
      <c r="CJ153" s="124"/>
      <c r="CK153" s="124"/>
      <c r="CL153" s="87"/>
      <c r="CM153" s="184"/>
      <c r="CN153" s="18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74"/>
      <c r="EM153" s="74"/>
      <c r="EN153" s="74"/>
      <c r="EO153" s="74"/>
      <c r="EP153" s="74"/>
      <c r="EQ153" s="74"/>
      <c r="ER153" s="74"/>
      <c r="ES153" s="74"/>
      <c r="ET153" s="74"/>
      <c r="EU153" s="74"/>
      <c r="EV153" s="74"/>
      <c r="EW153" s="74"/>
      <c r="EX153" s="74"/>
      <c r="EY153" s="74"/>
      <c r="EZ153" s="74"/>
      <c r="FA153" s="74"/>
      <c r="FB153" s="74"/>
      <c r="FC153" s="74"/>
      <c r="FD153" s="74"/>
      <c r="FE153" s="74"/>
      <c r="FF153" s="74"/>
      <c r="FG153" s="74"/>
      <c r="FH153" s="74"/>
      <c r="FI153" s="74"/>
      <c r="FJ153" s="74"/>
      <c r="FK153" s="74"/>
      <c r="FL153" s="74"/>
      <c r="FM153" s="74"/>
      <c r="FN153" s="74"/>
      <c r="FO153" s="74"/>
      <c r="FP153" s="74"/>
      <c r="FQ153" s="74"/>
      <c r="FR153" s="74"/>
      <c r="FS153" s="74"/>
      <c r="FT153" s="74"/>
      <c r="FU153" s="74"/>
      <c r="FV153" s="74"/>
      <c r="FW153" s="74"/>
      <c r="FX153" s="74"/>
      <c r="FY153" s="74"/>
      <c r="FZ153" s="74"/>
      <c r="GA153" s="74"/>
      <c r="GB153" s="74"/>
      <c r="GC153" s="74"/>
      <c r="GD153" s="74"/>
      <c r="GE153" s="74"/>
      <c r="GF153" s="74"/>
      <c r="GG153" s="74"/>
      <c r="GH153" s="74"/>
      <c r="GI153" s="74"/>
      <c r="GJ153" s="74"/>
      <c r="GK153" s="74"/>
      <c r="GL153" s="74"/>
      <c r="GM153" s="74"/>
      <c r="GN153" s="74"/>
      <c r="GO153" s="74"/>
      <c r="GP153" s="74"/>
      <c r="GQ153" s="74"/>
      <c r="GR153" s="74"/>
      <c r="GS153" s="74"/>
      <c r="GT153" s="74"/>
      <c r="GU153" s="74"/>
      <c r="GV153" s="74"/>
      <c r="GW153" s="74"/>
      <c r="GX153" s="74"/>
      <c r="GY153" s="74"/>
      <c r="GZ153" s="74"/>
      <c r="HA153" s="74"/>
      <c r="HB153" s="74"/>
      <c r="HC153" s="74"/>
      <c r="HD153" s="74"/>
      <c r="HE153" s="74"/>
      <c r="HF153" s="74"/>
      <c r="HG153" s="74"/>
      <c r="HH153" s="74"/>
      <c r="HI153" s="74"/>
      <c r="HJ153" s="74"/>
      <c r="HK153" s="74"/>
      <c r="HL153" s="74"/>
      <c r="HM153" s="74"/>
      <c r="HN153" s="74"/>
      <c r="HO153" s="74"/>
      <c r="HP153" s="74"/>
      <c r="HQ153" s="74"/>
      <c r="HR153" s="74"/>
      <c r="HS153" s="74"/>
      <c r="HT153" s="74"/>
      <c r="HU153" s="74"/>
      <c r="HV153" s="74"/>
      <c r="HW153" s="74"/>
      <c r="HX153" s="74"/>
      <c r="HY153" s="74"/>
      <c r="HZ153" s="74"/>
      <c r="IA153" s="74"/>
      <c r="IB153" s="74"/>
      <c r="IC153" s="74"/>
      <c r="ID153" s="74"/>
      <c r="IE153" s="74"/>
      <c r="IF153" s="74"/>
      <c r="IG153" s="74"/>
      <c r="IH153" s="74"/>
      <c r="II153" s="74"/>
      <c r="IJ153" s="74"/>
      <c r="IK153" s="74"/>
      <c r="IL153" s="74"/>
      <c r="IM153" s="74"/>
      <c r="IN153" s="74"/>
      <c r="IO153" s="74"/>
      <c r="IP153" s="74"/>
      <c r="IQ153" s="74"/>
      <c r="IR153" s="74"/>
      <c r="IS153" s="74"/>
      <c r="IT153" s="74"/>
      <c r="IU153" s="74"/>
      <c r="IV153" s="74"/>
    </row>
    <row r="154" spans="1:256" s="140" customFormat="1" ht="27" customHeight="1">
      <c r="A154" s="124"/>
      <c r="B154" s="124"/>
      <c r="C154" s="124"/>
      <c r="D154" s="87"/>
      <c r="E154" s="87"/>
      <c r="F154" s="87"/>
      <c r="G154" s="87"/>
      <c r="H154" s="423"/>
      <c r="I154" s="424"/>
      <c r="J154" s="424"/>
      <c r="K154" s="424"/>
      <c r="L154" s="424"/>
      <c r="M154" s="424"/>
      <c r="N154" s="424"/>
      <c r="O154" s="424"/>
      <c r="P154" s="424"/>
      <c r="Q154" s="424"/>
      <c r="R154" s="424"/>
      <c r="S154" s="424"/>
      <c r="T154" s="424"/>
      <c r="U154" s="424"/>
      <c r="V154" s="425"/>
      <c r="W154" s="423"/>
      <c r="X154" s="424"/>
      <c r="Y154" s="424"/>
      <c r="Z154" s="424"/>
      <c r="AA154" s="424"/>
      <c r="AB154" s="424"/>
      <c r="AC154" s="424"/>
      <c r="AD154" s="424"/>
      <c r="AE154" s="424"/>
      <c r="AF154" s="424"/>
      <c r="AG154" s="424"/>
      <c r="AH154" s="424"/>
      <c r="AI154" s="424"/>
      <c r="AJ154" s="424"/>
      <c r="AK154" s="425"/>
      <c r="AL154" s="407"/>
      <c r="AM154" s="407"/>
      <c r="AN154" s="407"/>
      <c r="AO154" s="407"/>
      <c r="AP154" s="407"/>
      <c r="AQ154" s="423"/>
      <c r="AR154" s="424"/>
      <c r="AS154" s="425"/>
      <c r="AT154" s="429"/>
      <c r="AU154" s="430"/>
      <c r="AV154" s="431"/>
      <c r="AW154" s="429"/>
      <c r="AX154" s="430"/>
      <c r="AY154" s="431"/>
      <c r="AZ154" s="440"/>
      <c r="BA154" s="441"/>
      <c r="BB154" s="441"/>
      <c r="BC154" s="441"/>
      <c r="BD154" s="441"/>
      <c r="BE154" s="442"/>
      <c r="BF154" s="404"/>
      <c r="BG154" s="405"/>
      <c r="BH154" s="405"/>
      <c r="BI154" s="405"/>
      <c r="BJ154" s="405"/>
      <c r="BK154" s="405"/>
      <c r="BL154" s="405"/>
      <c r="BM154" s="405"/>
      <c r="BN154" s="405"/>
      <c r="BO154" s="405"/>
      <c r="BP154" s="405"/>
      <c r="BQ154" s="405"/>
      <c r="BR154" s="405"/>
      <c r="BS154" s="405"/>
      <c r="BT154" s="406"/>
      <c r="BU154" s="404"/>
      <c r="BV154" s="405"/>
      <c r="BW154" s="405"/>
      <c r="BX154" s="405"/>
      <c r="BY154" s="405"/>
      <c r="BZ154" s="405"/>
      <c r="CA154" s="405"/>
      <c r="CB154" s="405"/>
      <c r="CC154" s="405"/>
      <c r="CD154" s="405"/>
      <c r="CE154" s="405"/>
      <c r="CF154" s="405"/>
      <c r="CG154" s="406"/>
      <c r="CH154" s="124"/>
      <c r="CI154" s="124"/>
      <c r="CJ154" s="124"/>
      <c r="CK154" s="124"/>
      <c r="CL154" s="87"/>
      <c r="CM154" s="184"/>
      <c r="CN154" s="18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74"/>
      <c r="GM154" s="74"/>
      <c r="GN154" s="74"/>
      <c r="GO154" s="74"/>
      <c r="GP154" s="74"/>
      <c r="GQ154" s="74"/>
      <c r="GR154" s="74"/>
      <c r="GS154" s="74"/>
      <c r="GT154" s="74"/>
      <c r="GU154" s="74"/>
      <c r="GV154" s="74"/>
      <c r="GW154" s="74"/>
      <c r="GX154" s="74"/>
      <c r="GY154" s="74"/>
      <c r="GZ154" s="74"/>
      <c r="HA154" s="74"/>
      <c r="HB154" s="74"/>
      <c r="HC154" s="74"/>
      <c r="HD154" s="74"/>
      <c r="HE154" s="74"/>
      <c r="HF154" s="74"/>
      <c r="HG154" s="74"/>
      <c r="HH154" s="74"/>
      <c r="HI154" s="74"/>
      <c r="HJ154" s="74"/>
      <c r="HK154" s="74"/>
      <c r="HL154" s="74"/>
      <c r="HM154" s="74"/>
      <c r="HN154" s="74"/>
      <c r="HO154" s="74"/>
      <c r="HP154" s="74"/>
      <c r="HQ154" s="74"/>
      <c r="HR154" s="74"/>
      <c r="HS154" s="74"/>
      <c r="HT154" s="74"/>
      <c r="HU154" s="74"/>
      <c r="HV154" s="74"/>
      <c r="HW154" s="74"/>
      <c r="HX154" s="74"/>
      <c r="HY154" s="74"/>
      <c r="HZ154" s="74"/>
      <c r="IA154" s="74"/>
      <c r="IB154" s="74"/>
      <c r="IC154" s="74"/>
      <c r="ID154" s="74"/>
      <c r="IE154" s="74"/>
      <c r="IF154" s="74"/>
      <c r="IG154" s="74"/>
      <c r="IH154" s="74"/>
      <c r="II154" s="74"/>
      <c r="IJ154" s="74"/>
      <c r="IK154" s="74"/>
      <c r="IL154" s="74"/>
      <c r="IM154" s="74"/>
      <c r="IN154" s="74"/>
      <c r="IO154" s="74"/>
      <c r="IP154" s="74"/>
      <c r="IQ154" s="74"/>
      <c r="IR154" s="74"/>
      <c r="IS154" s="74"/>
      <c r="IT154" s="74"/>
      <c r="IU154" s="74"/>
      <c r="IV154" s="74"/>
    </row>
    <row r="155" spans="1:256" s="140" customFormat="1" ht="27" customHeight="1">
      <c r="A155" s="124"/>
      <c r="B155" s="124"/>
      <c r="C155" s="124"/>
      <c r="D155" s="87"/>
      <c r="E155" s="87"/>
      <c r="F155" s="87"/>
      <c r="G155" s="87"/>
      <c r="H155" s="423"/>
      <c r="I155" s="424"/>
      <c r="J155" s="424"/>
      <c r="K155" s="424"/>
      <c r="L155" s="424"/>
      <c r="M155" s="424"/>
      <c r="N155" s="424"/>
      <c r="O155" s="424"/>
      <c r="P155" s="424"/>
      <c r="Q155" s="424"/>
      <c r="R155" s="424"/>
      <c r="S155" s="424"/>
      <c r="T155" s="424"/>
      <c r="U155" s="424"/>
      <c r="V155" s="425"/>
      <c r="W155" s="423"/>
      <c r="X155" s="424"/>
      <c r="Y155" s="424"/>
      <c r="Z155" s="424"/>
      <c r="AA155" s="424"/>
      <c r="AB155" s="424"/>
      <c r="AC155" s="424"/>
      <c r="AD155" s="424"/>
      <c r="AE155" s="424"/>
      <c r="AF155" s="424"/>
      <c r="AG155" s="424"/>
      <c r="AH155" s="424"/>
      <c r="AI155" s="424"/>
      <c r="AJ155" s="424"/>
      <c r="AK155" s="425"/>
      <c r="AL155" s="407"/>
      <c r="AM155" s="407"/>
      <c r="AN155" s="407"/>
      <c r="AO155" s="407"/>
      <c r="AP155" s="407"/>
      <c r="AQ155" s="423"/>
      <c r="AR155" s="424"/>
      <c r="AS155" s="425"/>
      <c r="AT155" s="429"/>
      <c r="AU155" s="430"/>
      <c r="AV155" s="431"/>
      <c r="AW155" s="429"/>
      <c r="AX155" s="430"/>
      <c r="AY155" s="431"/>
      <c r="AZ155" s="440"/>
      <c r="BA155" s="441"/>
      <c r="BB155" s="441"/>
      <c r="BC155" s="441"/>
      <c r="BD155" s="441"/>
      <c r="BE155" s="442"/>
      <c r="BF155" s="404"/>
      <c r="BG155" s="405"/>
      <c r="BH155" s="405"/>
      <c r="BI155" s="405"/>
      <c r="BJ155" s="405"/>
      <c r="BK155" s="405"/>
      <c r="BL155" s="405"/>
      <c r="BM155" s="405"/>
      <c r="BN155" s="405"/>
      <c r="BO155" s="405"/>
      <c r="BP155" s="405"/>
      <c r="BQ155" s="405"/>
      <c r="BR155" s="405"/>
      <c r="BS155" s="405"/>
      <c r="BT155" s="406"/>
      <c r="BU155" s="404"/>
      <c r="BV155" s="405"/>
      <c r="BW155" s="405"/>
      <c r="BX155" s="405"/>
      <c r="BY155" s="405"/>
      <c r="BZ155" s="405"/>
      <c r="CA155" s="405"/>
      <c r="CB155" s="405"/>
      <c r="CC155" s="405"/>
      <c r="CD155" s="405"/>
      <c r="CE155" s="405"/>
      <c r="CF155" s="405"/>
      <c r="CG155" s="406"/>
      <c r="CH155" s="124"/>
      <c r="CI155" s="124"/>
      <c r="CJ155" s="124"/>
      <c r="CK155" s="124"/>
      <c r="CL155" s="87"/>
      <c r="CM155" s="184"/>
      <c r="CN155" s="184"/>
      <c r="CO155" s="74"/>
      <c r="CP155" s="74"/>
      <c r="CQ155" s="74"/>
      <c r="CR155" s="74"/>
      <c r="CS155" s="74"/>
      <c r="CT155" s="74"/>
      <c r="CU155" s="74"/>
      <c r="CV155" s="74"/>
      <c r="CW155" s="74"/>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74"/>
      <c r="EM155" s="74"/>
      <c r="EN155" s="74"/>
      <c r="EO155" s="74"/>
      <c r="EP155" s="74"/>
      <c r="EQ155" s="74"/>
      <c r="ER155" s="74"/>
      <c r="ES155" s="74"/>
      <c r="ET155" s="74"/>
      <c r="EU155" s="74"/>
      <c r="EV155" s="74"/>
      <c r="EW155" s="74"/>
      <c r="EX155" s="74"/>
      <c r="EY155" s="74"/>
      <c r="EZ155" s="74"/>
      <c r="FA155" s="74"/>
      <c r="FB155" s="74"/>
      <c r="FC155" s="74"/>
      <c r="FD155" s="74"/>
      <c r="FE155" s="74"/>
      <c r="FF155" s="74"/>
      <c r="FG155" s="74"/>
      <c r="FH155" s="74"/>
      <c r="FI155" s="74"/>
      <c r="FJ155" s="74"/>
      <c r="FK155" s="74"/>
      <c r="FL155" s="74"/>
      <c r="FM155" s="74"/>
      <c r="FN155" s="74"/>
      <c r="FO155" s="74"/>
      <c r="FP155" s="74"/>
      <c r="FQ155" s="74"/>
      <c r="FR155" s="74"/>
      <c r="FS155" s="74"/>
      <c r="FT155" s="74"/>
      <c r="FU155" s="74"/>
      <c r="FV155" s="74"/>
      <c r="FW155" s="74"/>
      <c r="FX155" s="74"/>
      <c r="FY155" s="74"/>
      <c r="FZ155" s="74"/>
      <c r="GA155" s="74"/>
      <c r="GB155" s="74"/>
      <c r="GC155" s="74"/>
      <c r="GD155" s="74"/>
      <c r="GE155" s="74"/>
      <c r="GF155" s="74"/>
      <c r="GG155" s="74"/>
      <c r="GH155" s="74"/>
      <c r="GI155" s="74"/>
      <c r="GJ155" s="74"/>
      <c r="GK155" s="74"/>
      <c r="GL155" s="74"/>
      <c r="GM155" s="74"/>
      <c r="GN155" s="74"/>
      <c r="GO155" s="74"/>
      <c r="GP155" s="74"/>
      <c r="GQ155" s="74"/>
      <c r="GR155" s="74"/>
      <c r="GS155" s="74"/>
      <c r="GT155" s="74"/>
      <c r="GU155" s="74"/>
      <c r="GV155" s="74"/>
      <c r="GW155" s="74"/>
      <c r="GX155" s="74"/>
      <c r="GY155" s="74"/>
      <c r="GZ155" s="74"/>
      <c r="HA155" s="74"/>
      <c r="HB155" s="74"/>
      <c r="HC155" s="74"/>
      <c r="HD155" s="74"/>
      <c r="HE155" s="74"/>
      <c r="HF155" s="74"/>
      <c r="HG155" s="74"/>
      <c r="HH155" s="74"/>
      <c r="HI155" s="74"/>
      <c r="HJ155" s="74"/>
      <c r="HK155" s="74"/>
      <c r="HL155" s="74"/>
      <c r="HM155" s="74"/>
      <c r="HN155" s="74"/>
      <c r="HO155" s="74"/>
      <c r="HP155" s="74"/>
      <c r="HQ155" s="74"/>
      <c r="HR155" s="74"/>
      <c r="HS155" s="74"/>
      <c r="HT155" s="74"/>
      <c r="HU155" s="74"/>
      <c r="HV155" s="74"/>
      <c r="HW155" s="74"/>
      <c r="HX155" s="74"/>
      <c r="HY155" s="74"/>
      <c r="HZ155" s="74"/>
      <c r="IA155" s="74"/>
      <c r="IB155" s="74"/>
      <c r="IC155" s="74"/>
      <c r="ID155" s="74"/>
      <c r="IE155" s="74"/>
      <c r="IF155" s="74"/>
      <c r="IG155" s="74"/>
      <c r="IH155" s="74"/>
      <c r="II155" s="74"/>
      <c r="IJ155" s="74"/>
      <c r="IK155" s="74"/>
      <c r="IL155" s="74"/>
      <c r="IM155" s="74"/>
      <c r="IN155" s="74"/>
      <c r="IO155" s="74"/>
      <c r="IP155" s="74"/>
      <c r="IQ155" s="74"/>
      <c r="IR155" s="74"/>
      <c r="IS155" s="74"/>
      <c r="IT155" s="74"/>
      <c r="IU155" s="74"/>
      <c r="IV155" s="74"/>
    </row>
    <row r="156" spans="1:256" s="140" customFormat="1" ht="27" customHeight="1">
      <c r="A156" s="124"/>
      <c r="B156" s="124"/>
      <c r="C156" s="124"/>
      <c r="D156" s="87"/>
      <c r="E156" s="87"/>
      <c r="F156" s="87"/>
      <c r="G156" s="87"/>
      <c r="H156" s="423"/>
      <c r="I156" s="424"/>
      <c r="J156" s="424"/>
      <c r="K156" s="424"/>
      <c r="L156" s="424"/>
      <c r="M156" s="424"/>
      <c r="N156" s="424"/>
      <c r="O156" s="424"/>
      <c r="P156" s="424"/>
      <c r="Q156" s="424"/>
      <c r="R156" s="424"/>
      <c r="S156" s="424"/>
      <c r="T156" s="424"/>
      <c r="U156" s="424"/>
      <c r="V156" s="425"/>
      <c r="W156" s="423"/>
      <c r="X156" s="424"/>
      <c r="Y156" s="424"/>
      <c r="Z156" s="424"/>
      <c r="AA156" s="424"/>
      <c r="AB156" s="424"/>
      <c r="AC156" s="424"/>
      <c r="AD156" s="424"/>
      <c r="AE156" s="424"/>
      <c r="AF156" s="424"/>
      <c r="AG156" s="424"/>
      <c r="AH156" s="424"/>
      <c r="AI156" s="424"/>
      <c r="AJ156" s="424"/>
      <c r="AK156" s="425"/>
      <c r="AL156" s="407"/>
      <c r="AM156" s="407"/>
      <c r="AN156" s="407"/>
      <c r="AO156" s="407"/>
      <c r="AP156" s="407"/>
      <c r="AQ156" s="423"/>
      <c r="AR156" s="424"/>
      <c r="AS156" s="425"/>
      <c r="AT156" s="429"/>
      <c r="AU156" s="430"/>
      <c r="AV156" s="431"/>
      <c r="AW156" s="429"/>
      <c r="AX156" s="430"/>
      <c r="AY156" s="431"/>
      <c r="AZ156" s="440"/>
      <c r="BA156" s="441"/>
      <c r="BB156" s="441"/>
      <c r="BC156" s="441"/>
      <c r="BD156" s="441"/>
      <c r="BE156" s="442"/>
      <c r="BF156" s="404"/>
      <c r="BG156" s="405"/>
      <c r="BH156" s="405"/>
      <c r="BI156" s="405"/>
      <c r="BJ156" s="405"/>
      <c r="BK156" s="405"/>
      <c r="BL156" s="405"/>
      <c r="BM156" s="405"/>
      <c r="BN156" s="405"/>
      <c r="BO156" s="405"/>
      <c r="BP156" s="405"/>
      <c r="BQ156" s="405"/>
      <c r="BR156" s="405"/>
      <c r="BS156" s="405"/>
      <c r="BT156" s="406"/>
      <c r="BU156" s="404"/>
      <c r="BV156" s="405"/>
      <c r="BW156" s="405"/>
      <c r="BX156" s="405"/>
      <c r="BY156" s="405"/>
      <c r="BZ156" s="405"/>
      <c r="CA156" s="405"/>
      <c r="CB156" s="405"/>
      <c r="CC156" s="405"/>
      <c r="CD156" s="405"/>
      <c r="CE156" s="405"/>
      <c r="CF156" s="405"/>
      <c r="CG156" s="406"/>
      <c r="CH156" s="124"/>
      <c r="CI156" s="124"/>
      <c r="CJ156" s="124"/>
      <c r="CK156" s="124"/>
      <c r="CL156" s="87"/>
      <c r="CM156" s="184"/>
      <c r="CN156" s="18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c r="FB156" s="74"/>
      <c r="FC156" s="74"/>
      <c r="FD156" s="74"/>
      <c r="FE156" s="74"/>
      <c r="FF156" s="74"/>
      <c r="FG156" s="74"/>
      <c r="FH156" s="74"/>
      <c r="FI156" s="74"/>
      <c r="FJ156" s="74"/>
      <c r="FK156" s="74"/>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74"/>
      <c r="GM156" s="74"/>
      <c r="GN156" s="74"/>
      <c r="GO156" s="74"/>
      <c r="GP156" s="74"/>
      <c r="GQ156" s="74"/>
      <c r="GR156" s="74"/>
      <c r="GS156" s="74"/>
      <c r="GT156" s="74"/>
      <c r="GU156" s="74"/>
      <c r="GV156" s="74"/>
      <c r="GW156" s="74"/>
      <c r="GX156" s="74"/>
      <c r="GY156" s="74"/>
      <c r="GZ156" s="74"/>
      <c r="HA156" s="74"/>
      <c r="HB156" s="74"/>
      <c r="HC156" s="74"/>
      <c r="HD156" s="74"/>
      <c r="HE156" s="74"/>
      <c r="HF156" s="74"/>
      <c r="HG156" s="74"/>
      <c r="HH156" s="74"/>
      <c r="HI156" s="74"/>
      <c r="HJ156" s="74"/>
      <c r="HK156" s="74"/>
      <c r="HL156" s="74"/>
      <c r="HM156" s="74"/>
      <c r="HN156" s="74"/>
      <c r="HO156" s="74"/>
      <c r="HP156" s="74"/>
      <c r="HQ156" s="74"/>
      <c r="HR156" s="74"/>
      <c r="HS156" s="74"/>
      <c r="HT156" s="74"/>
      <c r="HU156" s="74"/>
      <c r="HV156" s="74"/>
      <c r="HW156" s="74"/>
      <c r="HX156" s="74"/>
      <c r="HY156" s="74"/>
      <c r="HZ156" s="74"/>
      <c r="IA156" s="74"/>
      <c r="IB156" s="74"/>
      <c r="IC156" s="74"/>
      <c r="ID156" s="74"/>
      <c r="IE156" s="74"/>
      <c r="IF156" s="74"/>
      <c r="IG156" s="74"/>
      <c r="IH156" s="74"/>
      <c r="II156" s="74"/>
      <c r="IJ156" s="74"/>
      <c r="IK156" s="74"/>
      <c r="IL156" s="74"/>
      <c r="IM156" s="74"/>
      <c r="IN156" s="74"/>
      <c r="IO156" s="74"/>
      <c r="IP156" s="74"/>
      <c r="IQ156" s="74"/>
      <c r="IR156" s="74"/>
      <c r="IS156" s="74"/>
      <c r="IT156" s="74"/>
      <c r="IU156" s="74"/>
      <c r="IV156" s="74"/>
    </row>
    <row r="157" spans="1:256" s="140" customFormat="1" ht="27" customHeight="1">
      <c r="A157" s="124"/>
      <c r="B157" s="124"/>
      <c r="C157" s="124"/>
      <c r="D157" s="87"/>
      <c r="E157" s="87"/>
      <c r="F157" s="87"/>
      <c r="G157" s="87"/>
      <c r="H157" s="423"/>
      <c r="I157" s="424"/>
      <c r="J157" s="424"/>
      <c r="K157" s="424"/>
      <c r="L157" s="424"/>
      <c r="M157" s="424"/>
      <c r="N157" s="424"/>
      <c r="O157" s="424"/>
      <c r="P157" s="424"/>
      <c r="Q157" s="424"/>
      <c r="R157" s="424"/>
      <c r="S157" s="424"/>
      <c r="T157" s="424"/>
      <c r="U157" s="424"/>
      <c r="V157" s="425"/>
      <c r="W157" s="423"/>
      <c r="X157" s="424"/>
      <c r="Y157" s="424"/>
      <c r="Z157" s="424"/>
      <c r="AA157" s="424"/>
      <c r="AB157" s="424"/>
      <c r="AC157" s="424"/>
      <c r="AD157" s="424"/>
      <c r="AE157" s="424"/>
      <c r="AF157" s="424"/>
      <c r="AG157" s="424"/>
      <c r="AH157" s="424"/>
      <c r="AI157" s="424"/>
      <c r="AJ157" s="424"/>
      <c r="AK157" s="425"/>
      <c r="AL157" s="407"/>
      <c r="AM157" s="407"/>
      <c r="AN157" s="407"/>
      <c r="AO157" s="407"/>
      <c r="AP157" s="407"/>
      <c r="AQ157" s="423"/>
      <c r="AR157" s="424"/>
      <c r="AS157" s="425"/>
      <c r="AT157" s="429"/>
      <c r="AU157" s="430"/>
      <c r="AV157" s="431"/>
      <c r="AW157" s="429"/>
      <c r="AX157" s="430"/>
      <c r="AY157" s="431"/>
      <c r="AZ157" s="440"/>
      <c r="BA157" s="441"/>
      <c r="BB157" s="441"/>
      <c r="BC157" s="441"/>
      <c r="BD157" s="441"/>
      <c r="BE157" s="442"/>
      <c r="BF157" s="420"/>
      <c r="BG157" s="421"/>
      <c r="BH157" s="421"/>
      <c r="BI157" s="421"/>
      <c r="BJ157" s="421"/>
      <c r="BK157" s="421"/>
      <c r="BL157" s="421"/>
      <c r="BM157" s="421"/>
      <c r="BN157" s="421"/>
      <c r="BO157" s="421"/>
      <c r="BP157" s="421"/>
      <c r="BQ157" s="421"/>
      <c r="BR157" s="421"/>
      <c r="BS157" s="421"/>
      <c r="BT157" s="422"/>
      <c r="BU157" s="420"/>
      <c r="BV157" s="421"/>
      <c r="BW157" s="421"/>
      <c r="BX157" s="421"/>
      <c r="BY157" s="421"/>
      <c r="BZ157" s="421"/>
      <c r="CA157" s="421"/>
      <c r="CB157" s="421"/>
      <c r="CC157" s="421"/>
      <c r="CD157" s="421"/>
      <c r="CE157" s="421"/>
      <c r="CF157" s="421"/>
      <c r="CG157" s="422"/>
      <c r="CH157" s="124"/>
      <c r="CI157" s="124"/>
      <c r="CJ157" s="124"/>
      <c r="CK157" s="124"/>
      <c r="CL157" s="87"/>
      <c r="CM157" s="184"/>
      <c r="CN157" s="184"/>
      <c r="CO157" s="74"/>
      <c r="CP157" s="74"/>
      <c r="CQ157" s="74"/>
      <c r="CR157" s="74"/>
      <c r="CS157" s="74"/>
      <c r="CT157" s="74"/>
      <c r="CU157" s="74"/>
      <c r="CV157" s="74"/>
      <c r="CW157" s="74"/>
      <c r="CX157" s="74"/>
      <c r="CY157" s="74"/>
      <c r="CZ157" s="74"/>
      <c r="DA157" s="74"/>
      <c r="DB157" s="74"/>
      <c r="DC157" s="74"/>
      <c r="DD157" s="74"/>
      <c r="DE157" s="74"/>
      <c r="DF157" s="74"/>
      <c r="DG157" s="74"/>
      <c r="DH157" s="74"/>
      <c r="DI157" s="74"/>
      <c r="DJ157" s="74"/>
      <c r="DK157" s="74"/>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74"/>
      <c r="EM157" s="74"/>
      <c r="EN157" s="74"/>
      <c r="EO157" s="74"/>
      <c r="EP157" s="74"/>
      <c r="EQ157" s="74"/>
      <c r="ER157" s="74"/>
      <c r="ES157" s="74"/>
      <c r="ET157" s="74"/>
      <c r="EU157" s="74"/>
      <c r="EV157" s="74"/>
      <c r="EW157" s="74"/>
      <c r="EX157" s="74"/>
      <c r="EY157" s="74"/>
      <c r="EZ157" s="74"/>
      <c r="FA157" s="74"/>
      <c r="FB157" s="74"/>
      <c r="FC157" s="74"/>
      <c r="FD157" s="74"/>
      <c r="FE157" s="74"/>
      <c r="FF157" s="74"/>
      <c r="FG157" s="74"/>
      <c r="FH157" s="74"/>
      <c r="FI157" s="74"/>
      <c r="FJ157" s="74"/>
      <c r="FK157" s="74"/>
      <c r="FL157" s="74"/>
      <c r="FM157" s="74"/>
      <c r="FN157" s="74"/>
      <c r="FO157" s="74"/>
      <c r="FP157" s="74"/>
      <c r="FQ157" s="74"/>
      <c r="FR157" s="74"/>
      <c r="FS157" s="74"/>
      <c r="FT157" s="74"/>
      <c r="FU157" s="74"/>
      <c r="FV157" s="74"/>
      <c r="FW157" s="74"/>
      <c r="FX157" s="74"/>
      <c r="FY157" s="74"/>
      <c r="FZ157" s="74"/>
      <c r="GA157" s="74"/>
      <c r="GB157" s="74"/>
      <c r="GC157" s="74"/>
      <c r="GD157" s="74"/>
      <c r="GE157" s="74"/>
      <c r="GF157" s="74"/>
      <c r="GG157" s="74"/>
      <c r="GH157" s="74"/>
      <c r="GI157" s="74"/>
      <c r="GJ157" s="74"/>
      <c r="GK157" s="74"/>
      <c r="GL157" s="74"/>
      <c r="GM157" s="74"/>
      <c r="GN157" s="74"/>
      <c r="GO157" s="74"/>
      <c r="GP157" s="74"/>
      <c r="GQ157" s="74"/>
      <c r="GR157" s="74"/>
      <c r="GS157" s="74"/>
      <c r="GT157" s="74"/>
      <c r="GU157" s="74"/>
      <c r="GV157" s="74"/>
      <c r="GW157" s="74"/>
      <c r="GX157" s="74"/>
      <c r="GY157" s="74"/>
      <c r="GZ157" s="74"/>
      <c r="HA157" s="74"/>
      <c r="HB157" s="74"/>
      <c r="HC157" s="74"/>
      <c r="HD157" s="74"/>
      <c r="HE157" s="74"/>
      <c r="HF157" s="74"/>
      <c r="HG157" s="74"/>
      <c r="HH157" s="74"/>
      <c r="HI157" s="74"/>
      <c r="HJ157" s="74"/>
      <c r="HK157" s="74"/>
      <c r="HL157" s="74"/>
      <c r="HM157" s="74"/>
      <c r="HN157" s="74"/>
      <c r="HO157" s="74"/>
      <c r="HP157" s="74"/>
      <c r="HQ157" s="74"/>
      <c r="HR157" s="74"/>
      <c r="HS157" s="74"/>
      <c r="HT157" s="74"/>
      <c r="HU157" s="74"/>
      <c r="HV157" s="74"/>
      <c r="HW157" s="74"/>
      <c r="HX157" s="74"/>
      <c r="HY157" s="74"/>
      <c r="HZ157" s="74"/>
      <c r="IA157" s="74"/>
      <c r="IB157" s="74"/>
      <c r="IC157" s="74"/>
      <c r="ID157" s="74"/>
      <c r="IE157" s="74"/>
      <c r="IF157" s="74"/>
      <c r="IG157" s="74"/>
      <c r="IH157" s="74"/>
      <c r="II157" s="74"/>
      <c r="IJ157" s="74"/>
      <c r="IK157" s="74"/>
      <c r="IL157" s="74"/>
      <c r="IM157" s="74"/>
      <c r="IN157" s="74"/>
      <c r="IO157" s="74"/>
      <c r="IP157" s="74"/>
      <c r="IQ157" s="74"/>
      <c r="IR157" s="74"/>
      <c r="IS157" s="74"/>
      <c r="IT157" s="74"/>
      <c r="IU157" s="74"/>
      <c r="IV157" s="74"/>
    </row>
    <row r="158" spans="1:256" ht="18"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85"/>
      <c r="AI158" s="185"/>
      <c r="AJ158" s="185"/>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c r="CH158" s="184"/>
      <c r="CI158" s="184"/>
      <c r="CJ158" s="184"/>
      <c r="CK158" s="184"/>
      <c r="CL158" s="184"/>
      <c r="CM158" s="184"/>
      <c r="CN158" s="184"/>
    </row>
    <row r="159" spans="1:256" s="316" customFormat="1" ht="18"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317"/>
      <c r="AI159" s="317"/>
      <c r="AJ159" s="317"/>
    </row>
    <row r="160" spans="1:256" s="316" customFormat="1" ht="18"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317"/>
      <c r="AI160" s="317"/>
      <c r="AJ160" s="317"/>
    </row>
    <row r="161" spans="1:92" ht="18" customHeight="1">
      <c r="A161" s="602" t="s">
        <v>313</v>
      </c>
      <c r="B161" s="602"/>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602"/>
      <c r="AY161" s="602"/>
      <c r="AZ161" s="602"/>
      <c r="BA161" s="602"/>
      <c r="BB161" s="602"/>
      <c r="BC161" s="602"/>
      <c r="BD161" s="602"/>
      <c r="BE161" s="602"/>
      <c r="BF161" s="602"/>
      <c r="BG161" s="602"/>
      <c r="BH161" s="602"/>
      <c r="BI161" s="602"/>
      <c r="BJ161" s="602"/>
      <c r="BK161" s="602"/>
      <c r="BL161" s="602"/>
      <c r="BM161" s="602"/>
      <c r="BN161" s="602"/>
      <c r="BO161" s="602"/>
      <c r="BP161" s="602"/>
      <c r="BQ161" s="602"/>
      <c r="BR161" s="602"/>
      <c r="BS161" s="602"/>
      <c r="BT161" s="602"/>
      <c r="BU161" s="602"/>
      <c r="BV161" s="602"/>
      <c r="BW161" s="602"/>
      <c r="BX161" s="602"/>
      <c r="BY161" s="602"/>
      <c r="BZ161" s="602"/>
      <c r="CA161" s="602"/>
      <c r="CB161" s="602"/>
      <c r="CC161" s="602"/>
      <c r="CD161" s="602"/>
      <c r="CE161" s="602"/>
      <c r="CF161" s="602"/>
      <c r="CG161" s="602"/>
      <c r="CH161" s="602"/>
      <c r="CI161" s="602"/>
      <c r="CJ161" s="602"/>
      <c r="CK161" s="602"/>
      <c r="CL161" s="602"/>
      <c r="CM161" s="602"/>
      <c r="CN161" s="602"/>
    </row>
    <row r="162" spans="1:92" ht="18" customHeight="1">
      <c r="A162" s="602"/>
      <c r="B162" s="602"/>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02"/>
      <c r="AL162" s="602"/>
      <c r="AM162" s="602"/>
      <c r="AN162" s="602"/>
      <c r="AO162" s="602"/>
      <c r="AP162" s="602"/>
      <c r="AQ162" s="602"/>
      <c r="AR162" s="602"/>
      <c r="AS162" s="602"/>
      <c r="AT162" s="602"/>
      <c r="AU162" s="602"/>
      <c r="AV162" s="602"/>
      <c r="AW162" s="602"/>
      <c r="AX162" s="602"/>
      <c r="AY162" s="602"/>
      <c r="AZ162" s="602"/>
      <c r="BA162" s="602"/>
      <c r="BB162" s="602"/>
      <c r="BC162" s="602"/>
      <c r="BD162" s="602"/>
      <c r="BE162" s="602"/>
      <c r="BF162" s="602"/>
      <c r="BG162" s="602"/>
      <c r="BH162" s="602"/>
      <c r="BI162" s="602"/>
      <c r="BJ162" s="602"/>
      <c r="BK162" s="602"/>
      <c r="BL162" s="602"/>
      <c r="BM162" s="602"/>
      <c r="BN162" s="602"/>
      <c r="BO162" s="602"/>
      <c r="BP162" s="602"/>
      <c r="BQ162" s="602"/>
      <c r="BR162" s="602"/>
      <c r="BS162" s="602"/>
      <c r="BT162" s="602"/>
      <c r="BU162" s="602"/>
      <c r="BV162" s="602"/>
      <c r="BW162" s="602"/>
      <c r="BX162" s="602"/>
      <c r="BY162" s="602"/>
      <c r="BZ162" s="602"/>
      <c r="CA162" s="602"/>
      <c r="CB162" s="602"/>
      <c r="CC162" s="602"/>
      <c r="CD162" s="602"/>
      <c r="CE162" s="602"/>
      <c r="CF162" s="602"/>
      <c r="CG162" s="602"/>
      <c r="CH162" s="602"/>
      <c r="CI162" s="602"/>
      <c r="CJ162" s="602"/>
      <c r="CK162" s="602"/>
      <c r="CL162" s="602"/>
      <c r="CM162" s="602"/>
      <c r="CN162" s="602"/>
    </row>
    <row r="163" spans="1:92" ht="18" customHeight="1">
      <c r="A163" s="603" t="s">
        <v>213</v>
      </c>
      <c r="B163" s="603"/>
      <c r="C163" s="603"/>
      <c r="D163" s="603"/>
      <c r="E163" s="603"/>
      <c r="F163" s="603"/>
      <c r="G163" s="603"/>
      <c r="H163" s="603"/>
      <c r="I163" s="603"/>
      <c r="J163" s="603"/>
      <c r="K163" s="603"/>
      <c r="L163" s="603"/>
      <c r="M163" s="603"/>
      <c r="N163" s="603"/>
      <c r="O163" s="603"/>
      <c r="P163" s="603"/>
      <c r="Q163" s="603"/>
      <c r="R163" s="603"/>
      <c r="S163" s="603"/>
      <c r="T163" s="603"/>
      <c r="U163" s="603"/>
      <c r="V163" s="603"/>
      <c r="W163" s="603"/>
      <c r="X163" s="603"/>
      <c r="Y163" s="603"/>
      <c r="Z163" s="603"/>
      <c r="AA163" s="603"/>
      <c r="AB163" s="603"/>
      <c r="AC163" s="603"/>
      <c r="AD163" s="603"/>
      <c r="AE163" s="603"/>
      <c r="AF163" s="603"/>
      <c r="AG163" s="603"/>
      <c r="AH163" s="603"/>
      <c r="AI163" s="603"/>
      <c r="AJ163" s="603"/>
      <c r="AK163" s="603"/>
      <c r="AL163" s="603"/>
      <c r="AM163" s="603"/>
      <c r="AN163" s="603"/>
      <c r="AO163" s="603"/>
      <c r="AP163" s="603"/>
      <c r="AQ163" s="603"/>
      <c r="AR163" s="603"/>
      <c r="AS163" s="603"/>
      <c r="AT163" s="603"/>
      <c r="AU163" s="603"/>
      <c r="AV163" s="603"/>
      <c r="AW163" s="603"/>
      <c r="AX163" s="603"/>
      <c r="AY163" s="603"/>
      <c r="AZ163" s="603"/>
      <c r="BA163" s="603"/>
      <c r="BB163" s="603"/>
      <c r="BC163" s="603"/>
      <c r="BD163" s="603"/>
      <c r="BE163" s="603"/>
      <c r="BF163" s="603"/>
      <c r="BG163" s="603"/>
      <c r="BH163" s="603"/>
      <c r="BI163" s="603"/>
      <c r="BJ163" s="603"/>
      <c r="BK163" s="603"/>
      <c r="BL163" s="603"/>
      <c r="BM163" s="603"/>
      <c r="BN163" s="603"/>
      <c r="BO163" s="603"/>
      <c r="BP163" s="603"/>
      <c r="BQ163" s="603"/>
      <c r="BR163" s="603"/>
      <c r="BS163" s="603"/>
      <c r="BT163" s="603"/>
      <c r="BU163" s="603"/>
      <c r="BV163" s="603"/>
      <c r="BW163" s="603"/>
      <c r="BX163" s="603"/>
      <c r="BY163" s="603"/>
      <c r="BZ163" s="603"/>
      <c r="CA163" s="603"/>
      <c r="CB163" s="603"/>
      <c r="CC163" s="603"/>
      <c r="CD163" s="603"/>
      <c r="CE163" s="603"/>
      <c r="CF163" s="603"/>
      <c r="CG163" s="603"/>
      <c r="CH163" s="603"/>
      <c r="CI163" s="603"/>
      <c r="CJ163" s="603"/>
      <c r="CK163" s="603"/>
      <c r="CL163" s="603"/>
      <c r="CM163" s="603"/>
      <c r="CN163" s="603"/>
    </row>
    <row r="164" spans="1:92" ht="18" customHeight="1">
      <c r="A164" s="603"/>
      <c r="B164" s="603"/>
      <c r="C164" s="603"/>
      <c r="D164" s="603"/>
      <c r="E164" s="603"/>
      <c r="F164" s="603"/>
      <c r="G164" s="603"/>
      <c r="H164" s="603"/>
      <c r="I164" s="603"/>
      <c r="J164" s="603"/>
      <c r="K164" s="603"/>
      <c r="L164" s="603"/>
      <c r="M164" s="603"/>
      <c r="N164" s="603"/>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03"/>
      <c r="AL164" s="603"/>
      <c r="AM164" s="603"/>
      <c r="AN164" s="603"/>
      <c r="AO164" s="603"/>
      <c r="AP164" s="603"/>
      <c r="AQ164" s="603"/>
      <c r="AR164" s="603"/>
      <c r="AS164" s="603"/>
      <c r="AT164" s="603"/>
      <c r="AU164" s="603"/>
      <c r="AV164" s="603"/>
      <c r="AW164" s="603"/>
      <c r="AX164" s="603"/>
      <c r="AY164" s="603"/>
      <c r="AZ164" s="603"/>
      <c r="BA164" s="603"/>
      <c r="BB164" s="603"/>
      <c r="BC164" s="603"/>
      <c r="BD164" s="603"/>
      <c r="BE164" s="603"/>
      <c r="BF164" s="603"/>
      <c r="BG164" s="603"/>
      <c r="BH164" s="603"/>
      <c r="BI164" s="603"/>
      <c r="BJ164" s="603"/>
      <c r="BK164" s="603"/>
      <c r="BL164" s="603"/>
      <c r="BM164" s="603"/>
      <c r="BN164" s="603"/>
      <c r="BO164" s="603"/>
      <c r="BP164" s="603"/>
      <c r="BQ164" s="603"/>
      <c r="BR164" s="603"/>
      <c r="BS164" s="603"/>
      <c r="BT164" s="603"/>
      <c r="BU164" s="603"/>
      <c r="BV164" s="603"/>
      <c r="BW164" s="603"/>
      <c r="BX164" s="603"/>
      <c r="BY164" s="603"/>
      <c r="BZ164" s="603"/>
      <c r="CA164" s="603"/>
      <c r="CB164" s="603"/>
      <c r="CC164" s="603"/>
      <c r="CD164" s="603"/>
      <c r="CE164" s="603"/>
      <c r="CF164" s="603"/>
      <c r="CG164" s="603"/>
      <c r="CH164" s="603"/>
      <c r="CI164" s="603"/>
      <c r="CJ164" s="603"/>
      <c r="CK164" s="603"/>
      <c r="CL164" s="603"/>
      <c r="CM164" s="603"/>
      <c r="CN164" s="603"/>
    </row>
    <row r="165" spans="1:92" ht="18" customHeight="1">
      <c r="A165" s="603"/>
      <c r="B165" s="603"/>
      <c r="C165" s="603"/>
      <c r="D165" s="603"/>
      <c r="E165" s="603"/>
      <c r="F165" s="603"/>
      <c r="G165" s="603"/>
      <c r="H165" s="603"/>
      <c r="I165" s="603"/>
      <c r="J165" s="603"/>
      <c r="K165" s="603"/>
      <c r="L165" s="603"/>
      <c r="M165" s="603"/>
      <c r="N165" s="603"/>
      <c r="O165" s="603"/>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03"/>
      <c r="AL165" s="603"/>
      <c r="AM165" s="603"/>
      <c r="AN165" s="603"/>
      <c r="AO165" s="603"/>
      <c r="AP165" s="603"/>
      <c r="AQ165" s="603"/>
      <c r="AR165" s="603"/>
      <c r="AS165" s="603"/>
      <c r="AT165" s="603"/>
      <c r="AU165" s="603"/>
      <c r="AV165" s="603"/>
      <c r="AW165" s="603"/>
      <c r="AX165" s="603"/>
      <c r="AY165" s="603"/>
      <c r="AZ165" s="603"/>
      <c r="BA165" s="603"/>
      <c r="BB165" s="603"/>
      <c r="BC165" s="603"/>
      <c r="BD165" s="603"/>
      <c r="BE165" s="603"/>
      <c r="BF165" s="603"/>
      <c r="BG165" s="603"/>
      <c r="BH165" s="603"/>
      <c r="BI165" s="603"/>
      <c r="BJ165" s="603"/>
      <c r="BK165" s="603"/>
      <c r="BL165" s="603"/>
      <c r="BM165" s="603"/>
      <c r="BN165" s="603"/>
      <c r="BO165" s="603"/>
      <c r="BP165" s="603"/>
      <c r="BQ165" s="603"/>
      <c r="BR165" s="603"/>
      <c r="BS165" s="603"/>
      <c r="BT165" s="603"/>
      <c r="BU165" s="603"/>
      <c r="BV165" s="603"/>
      <c r="BW165" s="603"/>
      <c r="BX165" s="603"/>
      <c r="BY165" s="603"/>
      <c r="BZ165" s="603"/>
      <c r="CA165" s="603"/>
      <c r="CB165" s="603"/>
      <c r="CC165" s="603"/>
      <c r="CD165" s="603"/>
      <c r="CE165" s="603"/>
      <c r="CF165" s="603"/>
      <c r="CG165" s="603"/>
      <c r="CH165" s="603"/>
      <c r="CI165" s="603"/>
      <c r="CJ165" s="603"/>
      <c r="CK165" s="603"/>
      <c r="CL165" s="603"/>
      <c r="CM165" s="603"/>
      <c r="CN165" s="603"/>
    </row>
    <row r="166" spans="1:92" ht="18" customHeight="1">
      <c r="A166" s="603"/>
      <c r="B166" s="603"/>
      <c r="C166" s="603"/>
      <c r="D166" s="603"/>
      <c r="E166" s="603"/>
      <c r="F166" s="603"/>
      <c r="G166" s="603"/>
      <c r="H166" s="603"/>
      <c r="I166" s="603"/>
      <c r="J166" s="603"/>
      <c r="K166" s="603"/>
      <c r="L166" s="603"/>
      <c r="M166" s="603"/>
      <c r="N166" s="603"/>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3"/>
      <c r="AL166" s="603"/>
      <c r="AM166" s="603"/>
      <c r="AN166" s="603"/>
      <c r="AO166" s="603"/>
      <c r="AP166" s="603"/>
      <c r="AQ166" s="603"/>
      <c r="AR166" s="603"/>
      <c r="AS166" s="603"/>
      <c r="AT166" s="603"/>
      <c r="AU166" s="603"/>
      <c r="AV166" s="603"/>
      <c r="AW166" s="603"/>
      <c r="AX166" s="603"/>
      <c r="AY166" s="603"/>
      <c r="AZ166" s="603"/>
      <c r="BA166" s="603"/>
      <c r="BB166" s="603"/>
      <c r="BC166" s="603"/>
      <c r="BD166" s="603"/>
      <c r="BE166" s="603"/>
      <c r="BF166" s="603"/>
      <c r="BG166" s="603"/>
      <c r="BH166" s="603"/>
      <c r="BI166" s="603"/>
      <c r="BJ166" s="603"/>
      <c r="BK166" s="603"/>
      <c r="BL166" s="603"/>
      <c r="BM166" s="603"/>
      <c r="BN166" s="603"/>
      <c r="BO166" s="603"/>
      <c r="BP166" s="603"/>
      <c r="BQ166" s="603"/>
      <c r="BR166" s="603"/>
      <c r="BS166" s="603"/>
      <c r="BT166" s="603"/>
      <c r="BU166" s="603"/>
      <c r="BV166" s="603"/>
      <c r="BW166" s="603"/>
      <c r="BX166" s="603"/>
      <c r="BY166" s="603"/>
      <c r="BZ166" s="603"/>
      <c r="CA166" s="603"/>
      <c r="CB166" s="603"/>
      <c r="CC166" s="603"/>
      <c r="CD166" s="603"/>
      <c r="CE166" s="603"/>
      <c r="CF166" s="603"/>
      <c r="CG166" s="603"/>
      <c r="CH166" s="603"/>
      <c r="CI166" s="603"/>
      <c r="CJ166" s="603"/>
      <c r="CK166" s="603"/>
      <c r="CL166" s="603"/>
      <c r="CM166" s="603"/>
      <c r="CN166" s="603"/>
    </row>
    <row r="167" spans="1:92" ht="18" customHeight="1">
      <c r="A167" s="603"/>
      <c r="B167" s="603"/>
      <c r="C167" s="603"/>
      <c r="D167" s="603"/>
      <c r="E167" s="603"/>
      <c r="F167" s="603"/>
      <c r="G167" s="603"/>
      <c r="H167" s="603"/>
      <c r="I167" s="603"/>
      <c r="J167" s="603"/>
      <c r="K167" s="603"/>
      <c r="L167" s="603"/>
      <c r="M167" s="603"/>
      <c r="N167" s="603"/>
      <c r="O167" s="603"/>
      <c r="P167" s="603"/>
      <c r="Q167" s="603"/>
      <c r="R167" s="603"/>
      <c r="S167" s="603"/>
      <c r="T167" s="603"/>
      <c r="U167" s="603"/>
      <c r="V167" s="603"/>
      <c r="W167" s="603"/>
      <c r="X167" s="603"/>
      <c r="Y167" s="603"/>
      <c r="Z167" s="603"/>
      <c r="AA167" s="603"/>
      <c r="AB167" s="603"/>
      <c r="AC167" s="603"/>
      <c r="AD167" s="603"/>
      <c r="AE167" s="603"/>
      <c r="AF167" s="603"/>
      <c r="AG167" s="603"/>
      <c r="AH167" s="603"/>
      <c r="AI167" s="603"/>
      <c r="AJ167" s="603"/>
      <c r="AK167" s="603"/>
      <c r="AL167" s="603"/>
      <c r="AM167" s="603"/>
      <c r="AN167" s="603"/>
      <c r="AO167" s="603"/>
      <c r="AP167" s="603"/>
      <c r="AQ167" s="603"/>
      <c r="AR167" s="603"/>
      <c r="AS167" s="603"/>
      <c r="AT167" s="603"/>
      <c r="AU167" s="603"/>
      <c r="AV167" s="603"/>
      <c r="AW167" s="603"/>
      <c r="AX167" s="603"/>
      <c r="AY167" s="603"/>
      <c r="AZ167" s="603"/>
      <c r="BA167" s="603"/>
      <c r="BB167" s="603"/>
      <c r="BC167" s="603"/>
      <c r="BD167" s="603"/>
      <c r="BE167" s="603"/>
      <c r="BF167" s="603"/>
      <c r="BG167" s="603"/>
      <c r="BH167" s="603"/>
      <c r="BI167" s="603"/>
      <c r="BJ167" s="603"/>
      <c r="BK167" s="603"/>
      <c r="BL167" s="603"/>
      <c r="BM167" s="603"/>
      <c r="BN167" s="603"/>
      <c r="BO167" s="603"/>
      <c r="BP167" s="603"/>
      <c r="BQ167" s="603"/>
      <c r="BR167" s="603"/>
      <c r="BS167" s="603"/>
      <c r="BT167" s="603"/>
      <c r="BU167" s="603"/>
      <c r="BV167" s="603"/>
      <c r="BW167" s="603"/>
      <c r="BX167" s="603"/>
      <c r="BY167" s="603"/>
      <c r="BZ167" s="603"/>
      <c r="CA167" s="603"/>
      <c r="CB167" s="603"/>
      <c r="CC167" s="603"/>
      <c r="CD167" s="603"/>
      <c r="CE167" s="603"/>
      <c r="CF167" s="603"/>
      <c r="CG167" s="603"/>
      <c r="CH167" s="603"/>
      <c r="CI167" s="603"/>
      <c r="CJ167" s="603"/>
      <c r="CK167" s="603"/>
      <c r="CL167" s="603"/>
      <c r="CM167" s="603"/>
      <c r="CN167" s="603"/>
    </row>
    <row r="168" spans="1:92" s="178" customFormat="1" ht="18"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c r="AS168" s="186"/>
      <c r="AT168" s="186"/>
      <c r="AU168" s="186"/>
      <c r="AV168" s="186"/>
      <c r="AW168" s="186"/>
      <c r="AX168" s="186"/>
      <c r="AY168" s="186"/>
      <c r="AZ168" s="186"/>
      <c r="BA168" s="186"/>
      <c r="BB168" s="186"/>
      <c r="BC168" s="186"/>
      <c r="BD168" s="186"/>
      <c r="BE168" s="186"/>
      <c r="BF168" s="186"/>
      <c r="BG168" s="186"/>
      <c r="BH168" s="186"/>
      <c r="BI168" s="186"/>
      <c r="BJ168" s="186"/>
      <c r="BK168" s="186"/>
      <c r="BL168" s="186"/>
      <c r="BM168" s="186"/>
      <c r="BN168" s="186"/>
      <c r="BO168" s="186"/>
      <c r="BP168" s="186"/>
      <c r="BQ168" s="186"/>
      <c r="BR168" s="186"/>
      <c r="BS168" s="186"/>
      <c r="BT168" s="186"/>
      <c r="BU168" s="186"/>
      <c r="BV168" s="186"/>
      <c r="BW168" s="186"/>
      <c r="BX168" s="186"/>
      <c r="BY168" s="186"/>
      <c r="BZ168" s="186"/>
      <c r="CA168" s="186"/>
      <c r="CB168" s="186"/>
      <c r="CC168" s="186"/>
      <c r="CD168" s="186"/>
      <c r="CE168" s="186"/>
      <c r="CF168" s="186"/>
      <c r="CG168" s="186"/>
      <c r="CH168" s="186"/>
      <c r="CI168" s="186"/>
      <c r="CJ168" s="186"/>
      <c r="CK168" s="186"/>
      <c r="CL168" s="186"/>
      <c r="CM168" s="186"/>
      <c r="CN168" s="186"/>
    </row>
    <row r="169" spans="1:92" s="178" customFormat="1" ht="18"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c r="AV169" s="186"/>
      <c r="AW169" s="186"/>
      <c r="AX169" s="186"/>
      <c r="AY169" s="186"/>
      <c r="AZ169" s="186"/>
      <c r="BA169" s="186"/>
      <c r="BB169" s="186"/>
      <c r="BC169" s="186"/>
      <c r="BD169" s="186"/>
      <c r="BE169" s="186"/>
      <c r="BF169" s="186"/>
      <c r="BG169" s="186"/>
      <c r="BH169" s="186"/>
      <c r="BI169" s="186"/>
      <c r="BJ169" s="186"/>
      <c r="BK169" s="186"/>
      <c r="BL169" s="186"/>
      <c r="BM169" s="186"/>
      <c r="BN169" s="186"/>
      <c r="BO169" s="186"/>
      <c r="BP169" s="186"/>
      <c r="BQ169" s="186"/>
      <c r="BR169" s="186"/>
      <c r="BS169" s="186"/>
      <c r="BT169" s="186"/>
      <c r="BU169" s="186"/>
      <c r="BV169" s="186"/>
      <c r="BW169" s="186"/>
      <c r="BX169" s="186"/>
      <c r="BY169" s="186"/>
      <c r="BZ169" s="186"/>
      <c r="CA169" s="186"/>
      <c r="CB169" s="186"/>
      <c r="CC169" s="186"/>
      <c r="CD169" s="186"/>
      <c r="CE169" s="186"/>
      <c r="CF169" s="186"/>
      <c r="CG169" s="186"/>
      <c r="CH169" s="186"/>
      <c r="CI169" s="186"/>
      <c r="CJ169" s="186"/>
      <c r="CK169" s="186"/>
      <c r="CL169" s="186"/>
      <c r="CM169" s="186"/>
      <c r="CN169" s="186"/>
    </row>
    <row r="170" spans="1:92" s="178" customFormat="1" ht="18"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c r="AS170" s="186"/>
      <c r="AT170" s="186"/>
      <c r="AU170" s="186"/>
      <c r="AV170" s="186"/>
      <c r="AW170" s="186"/>
      <c r="AX170" s="186"/>
      <c r="AY170" s="186"/>
      <c r="AZ170" s="186"/>
      <c r="BA170" s="186"/>
      <c r="BB170" s="186"/>
      <c r="BC170" s="186"/>
      <c r="BD170" s="186"/>
      <c r="BE170" s="186"/>
      <c r="BF170" s="186"/>
      <c r="BG170" s="186"/>
      <c r="BH170" s="186"/>
      <c r="BI170" s="186"/>
      <c r="BJ170" s="186"/>
      <c r="BK170" s="186"/>
      <c r="BL170" s="186"/>
      <c r="BM170" s="186"/>
      <c r="BN170" s="186"/>
      <c r="BO170" s="186"/>
      <c r="BP170" s="186"/>
      <c r="BQ170" s="186"/>
      <c r="BR170" s="186"/>
      <c r="BS170" s="186"/>
      <c r="BT170" s="186"/>
      <c r="BU170" s="186"/>
      <c r="BV170" s="186"/>
      <c r="BW170" s="186"/>
      <c r="BX170" s="186"/>
      <c r="BY170" s="186"/>
      <c r="BZ170" s="186"/>
      <c r="CA170" s="186"/>
      <c r="CB170" s="186"/>
      <c r="CC170" s="186"/>
      <c r="CD170" s="186"/>
      <c r="CE170" s="186"/>
      <c r="CF170" s="186"/>
      <c r="CG170" s="186"/>
      <c r="CH170" s="186"/>
      <c r="CI170" s="186"/>
      <c r="CJ170" s="186"/>
      <c r="CK170" s="186"/>
      <c r="CL170" s="186"/>
      <c r="CM170" s="186"/>
      <c r="CN170" s="186"/>
    </row>
    <row r="171" spans="1:92" s="178" customFormat="1" ht="18"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6"/>
      <c r="BQ171" s="186"/>
      <c r="BR171" s="186"/>
      <c r="BS171" s="186"/>
      <c r="BT171" s="186"/>
      <c r="BU171" s="186"/>
      <c r="BV171" s="186"/>
      <c r="BW171" s="186"/>
      <c r="BX171" s="186"/>
      <c r="BY171" s="186"/>
      <c r="BZ171" s="186"/>
      <c r="CA171" s="186"/>
      <c r="CB171" s="186"/>
      <c r="CC171" s="186"/>
      <c r="CD171" s="186"/>
      <c r="CE171" s="186"/>
      <c r="CF171" s="186"/>
      <c r="CG171" s="186"/>
      <c r="CH171" s="186"/>
      <c r="CI171" s="186"/>
      <c r="CJ171" s="186"/>
      <c r="CK171" s="186"/>
      <c r="CL171" s="186"/>
      <c r="CM171" s="186"/>
      <c r="CN171" s="186"/>
    </row>
    <row r="172" spans="1:92" s="178" customFormat="1" ht="18"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6"/>
      <c r="AY172" s="186"/>
      <c r="AZ172" s="186"/>
      <c r="BA172" s="186"/>
      <c r="BB172" s="186"/>
      <c r="BC172" s="186"/>
      <c r="BD172" s="186"/>
      <c r="BE172" s="186"/>
      <c r="BF172" s="186"/>
      <c r="BG172" s="186"/>
      <c r="BH172" s="186"/>
      <c r="BI172" s="186"/>
      <c r="BJ172" s="186"/>
      <c r="BK172" s="186"/>
      <c r="BL172" s="186"/>
      <c r="BM172" s="186"/>
      <c r="BN172" s="186"/>
      <c r="BO172" s="186"/>
      <c r="BP172" s="186"/>
      <c r="BQ172" s="186"/>
      <c r="BR172" s="186"/>
      <c r="BS172" s="186"/>
      <c r="BT172" s="186"/>
      <c r="BU172" s="186"/>
      <c r="BV172" s="186"/>
      <c r="BW172" s="186"/>
      <c r="BX172" s="186"/>
      <c r="BY172" s="186"/>
      <c r="BZ172" s="186"/>
      <c r="CA172" s="186"/>
      <c r="CB172" s="186"/>
      <c r="CC172" s="186"/>
      <c r="CD172" s="186"/>
      <c r="CE172" s="186"/>
      <c r="CF172" s="186"/>
      <c r="CG172" s="186"/>
      <c r="CH172" s="186"/>
      <c r="CI172" s="186"/>
      <c r="CJ172" s="186"/>
      <c r="CK172" s="186"/>
      <c r="CL172" s="186"/>
      <c r="CM172" s="186"/>
      <c r="CN172" s="186"/>
    </row>
    <row r="173" spans="1:92" s="178" customFormat="1" ht="18"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6"/>
      <c r="AV173" s="186"/>
      <c r="AW173" s="186"/>
      <c r="AX173" s="186"/>
      <c r="AY173" s="186"/>
      <c r="AZ173" s="186"/>
      <c r="BA173" s="186"/>
      <c r="BB173" s="186"/>
      <c r="BC173" s="186"/>
      <c r="BD173" s="186"/>
      <c r="BE173" s="186"/>
      <c r="BF173" s="186"/>
      <c r="BG173" s="186"/>
      <c r="BH173" s="186"/>
      <c r="BI173" s="186"/>
      <c r="BJ173" s="186"/>
      <c r="BK173" s="186"/>
      <c r="BL173" s="186"/>
      <c r="BM173" s="186"/>
      <c r="BN173" s="186"/>
      <c r="BO173" s="186"/>
      <c r="BP173" s="186"/>
      <c r="BQ173" s="186"/>
      <c r="BR173" s="186"/>
      <c r="BS173" s="186"/>
      <c r="BT173" s="186"/>
      <c r="BU173" s="186"/>
      <c r="BV173" s="186"/>
      <c r="BW173" s="186"/>
      <c r="BX173" s="186"/>
      <c r="BY173" s="186"/>
      <c r="BZ173" s="186"/>
      <c r="CA173" s="186"/>
      <c r="CB173" s="186"/>
      <c r="CC173" s="186"/>
      <c r="CD173" s="186"/>
      <c r="CE173" s="186"/>
      <c r="CF173" s="186"/>
      <c r="CG173" s="186"/>
      <c r="CH173" s="186"/>
      <c r="CI173" s="186"/>
      <c r="CJ173" s="186"/>
      <c r="CK173" s="186"/>
      <c r="CL173" s="186"/>
      <c r="CM173" s="186"/>
      <c r="CN173" s="186"/>
    </row>
    <row r="174" spans="1:92" s="178" customFormat="1" ht="18"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c r="AZ174" s="186"/>
      <c r="BA174" s="186"/>
      <c r="BB174" s="186"/>
      <c r="BC174" s="186"/>
      <c r="BD174" s="186"/>
      <c r="BE174" s="186"/>
      <c r="BF174" s="186"/>
      <c r="BG174" s="186"/>
      <c r="BH174" s="186"/>
      <c r="BI174" s="186"/>
      <c r="BJ174" s="186"/>
      <c r="BK174" s="186"/>
      <c r="BL174" s="186"/>
      <c r="BM174" s="186"/>
      <c r="BN174" s="186"/>
      <c r="BO174" s="186"/>
      <c r="BP174" s="186"/>
      <c r="BQ174" s="186"/>
      <c r="BR174" s="186"/>
      <c r="BS174" s="186"/>
      <c r="BT174" s="186"/>
      <c r="BU174" s="186"/>
      <c r="BV174" s="186"/>
      <c r="BW174" s="186"/>
      <c r="BX174" s="186"/>
      <c r="BY174" s="186"/>
      <c r="BZ174" s="186"/>
      <c r="CA174" s="186"/>
      <c r="CB174" s="186"/>
      <c r="CC174" s="186"/>
      <c r="CD174" s="186"/>
      <c r="CE174" s="186"/>
      <c r="CF174" s="186"/>
      <c r="CG174" s="186"/>
      <c r="CH174" s="186"/>
      <c r="CI174" s="186"/>
      <c r="CJ174" s="186"/>
      <c r="CK174" s="186"/>
      <c r="CL174" s="186"/>
      <c r="CM174" s="186"/>
      <c r="CN174" s="186"/>
    </row>
    <row r="175" spans="1:92" s="178" customFormat="1" ht="18"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c r="AS175" s="186"/>
      <c r="AT175" s="186"/>
      <c r="AU175" s="186"/>
      <c r="AV175" s="186"/>
      <c r="AW175" s="186"/>
      <c r="AX175" s="186"/>
      <c r="AY175" s="186"/>
      <c r="AZ175" s="186"/>
      <c r="BA175" s="186"/>
      <c r="BB175" s="186"/>
      <c r="BC175" s="186"/>
      <c r="BD175" s="186"/>
      <c r="BE175" s="186"/>
      <c r="BF175" s="186"/>
      <c r="BG175" s="186"/>
      <c r="BH175" s="186"/>
      <c r="BI175" s="186"/>
      <c r="BJ175" s="186"/>
      <c r="BK175" s="186"/>
      <c r="BL175" s="186"/>
      <c r="BM175" s="186"/>
      <c r="BN175" s="186"/>
      <c r="BO175" s="186"/>
      <c r="BP175" s="186"/>
      <c r="BQ175" s="186"/>
      <c r="BR175" s="186"/>
      <c r="BS175" s="186"/>
      <c r="BT175" s="186"/>
      <c r="BU175" s="186"/>
      <c r="BV175" s="186"/>
      <c r="BW175" s="186"/>
      <c r="BX175" s="186"/>
      <c r="BY175" s="186"/>
      <c r="BZ175" s="186"/>
      <c r="CA175" s="186"/>
      <c r="CB175" s="186"/>
      <c r="CC175" s="186"/>
      <c r="CD175" s="186"/>
      <c r="CE175" s="186"/>
      <c r="CF175" s="186"/>
      <c r="CG175" s="186"/>
      <c r="CH175" s="186"/>
      <c r="CI175" s="186"/>
      <c r="CJ175" s="186"/>
      <c r="CK175" s="186"/>
      <c r="CL175" s="186"/>
      <c r="CM175" s="186"/>
      <c r="CN175" s="186"/>
    </row>
    <row r="176" spans="1:92" s="178" customFormat="1" ht="18"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c r="AZ176" s="186"/>
      <c r="BA176" s="186"/>
      <c r="BB176" s="186"/>
      <c r="BC176" s="186"/>
      <c r="BD176" s="186"/>
      <c r="BE176" s="186"/>
      <c r="BF176" s="186"/>
      <c r="BG176" s="186"/>
      <c r="BH176" s="186"/>
      <c r="BI176" s="186"/>
      <c r="BJ176" s="186"/>
      <c r="BK176" s="186"/>
      <c r="BL176" s="186"/>
      <c r="BM176" s="186"/>
      <c r="BN176" s="186"/>
      <c r="BO176" s="186"/>
      <c r="BP176" s="186"/>
      <c r="BQ176" s="186"/>
      <c r="BR176" s="186"/>
      <c r="BS176" s="186"/>
      <c r="BT176" s="186"/>
      <c r="BU176" s="186"/>
      <c r="BV176" s="186"/>
      <c r="BW176" s="186"/>
      <c r="BX176" s="186"/>
      <c r="BY176" s="186"/>
      <c r="BZ176" s="186"/>
      <c r="CA176" s="186"/>
      <c r="CB176" s="186"/>
      <c r="CC176" s="186"/>
      <c r="CD176" s="186"/>
      <c r="CE176" s="186"/>
      <c r="CF176" s="186"/>
      <c r="CG176" s="186"/>
      <c r="CH176" s="186"/>
      <c r="CI176" s="186"/>
      <c r="CJ176" s="186"/>
      <c r="CK176" s="186"/>
      <c r="CL176" s="186"/>
      <c r="CM176" s="186"/>
      <c r="CN176" s="186"/>
    </row>
    <row r="177" spans="1:92" s="178" customFormat="1" ht="18"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c r="AS177" s="186"/>
      <c r="AT177" s="186"/>
      <c r="AU177" s="186"/>
      <c r="AV177" s="186"/>
      <c r="AW177" s="186"/>
      <c r="AX177" s="186"/>
      <c r="AY177" s="186"/>
      <c r="AZ177" s="186"/>
      <c r="BA177" s="186"/>
      <c r="BB177" s="186"/>
      <c r="BC177" s="186"/>
      <c r="BD177" s="186"/>
      <c r="BE177" s="186"/>
      <c r="BF177" s="186"/>
      <c r="BG177" s="186"/>
      <c r="BH177" s="186"/>
      <c r="BI177" s="186"/>
      <c r="BJ177" s="186"/>
      <c r="BK177" s="186"/>
      <c r="BL177" s="186"/>
      <c r="BM177" s="186"/>
      <c r="BN177" s="186"/>
      <c r="BO177" s="186"/>
      <c r="BP177" s="186"/>
      <c r="BQ177" s="186"/>
      <c r="BR177" s="186"/>
      <c r="BS177" s="186"/>
      <c r="BT177" s="186"/>
      <c r="BU177" s="186"/>
      <c r="BV177" s="186"/>
      <c r="BW177" s="186"/>
      <c r="BX177" s="186"/>
      <c r="BY177" s="186"/>
      <c r="BZ177" s="186"/>
      <c r="CA177" s="186"/>
      <c r="CB177" s="186"/>
      <c r="CC177" s="186"/>
      <c r="CD177" s="186"/>
      <c r="CE177" s="186"/>
      <c r="CF177" s="186"/>
      <c r="CG177" s="186"/>
      <c r="CH177" s="186"/>
      <c r="CI177" s="186"/>
      <c r="CJ177" s="186"/>
      <c r="CK177" s="186"/>
      <c r="CL177" s="186"/>
      <c r="CM177" s="186"/>
      <c r="CN177" s="186"/>
    </row>
    <row r="178" spans="1:92" s="178" customFormat="1" ht="18"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86"/>
      <c r="CB178" s="186"/>
      <c r="CC178" s="186"/>
      <c r="CD178" s="186"/>
      <c r="CE178" s="186"/>
      <c r="CF178" s="186"/>
      <c r="CG178" s="186"/>
      <c r="CH178" s="186"/>
      <c r="CI178" s="186"/>
      <c r="CJ178" s="186"/>
      <c r="CK178" s="186"/>
      <c r="CL178" s="186"/>
      <c r="CM178" s="186"/>
      <c r="CN178" s="186"/>
    </row>
    <row r="179" spans="1:92" ht="18" customHeight="1">
      <c r="A179" s="184"/>
      <c r="B179" s="184"/>
      <c r="C179" s="184"/>
      <c r="D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c r="CH179" s="184"/>
      <c r="CI179" s="184"/>
      <c r="CJ179" s="184"/>
      <c r="CK179" s="184"/>
      <c r="CL179" s="184"/>
      <c r="CM179" s="184"/>
      <c r="CN179" s="184"/>
    </row>
  </sheetData>
  <sheetProtection algorithmName="SHA-512" hashValue="aWLHm/G9uHR8oVNBQDpCZ97bV8C3kUpdQ9ZHUTa7QZV7XOu+I6UYX97zyTVFLLlCjKx2lBFmLS+CbIDtP9iZ3A==" saltValue="ilwQsuXp+su9HXwPgQXnMw==" spinCount="100000" sheet="1" objects="1" scenarios="1"/>
  <mergeCells count="374">
    <mergeCell ref="AS79:BC79"/>
    <mergeCell ref="BG79:BO79"/>
    <mergeCell ref="BP79:BT79"/>
    <mergeCell ref="BU79:BY79"/>
    <mergeCell ref="BZ79:CC79"/>
    <mergeCell ref="CD79:CH79"/>
    <mergeCell ref="CI79:CL79"/>
    <mergeCell ref="A55:K55"/>
    <mergeCell ref="L55:M55"/>
    <mergeCell ref="N55:V55"/>
    <mergeCell ref="AS55:BC55"/>
    <mergeCell ref="BD55:BE55"/>
    <mergeCell ref="BF55:BN55"/>
    <mergeCell ref="BO55:BP55"/>
    <mergeCell ref="A58:X58"/>
    <mergeCell ref="A78:X78"/>
    <mergeCell ref="A79:K79"/>
    <mergeCell ref="M79:U79"/>
    <mergeCell ref="V79:Y79"/>
    <mergeCell ref="Z79:AD79"/>
    <mergeCell ref="AE79:AH79"/>
    <mergeCell ref="AI79:AM79"/>
    <mergeCell ref="AN79:AQ79"/>
    <mergeCell ref="A75:X75"/>
    <mergeCell ref="AT25:BC25"/>
    <mergeCell ref="BD25:CJ25"/>
    <mergeCell ref="CK25:CN25"/>
    <mergeCell ref="A52:X52"/>
    <mergeCell ref="A53:K53"/>
    <mergeCell ref="L53:AR53"/>
    <mergeCell ref="A54:K54"/>
    <mergeCell ref="L54:M54"/>
    <mergeCell ref="N54:V54"/>
    <mergeCell ref="W54:X54"/>
    <mergeCell ref="Y54:AG54"/>
    <mergeCell ref="AH54:AI54"/>
    <mergeCell ref="AJ54:AR54"/>
    <mergeCell ref="AS54:BC54"/>
    <mergeCell ref="BD54:BR54"/>
    <mergeCell ref="BS54:BT54"/>
    <mergeCell ref="BU54:CN54"/>
    <mergeCell ref="A31:CN31"/>
    <mergeCell ref="AJ21:AR21"/>
    <mergeCell ref="AT21:BC21"/>
    <mergeCell ref="BD21:BH21"/>
    <mergeCell ref="BI21:BJ21"/>
    <mergeCell ref="BK21:BO21"/>
    <mergeCell ref="AT24:BC24"/>
    <mergeCell ref="BD24:CL24"/>
    <mergeCell ref="BD22:BK22"/>
    <mergeCell ref="BL22:CL22"/>
    <mergeCell ref="BD23:CL23"/>
    <mergeCell ref="AT22:BC23"/>
    <mergeCell ref="BD12:BK12"/>
    <mergeCell ref="BL12:CL12"/>
    <mergeCell ref="BD13:CL13"/>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T156:AV156"/>
    <mergeCell ref="AW156:AY156"/>
    <mergeCell ref="H154:V154"/>
    <mergeCell ref="H155:V155"/>
    <mergeCell ref="CA1:CN1"/>
    <mergeCell ref="A116:CN116"/>
    <mergeCell ref="A118:CN118"/>
    <mergeCell ref="A161:CN162"/>
    <mergeCell ref="A163:CN167"/>
    <mergeCell ref="A105:CN105"/>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2:BC13"/>
    <mergeCell ref="AT153:AV153"/>
    <mergeCell ref="AW153:AY153"/>
    <mergeCell ref="H152:V152"/>
    <mergeCell ref="H153:V153"/>
    <mergeCell ref="AL152:AP152"/>
    <mergeCell ref="AL153:AP153"/>
    <mergeCell ref="AT154:AV154"/>
    <mergeCell ref="AW154:AY154"/>
    <mergeCell ref="AT155:AV155"/>
    <mergeCell ref="AW155:AY155"/>
    <mergeCell ref="AL155:AP155"/>
    <mergeCell ref="AT150:AV150"/>
    <mergeCell ref="AW150:AY150"/>
    <mergeCell ref="AT151:AV151"/>
    <mergeCell ref="AW151:AY151"/>
    <mergeCell ref="H150:V150"/>
    <mergeCell ref="H151:V151"/>
    <mergeCell ref="AL150:AP150"/>
    <mergeCell ref="AL151:AP151"/>
    <mergeCell ref="AT152:AV152"/>
    <mergeCell ref="AW152:AY152"/>
    <mergeCell ref="AT147:AV147"/>
    <mergeCell ref="AW147:AY147"/>
    <mergeCell ref="H146:V146"/>
    <mergeCell ref="H147:V147"/>
    <mergeCell ref="BF146:BT146"/>
    <mergeCell ref="BF147:BT147"/>
    <mergeCell ref="AT148:AV148"/>
    <mergeCell ref="AW148:AY148"/>
    <mergeCell ref="AT149:AV149"/>
    <mergeCell ref="AW149:AY149"/>
    <mergeCell ref="H148:V148"/>
    <mergeCell ref="H149:V149"/>
    <mergeCell ref="BF148:BT148"/>
    <mergeCell ref="BF149:BT149"/>
    <mergeCell ref="AL149:AP149"/>
    <mergeCell ref="AT144:AV144"/>
    <mergeCell ref="AW144:AY144"/>
    <mergeCell ref="AT145:AV145"/>
    <mergeCell ref="AW145:AY145"/>
    <mergeCell ref="H144:V144"/>
    <mergeCell ref="H145:V145"/>
    <mergeCell ref="BF144:BT144"/>
    <mergeCell ref="BF145:BT145"/>
    <mergeCell ref="AT146:AV146"/>
    <mergeCell ref="AW146:AY146"/>
    <mergeCell ref="A112:CN112"/>
    <mergeCell ref="A133:CN133"/>
    <mergeCell ref="BT132:BX132"/>
    <mergeCell ref="BY132:BZ132"/>
    <mergeCell ref="CA132:CE132"/>
    <mergeCell ref="CF132:CG132"/>
    <mergeCell ref="CH132:CL132"/>
    <mergeCell ref="CM132:CN132"/>
    <mergeCell ref="H142:V143"/>
    <mergeCell ref="W142:AK143"/>
    <mergeCell ref="AL143:AP143"/>
    <mergeCell ref="AQ143:AS143"/>
    <mergeCell ref="AT143:AV143"/>
    <mergeCell ref="AW143:AY143"/>
    <mergeCell ref="BF142:BT143"/>
    <mergeCell ref="BU142:CG143"/>
    <mergeCell ref="A82:X82"/>
    <mergeCell ref="A83:K83"/>
    <mergeCell ref="L83:AR83"/>
    <mergeCell ref="AS83:BC83"/>
    <mergeCell ref="BD83:CN83"/>
    <mergeCell ref="A84:K84"/>
    <mergeCell ref="L84:AR84"/>
    <mergeCell ref="AS84:BC84"/>
    <mergeCell ref="BD84:BR84"/>
    <mergeCell ref="BS84:BT84"/>
    <mergeCell ref="BU84:CN84"/>
    <mergeCell ref="A85:K86"/>
    <mergeCell ref="L86:AB86"/>
    <mergeCell ref="AC86:BD86"/>
    <mergeCell ref="BE86:CN86"/>
    <mergeCell ref="AS87:BC88"/>
    <mergeCell ref="BE87:BF88"/>
    <mergeCell ref="L85:N85"/>
    <mergeCell ref="O85:X85"/>
    <mergeCell ref="Y85:AA85"/>
    <mergeCell ref="AB85:AK85"/>
    <mergeCell ref="BG87:BO88"/>
    <mergeCell ref="BP87:BQ88"/>
    <mergeCell ref="BR87:CA88"/>
    <mergeCell ref="CB87:CC88"/>
    <mergeCell ref="CD87:CN88"/>
    <mergeCell ref="A88:K88"/>
    <mergeCell ref="L88:M88"/>
    <mergeCell ref="N88:V88"/>
    <mergeCell ref="W88:X88"/>
    <mergeCell ref="Y88:AG88"/>
    <mergeCell ref="AH88:AI88"/>
    <mergeCell ref="AJ88:AR88"/>
    <mergeCell ref="A87:K87"/>
    <mergeCell ref="L87:M87"/>
    <mergeCell ref="Y75:BO75"/>
    <mergeCell ref="BP75:CN75"/>
    <mergeCell ref="BQ76:CN76"/>
    <mergeCell ref="L60:AB60"/>
    <mergeCell ref="A35:CN35"/>
    <mergeCell ref="A37:CN38"/>
    <mergeCell ref="A39:CN41"/>
    <mergeCell ref="A32:CN32"/>
    <mergeCell ref="A33:CN33"/>
    <mergeCell ref="A34:CN34"/>
    <mergeCell ref="A50:CN50"/>
    <mergeCell ref="A59:K60"/>
    <mergeCell ref="L59:N59"/>
    <mergeCell ref="O59:X59"/>
    <mergeCell ref="Y59:AA59"/>
    <mergeCell ref="AB59:AK59"/>
    <mergeCell ref="W55:X55"/>
    <mergeCell ref="Y55:AG55"/>
    <mergeCell ref="AH55:AI55"/>
    <mergeCell ref="AJ55:AR55"/>
    <mergeCell ref="BQ55:BZ55"/>
    <mergeCell ref="CA55:CB55"/>
    <mergeCell ref="CC55:CN55"/>
    <mergeCell ref="AC60:BD60"/>
    <mergeCell ref="BE60:CN60"/>
    <mergeCell ref="A61:K61"/>
    <mergeCell ref="L61:N61"/>
    <mergeCell ref="O61:AB61"/>
    <mergeCell ref="A62:K63"/>
    <mergeCell ref="L62:N62"/>
    <mergeCell ref="O62:AB62"/>
    <mergeCell ref="AC62:AE62"/>
    <mergeCell ref="AF62:CN62"/>
    <mergeCell ref="L63:N63"/>
    <mergeCell ref="O63:AB63"/>
    <mergeCell ref="AC63:AE63"/>
    <mergeCell ref="AF63:CN63"/>
    <mergeCell ref="CJ61:CN61"/>
    <mergeCell ref="BX61:CI61"/>
    <mergeCell ref="BM61:BW61"/>
    <mergeCell ref="AC61:AN61"/>
    <mergeCell ref="AO61:AQ61"/>
    <mergeCell ref="AR61:AZ61"/>
    <mergeCell ref="BA61:BC61"/>
    <mergeCell ref="BD61:BL61"/>
    <mergeCell ref="A69:K72"/>
    <mergeCell ref="L69:N69"/>
    <mergeCell ref="O69:AB69"/>
    <mergeCell ref="AC69:AE69"/>
    <mergeCell ref="AF69:AS69"/>
    <mergeCell ref="AT69:AV69"/>
    <mergeCell ref="AW69:CN69"/>
    <mergeCell ref="AC70:AS72"/>
    <mergeCell ref="AT70:AU70"/>
    <mergeCell ref="AV70:CL70"/>
    <mergeCell ref="CM70:CN70"/>
    <mergeCell ref="AT71:AU71"/>
    <mergeCell ref="AV71:CL71"/>
    <mergeCell ref="CM71:CN71"/>
    <mergeCell ref="AT72:AU72"/>
    <mergeCell ref="AV72:CL72"/>
    <mergeCell ref="CM72:CN72"/>
    <mergeCell ref="L64:N64"/>
    <mergeCell ref="O64:AB64"/>
    <mergeCell ref="AC64:AE64"/>
    <mergeCell ref="A64:K66"/>
    <mergeCell ref="L66:N66"/>
    <mergeCell ref="O66:AB66"/>
    <mergeCell ref="AC66:AE66"/>
    <mergeCell ref="AF66:CN66"/>
    <mergeCell ref="A67:K68"/>
    <mergeCell ref="L67:N67"/>
    <mergeCell ref="L68:N68"/>
    <mergeCell ref="O67:AB67"/>
    <mergeCell ref="AC67:AE67"/>
    <mergeCell ref="AF67:AY67"/>
    <mergeCell ref="AZ67:BB67"/>
    <mergeCell ref="BC67:BS67"/>
    <mergeCell ref="BT67:BV67"/>
    <mergeCell ref="BW67:CN67"/>
    <mergeCell ref="O68:AB68"/>
    <mergeCell ref="AC68:AE68"/>
    <mergeCell ref="AF64:CN64"/>
    <mergeCell ref="L65:N65"/>
    <mergeCell ref="O65:AB65"/>
    <mergeCell ref="AC65:AE65"/>
    <mergeCell ref="AF65:CN65"/>
    <mergeCell ref="AT157:AV157"/>
    <mergeCell ref="AW157:AY157"/>
    <mergeCell ref="AL142:AY142"/>
    <mergeCell ref="AZ142:BE143"/>
    <mergeCell ref="AZ144:BE144"/>
    <mergeCell ref="AZ145:BE145"/>
    <mergeCell ref="AZ146:BE146"/>
    <mergeCell ref="AZ147:BE147"/>
    <mergeCell ref="AZ148:BE148"/>
    <mergeCell ref="AZ149:BE149"/>
    <mergeCell ref="AZ150:BE150"/>
    <mergeCell ref="AZ151:BE151"/>
    <mergeCell ref="AZ152:BE152"/>
    <mergeCell ref="AZ153:BE153"/>
    <mergeCell ref="AZ154:BE154"/>
    <mergeCell ref="AZ155:BE155"/>
    <mergeCell ref="AZ156:BE156"/>
    <mergeCell ref="AZ157:BE157"/>
    <mergeCell ref="AL144:AP144"/>
    <mergeCell ref="AL145:AP145"/>
    <mergeCell ref="AL146:AP146"/>
    <mergeCell ref="AL147:AP147"/>
    <mergeCell ref="AL148:AP148"/>
    <mergeCell ref="H156:V156"/>
    <mergeCell ref="H157:V157"/>
    <mergeCell ref="W144:AK144"/>
    <mergeCell ref="W145:AK145"/>
    <mergeCell ref="W146:AK146"/>
    <mergeCell ref="W147:AK147"/>
    <mergeCell ref="W148:AK148"/>
    <mergeCell ref="W149:AK149"/>
    <mergeCell ref="W150:AK150"/>
    <mergeCell ref="W151:AK151"/>
    <mergeCell ref="W152:AK152"/>
    <mergeCell ref="W153:AK153"/>
    <mergeCell ref="W154:AK154"/>
    <mergeCell ref="W155:AK155"/>
    <mergeCell ref="W156:AK156"/>
    <mergeCell ref="W157:AK157"/>
    <mergeCell ref="AL156:AP156"/>
    <mergeCell ref="AL157:AP157"/>
    <mergeCell ref="AQ144:AS144"/>
    <mergeCell ref="AQ145:AS145"/>
    <mergeCell ref="AQ146:AS146"/>
    <mergeCell ref="AQ147:AS147"/>
    <mergeCell ref="AQ148:AS148"/>
    <mergeCell ref="AQ149:AS149"/>
    <mergeCell ref="AQ150:AS150"/>
    <mergeCell ref="AQ151:AS151"/>
    <mergeCell ref="AQ152:AS152"/>
    <mergeCell ref="AQ153:AS153"/>
    <mergeCell ref="AQ154:AS154"/>
    <mergeCell ref="AQ155:AS155"/>
    <mergeCell ref="AQ156:AS156"/>
    <mergeCell ref="AQ157:AS157"/>
    <mergeCell ref="BF155:BT155"/>
    <mergeCell ref="BF156:BT156"/>
    <mergeCell ref="BF157:BT157"/>
    <mergeCell ref="BU144:CG144"/>
    <mergeCell ref="BU145:CG145"/>
    <mergeCell ref="BU146:CG146"/>
    <mergeCell ref="BU147:CG147"/>
    <mergeCell ref="BU148:CG148"/>
    <mergeCell ref="BU149:CG149"/>
    <mergeCell ref="BU150:CG150"/>
    <mergeCell ref="BU151:CG151"/>
    <mergeCell ref="BU152:CG152"/>
    <mergeCell ref="BU153:CG153"/>
    <mergeCell ref="BU154:CG154"/>
    <mergeCell ref="BU155:CG155"/>
    <mergeCell ref="BU156:CG156"/>
    <mergeCell ref="BU157:CG157"/>
    <mergeCell ref="AF68:AL68"/>
    <mergeCell ref="AM68:AN68"/>
    <mergeCell ref="AO68:BS68"/>
    <mergeCell ref="BT68:BU68"/>
    <mergeCell ref="BF150:BT150"/>
    <mergeCell ref="BF151:BT151"/>
    <mergeCell ref="BF152:BT152"/>
    <mergeCell ref="BF153:BT153"/>
    <mergeCell ref="BF154:BT154"/>
    <mergeCell ref="AL154:AP154"/>
    <mergeCell ref="A93:CL93"/>
    <mergeCell ref="BP98:BS98"/>
    <mergeCell ref="N87:V87"/>
    <mergeCell ref="W87:X87"/>
    <mergeCell ref="Y87:AG87"/>
    <mergeCell ref="AH87:AI87"/>
    <mergeCell ref="AJ87:AR87"/>
    <mergeCell ref="BP128:CN128"/>
    <mergeCell ref="CG131:CN131"/>
    <mergeCell ref="H137:S137"/>
    <mergeCell ref="U137:BZ137"/>
    <mergeCell ref="A102:CN102"/>
    <mergeCell ref="A110:CN110"/>
    <mergeCell ref="A114:CN114"/>
  </mergeCells>
  <phoneticPr fontId="39"/>
  <conditionalFormatting sqref="O59 AB59">
    <cfRule type="expression" dxfId="77" priority="93" stopIfTrue="1">
      <formula>O59=""</formula>
    </cfRule>
  </conditionalFormatting>
  <conditionalFormatting sqref="BD12:BK12">
    <cfRule type="expression" dxfId="76" priority="85" stopIfTrue="1">
      <formula>$BD$12=""</formula>
    </cfRule>
  </conditionalFormatting>
  <conditionalFormatting sqref="BL12:CL12">
    <cfRule type="expression" dxfId="75" priority="84" stopIfTrue="1">
      <formula>$BL$12=""</formula>
    </cfRule>
  </conditionalFormatting>
  <conditionalFormatting sqref="BD13:CL13">
    <cfRule type="expression" dxfId="74" priority="83" stopIfTrue="1">
      <formula>$BL$12=""</formula>
    </cfRule>
  </conditionalFormatting>
  <conditionalFormatting sqref="L67:N68 AC67:AE68 AZ67:BB67 BT67:BV67">
    <cfRule type="expression" dxfId="73" priority="51" stopIfTrue="1">
      <formula>AND($L$67="□",$AC$67="□",$AZ$67="□",$BT$67="□",$L$68="□",$AC$68="□")</formula>
    </cfRule>
  </conditionalFormatting>
  <conditionalFormatting sqref="AO68:BS68">
    <cfRule type="expression" dxfId="72" priority="50">
      <formula>AND($AC$68="■",$AO$68="")</formula>
    </cfRule>
  </conditionalFormatting>
  <conditionalFormatting sqref="AO61:AQ61 BA61:BC61">
    <cfRule type="expression" dxfId="71" priority="49" stopIfTrue="1">
      <formula>AND($AO$61="□",$BA$61="□")</formula>
    </cfRule>
  </conditionalFormatting>
  <conditionalFormatting sqref="BX61:CI61">
    <cfRule type="expression" dxfId="70" priority="48" stopIfTrue="1">
      <formula>$BX$61=""</formula>
    </cfRule>
  </conditionalFormatting>
  <conditionalFormatting sqref="L62:N63">
    <cfRule type="expression" dxfId="69" priority="47" stopIfTrue="1">
      <formula>AND($L$62="□",$L$63="□")</formula>
    </cfRule>
  </conditionalFormatting>
  <conditionalFormatting sqref="AC62:AE62">
    <cfRule type="expression" dxfId="68" priority="45" stopIfTrue="1">
      <formula>AND($L$62="■",$AC$62="□")</formula>
    </cfRule>
  </conditionalFormatting>
  <conditionalFormatting sqref="AC63:AE63">
    <cfRule type="expression" dxfId="67" priority="44" stopIfTrue="1">
      <formula>AND($L$63="■",$AC$63="□")</formula>
    </cfRule>
  </conditionalFormatting>
  <conditionalFormatting sqref="L63:CN63">
    <cfRule type="expression" dxfId="66" priority="43" stopIfTrue="1">
      <formula>$L$62="■"</formula>
    </cfRule>
  </conditionalFormatting>
  <conditionalFormatting sqref="L62:CN62">
    <cfRule type="expression" dxfId="65" priority="42" stopIfTrue="1">
      <formula>$L$63="■"</formula>
    </cfRule>
  </conditionalFormatting>
  <conditionalFormatting sqref="L64:N66">
    <cfRule type="expression" dxfId="64" priority="41" stopIfTrue="1">
      <formula>AND($L$64="□",$L$65="□",$L$66="□")</formula>
    </cfRule>
  </conditionalFormatting>
  <conditionalFormatting sqref="AC64:AE64">
    <cfRule type="expression" dxfId="63" priority="40" stopIfTrue="1">
      <formula>AND($L$64="■",$AC$64="□")</formula>
    </cfRule>
  </conditionalFormatting>
  <conditionalFormatting sqref="AC65:AE65">
    <cfRule type="expression" dxfId="62" priority="39" stopIfTrue="1">
      <formula>AND($L$65="■",$AC$65="□")</formula>
    </cfRule>
  </conditionalFormatting>
  <conditionalFormatting sqref="AC66:AE66">
    <cfRule type="expression" dxfId="61" priority="38" stopIfTrue="1">
      <formula>AND($L$66="■",$AC$66="□")</formula>
    </cfRule>
  </conditionalFormatting>
  <conditionalFormatting sqref="L65:CN66">
    <cfRule type="expression" dxfId="60" priority="37" stopIfTrue="1">
      <formula>$L$64="■"</formula>
    </cfRule>
  </conditionalFormatting>
  <conditionalFormatting sqref="L64:CN64 L66:CN66">
    <cfRule type="expression" dxfId="59" priority="36" stopIfTrue="1">
      <formula>$L$65="■"</formula>
    </cfRule>
  </conditionalFormatting>
  <conditionalFormatting sqref="L64:CN65">
    <cfRule type="expression" dxfId="58" priority="35" stopIfTrue="1">
      <formula>$L$66="■"</formula>
    </cfRule>
  </conditionalFormatting>
  <conditionalFormatting sqref="L69:N69 AC69:AE69">
    <cfRule type="expression" dxfId="57" priority="34" stopIfTrue="1">
      <formula>AND($L$69="□",$AC$69="□")</formula>
    </cfRule>
  </conditionalFormatting>
  <conditionalFormatting sqref="AC69:CN72">
    <cfRule type="expression" dxfId="56" priority="33" stopIfTrue="1">
      <formula>$L$69="■"</formula>
    </cfRule>
  </conditionalFormatting>
  <conditionalFormatting sqref="L69:AB72">
    <cfRule type="expression" dxfId="55" priority="32" stopIfTrue="1">
      <formula>$AC$69="■"</formula>
    </cfRule>
  </conditionalFormatting>
  <conditionalFormatting sqref="AT69:AV69">
    <cfRule type="expression" dxfId="54" priority="31" stopIfTrue="1">
      <formula>AND($AC$69="■",$AT$69="□")</formula>
    </cfRule>
  </conditionalFormatting>
  <conditionalFormatting sqref="AV70:CL70">
    <cfRule type="expression" dxfId="53" priority="30" stopIfTrue="1">
      <formula>AND($AC$69="■",$AV$70="")</formula>
    </cfRule>
  </conditionalFormatting>
  <conditionalFormatting sqref="M79:U79">
    <cfRule type="expression" dxfId="52" priority="28" stopIfTrue="1">
      <formula>$M$79=""</formula>
    </cfRule>
  </conditionalFormatting>
  <conditionalFormatting sqref="Z79:AD79">
    <cfRule type="expression" dxfId="51" priority="27" stopIfTrue="1">
      <formula>$Z$79=""</formula>
    </cfRule>
  </conditionalFormatting>
  <conditionalFormatting sqref="AI79:AM79">
    <cfRule type="expression" dxfId="50" priority="26" stopIfTrue="1">
      <formula>$AI$79=""</formula>
    </cfRule>
  </conditionalFormatting>
  <conditionalFormatting sqref="BG79:BO79">
    <cfRule type="expression" dxfId="49" priority="25" stopIfTrue="1">
      <formula>$BG$79=""</formula>
    </cfRule>
  </conditionalFormatting>
  <conditionalFormatting sqref="BU79:BY79">
    <cfRule type="expression" dxfId="48" priority="24" stopIfTrue="1">
      <formula>$BU$79=""</formula>
    </cfRule>
  </conditionalFormatting>
  <conditionalFormatting sqref="CD79:CH79">
    <cfRule type="expression" dxfId="47" priority="23" stopIfTrue="1">
      <formula>$CD$79=""</formula>
    </cfRule>
  </conditionalFormatting>
  <conditionalFormatting sqref="BD14:CJ14">
    <cfRule type="expression" dxfId="46" priority="22" stopIfTrue="1">
      <formula>$BD$14=""</formula>
    </cfRule>
  </conditionalFormatting>
  <conditionalFormatting sqref="BD15:CJ15">
    <cfRule type="expression" dxfId="45" priority="21" stopIfTrue="1">
      <formula>$BD$15=""</formula>
    </cfRule>
  </conditionalFormatting>
  <conditionalFormatting sqref="BH16:BK16">
    <cfRule type="expression" dxfId="44" priority="20" stopIfTrue="1">
      <formula>$BH$16=""</formula>
    </cfRule>
  </conditionalFormatting>
  <conditionalFormatting sqref="BO16:BR16">
    <cfRule type="expression" dxfId="43" priority="19" stopIfTrue="1">
      <formula>$BO$16=""</formula>
    </cfRule>
  </conditionalFormatting>
  <conditionalFormatting sqref="BV16:BY16">
    <cfRule type="expression" dxfId="42" priority="18" stopIfTrue="1">
      <formula>$BV$16=""</formula>
    </cfRule>
  </conditionalFormatting>
  <conditionalFormatting sqref="CA5:CE5">
    <cfRule type="expression" dxfId="41" priority="17" stopIfTrue="1">
      <formula>$CA$5=""</formula>
    </cfRule>
  </conditionalFormatting>
  <conditionalFormatting sqref="CH5:CL5">
    <cfRule type="expression" dxfId="40" priority="16" stopIfTrue="1">
      <formula>$CH$5=""</formula>
    </cfRule>
  </conditionalFormatting>
  <conditionalFormatting sqref="BD11:BH11">
    <cfRule type="expression" dxfId="39" priority="15" stopIfTrue="1">
      <formula>$BD$11=""</formula>
    </cfRule>
  </conditionalFormatting>
  <conditionalFormatting sqref="BK11:BO11">
    <cfRule type="expression" dxfId="38" priority="14" stopIfTrue="1">
      <formula>$BK$11=""</formula>
    </cfRule>
  </conditionalFormatting>
  <conditionalFormatting sqref="CA132:CE132">
    <cfRule type="expression" dxfId="37" priority="13" stopIfTrue="1">
      <formula>$CA$132=""</formula>
    </cfRule>
  </conditionalFormatting>
  <conditionalFormatting sqref="CH132:CL132">
    <cfRule type="expression" dxfId="36" priority="12" stopIfTrue="1">
      <formula>$CH$132=""</formula>
    </cfRule>
  </conditionalFormatting>
  <conditionalFormatting sqref="L60">
    <cfRule type="expression" dxfId="35" priority="9" stopIfTrue="1">
      <formula>L60=""</formula>
    </cfRule>
  </conditionalFormatting>
  <conditionalFormatting sqref="AC60:BD60">
    <cfRule type="expression" dxfId="34" priority="8" stopIfTrue="1">
      <formula>$AC$60=""</formula>
    </cfRule>
  </conditionalFormatting>
  <conditionalFormatting sqref="BE60:CN60">
    <cfRule type="expression" dxfId="33" priority="7" stopIfTrue="1">
      <formula>$BE$60=""</formula>
    </cfRule>
  </conditionalFormatting>
  <conditionalFormatting sqref="L53:AR53">
    <cfRule type="expression" dxfId="32" priority="6" stopIfTrue="1">
      <formula>$L$53=""</formula>
    </cfRule>
  </conditionalFormatting>
  <conditionalFormatting sqref="N54:V54">
    <cfRule type="expression" dxfId="31" priority="5" stopIfTrue="1">
      <formula>$N$54=""</formula>
    </cfRule>
  </conditionalFormatting>
  <conditionalFormatting sqref="Y54:AG54">
    <cfRule type="expression" dxfId="30" priority="4" stopIfTrue="1">
      <formula>$Y$54=""</formula>
    </cfRule>
  </conditionalFormatting>
  <conditionalFormatting sqref="AJ54:AR54">
    <cfRule type="expression" dxfId="29" priority="3" stopIfTrue="1">
      <formula>$AJ$54=""</formula>
    </cfRule>
  </conditionalFormatting>
  <conditionalFormatting sqref="BA61:BL61">
    <cfRule type="expression" dxfId="28" priority="2" stopIfTrue="1">
      <formula>$AO$61="■"</formula>
    </cfRule>
  </conditionalFormatting>
  <conditionalFormatting sqref="AO61:AZ61">
    <cfRule type="expression" dxfId="27" priority="1" stopIfTrue="1">
      <formula>$BA$61="■"</formula>
    </cfRule>
  </conditionalFormatting>
  <dataValidations xWindow="748" yWindow="251" count="17">
    <dataValidation imeMode="disabled" allowBlank="1" showInputMessage="1" showErrorMessage="1" sqref="BU84 Y87:AG88 AJ87:AR88 BG87:BO88 BR87:CA88 CD87:CN88 BD84 N87:V88 BH16:BK16 BD54:BR54 BU54:CN54 Y54:AG55 AJ54:AR55 BF55:BN55 BQ55:BZ55 CC55:CN55 N54:V55 CA132:CE132 CH132:CL132" xr:uid="{00000000-0002-0000-0000-000000000000}"/>
    <dataValidation type="list" allowBlank="1" showInputMessage="1" showErrorMessage="1" sqref="BD16:BG16" xr:uid="{00000000-0002-0000-0000-000001000000}">
      <formula1>"大正,昭和,平成"</formula1>
    </dataValidation>
    <dataValidation type="list" imeMode="disabled" allowBlank="1" showInputMessage="1" showErrorMessage="1" sqref="CH5:CL5 BV16:BY16 AI79:AM79 CD79:CH79" xr:uid="{00000000-0002-0000-0000-000002000000}">
      <formula1>"1,2,3,4,5,6,7,8,9,10,11,12,13,14,15,16,17,18,19,20,21,22,23,24,25,26,27,28,29,30,31"</formula1>
    </dataValidation>
    <dataValidation type="list" imeMode="disabled" allowBlank="1" showInputMessage="1" showErrorMessage="1" sqref="BO16:BR16" xr:uid="{00000000-0002-0000-0000-000003000000}">
      <formula1>"1,2,3,4,5,6,7,8,9,10,11,12"</formula1>
    </dataValidation>
    <dataValidation imeMode="halfKatakana" allowBlank="1" showInputMessage="1" showErrorMessage="1" sqref="H144:H157" xr:uid="{00000000-0002-0000-0000-000004000000}"/>
    <dataValidation type="list" imeMode="halfAlpha" allowBlank="1" showInputMessage="1" showErrorMessage="1" sqref="AT144:AV157" xr:uid="{00000000-0002-0000-0000-000006000000}">
      <formula1>"1,2,3,4,5,6,7,8,9,10,11,12"</formula1>
    </dataValidation>
    <dataValidation type="list" imeMode="halfAlpha" allowBlank="1" showInputMessage="1" showErrorMessage="1" sqref="AW144:AY157" xr:uid="{00000000-0002-0000-0000-000007000000}">
      <formula1>"1,2,3,4,5,6,7,8,9,10,11,12,13,14,15,16,17,18,19,20,21,22,23,24,25,26,27,28,29,30,31"</formula1>
    </dataValidation>
    <dataValidation type="list" imeMode="halfAlpha" allowBlank="1" showInputMessage="1" showErrorMessage="1" sqref="AZ144:BE157" xr:uid="{00000000-0002-0000-0000-000008000000}">
      <formula1>"M,F"</formula1>
    </dataValidation>
    <dataValidation type="textLength" imeMode="disabled" operator="equal" allowBlank="1" showInputMessage="1" showErrorMessage="1" error="入力された桁数が不正です。_x000a_3ケタで再度入力してください。" sqref="O59:X59 O85:X85 BD21:BH21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59:AK59 AB85:AK85 BK21:BO21 BK11:BO11" xr:uid="{00000000-0002-0000-0000-00000B000000}">
      <formula1>4</formula1>
    </dataValidation>
    <dataValidation imeMode="hiragana" allowBlank="1" showInputMessage="1" showErrorMessage="1" sqref="BD14:CJ14" xr:uid="{5845FB1D-B9B6-4EEF-B7B8-7B3BE0B08BC7}"/>
    <dataValidation type="list" imeMode="disabled" allowBlank="1" showInputMessage="1" showErrorMessage="1" prompt="作成日は公募期間内の日付で入力してください。_x000a_（未来日不可）" sqref="CA5:CE5" xr:uid="{ADBD92C4-78D7-4ADD-BCC2-598A0D69D9D8}">
      <formula1>"5,6,7,8,9"</formula1>
    </dataValidation>
    <dataValidation type="list" allowBlank="1" showInputMessage="1" showErrorMessage="1" sqref="BU79:BY79 Z79:AD79" xr:uid="{115C966E-F36E-45F2-99A3-994902DF1FBE}">
      <formula1>"6,7,8,9,10,11,12,1"</formula1>
    </dataValidation>
    <dataValidation type="list" allowBlank="1" showInputMessage="1" showErrorMessage="1" sqref="BG79:BO79 M79:U79" xr:uid="{97C99B1A-05AF-4741-A64C-419350403583}">
      <formula1>"2020,2021"</formula1>
    </dataValidation>
    <dataValidation type="list" allowBlank="1" showInputMessage="1" showErrorMessage="1" sqref="AT69:AV69 L62:N69 AO61:AQ61 BA61:BC61 BT67:BV67 AZ67:BB67 AC62:AE69" xr:uid="{82FF2002-E08C-45EC-A34D-AC75B55F1CD2}">
      <formula1>"□,■"</formula1>
    </dataValidation>
    <dataValidation type="whole" imeMode="disabled" allowBlank="1" showInputMessage="1" showErrorMessage="1" error="200万円以内で入力してください。" sqref="Y75:BO75" xr:uid="{99E2C800-C562-4B89-95D9-5D2676EF14FE}">
      <formula1>200000</formula1>
      <formula2>2000000</formula2>
    </dataValidation>
    <dataValidation type="list" imeMode="halfAlpha" allowBlank="1" showInputMessage="1" showErrorMessage="1" sqref="AL144:AP157" xr:uid="{FEC8A3CB-831E-4265-B84C-47670E93B430}">
      <formula1>"T,S,H"</formula1>
    </dataValidation>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&amp;L（備考）用紙は日本工業規格Ａ４とし、縦位置とする。</oddFooter>
  </headerFooter>
  <rowBreaks count="3" manualBreakCount="3">
    <brk id="48" max="91" man="1"/>
    <brk id="92" max="91" man="1"/>
    <brk id="126" max="9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5352-65B0-4C93-8487-40C558C9BAC8}">
  <sheetPr>
    <pageSetUpPr fitToPage="1"/>
  </sheetPr>
  <dimension ref="A1:CV71"/>
  <sheetViews>
    <sheetView showGridLines="0" showZeros="0" view="pageBreakPreview" zoomScale="50" zoomScaleNormal="70" zoomScaleSheetLayoutView="50" workbookViewId="0">
      <selection activeCell="A3" sqref="A3:BC3"/>
    </sheetView>
  </sheetViews>
  <sheetFormatPr defaultRowHeight="13.5"/>
  <cols>
    <col min="1" max="12" width="3.625" style="7" customWidth="1"/>
    <col min="13" max="27" width="4.5" style="7" customWidth="1"/>
    <col min="28" max="34" width="3.625" style="7" customWidth="1"/>
    <col min="35" max="35" width="4.125" style="7" customWidth="1"/>
    <col min="36" max="37" width="3.625" style="7" customWidth="1"/>
    <col min="38" max="38" width="3.875" style="7" customWidth="1"/>
    <col min="39" max="52" width="3.625" style="7" customWidth="1"/>
    <col min="53" max="53" width="3.875" style="7" customWidth="1"/>
    <col min="54" max="55" width="3.625" style="7" customWidth="1"/>
    <col min="56" max="85" width="3.5" style="7" customWidth="1"/>
    <col min="86" max="16384" width="9" style="7"/>
  </cols>
  <sheetData>
    <row r="1" spans="1:55" ht="18.75">
      <c r="AQ1" s="325"/>
      <c r="AR1" s="325"/>
      <c r="AS1" s="325"/>
      <c r="BC1" s="326" t="s">
        <v>338</v>
      </c>
    </row>
    <row r="2" spans="1:55" ht="18" customHeight="1">
      <c r="AP2" s="327"/>
      <c r="BC2" s="157" t="str">
        <f>IF(OR('様式第１｜交付申請書'!$BD$15&lt;&gt;"",'様式第１｜交付申請書'!$AJ$54&lt;&gt;""),'様式第１｜交付申請書'!$BD$15&amp;"邸"&amp;RIGHT(TRIM('様式第１｜交付申請書'!$N$54&amp;'様式第１｜交付申請書'!$Y$54&amp;'様式第１｜交付申請書'!$AJ$54),4),"")</f>
        <v/>
      </c>
    </row>
    <row r="3" spans="1:55" ht="30" customHeight="1">
      <c r="A3" s="1037" t="s">
        <v>255</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0.25" customHeight="1">
      <c r="A5" s="391"/>
      <c r="B5" s="392"/>
      <c r="C5" s="393" t="s">
        <v>324</v>
      </c>
      <c r="D5" s="34"/>
      <c r="E5" s="34"/>
      <c r="F5" s="34"/>
      <c r="G5" s="394"/>
      <c r="H5" s="395"/>
      <c r="I5" s="393" t="s">
        <v>325</v>
      </c>
      <c r="J5" s="3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328" t="s">
        <v>4</v>
      </c>
      <c r="BC5" s="4"/>
    </row>
    <row r="6" spans="1:55" ht="14.25"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4"/>
      <c r="AD6" s="4"/>
      <c r="AE6" s="4"/>
      <c r="AF6" s="4"/>
      <c r="AG6" s="4"/>
      <c r="AH6" s="4"/>
      <c r="AI6" s="21"/>
      <c r="AJ6" s="21"/>
      <c r="AK6" s="21"/>
      <c r="AL6" s="21"/>
      <c r="AM6" s="21"/>
      <c r="AN6" s="21"/>
      <c r="AO6" s="21"/>
      <c r="AP6" s="21"/>
      <c r="AQ6" s="21"/>
      <c r="AR6" s="4"/>
      <c r="AS6" s="4"/>
      <c r="AT6" s="4"/>
      <c r="AU6" s="4"/>
      <c r="AV6" s="4"/>
      <c r="AW6" s="157" t="s">
        <v>72</v>
      </c>
      <c r="AX6" s="370"/>
      <c r="AY6" s="330" t="s">
        <v>143</v>
      </c>
      <c r="AZ6" s="370"/>
      <c r="BA6" s="1390" t="s">
        <v>144</v>
      </c>
      <c r="BB6" s="1390"/>
      <c r="BC6" s="157"/>
    </row>
    <row r="7" spans="1:55" ht="24">
      <c r="A7" s="54" t="s">
        <v>99</v>
      </c>
      <c r="B7" s="54"/>
      <c r="C7" s="54"/>
      <c r="D7" s="331"/>
      <c r="E7" s="331"/>
      <c r="F7" s="331"/>
      <c r="G7" s="331"/>
      <c r="H7" s="331"/>
      <c r="I7" s="331"/>
      <c r="J7" s="331"/>
      <c r="K7" s="331"/>
      <c r="L7" s="331"/>
      <c r="M7" s="331"/>
      <c r="N7" s="332"/>
      <c r="O7" s="332"/>
      <c r="P7" s="332"/>
      <c r="Q7" s="332"/>
      <c r="R7" s="332"/>
      <c r="S7" s="332"/>
      <c r="T7" s="332"/>
      <c r="U7" s="332"/>
      <c r="V7" s="332"/>
      <c r="W7" s="332"/>
      <c r="X7" s="332"/>
      <c r="Y7" s="332"/>
      <c r="Z7" s="332"/>
      <c r="AA7" s="332"/>
      <c r="AB7" s="332"/>
      <c r="AC7" s="332"/>
      <c r="AP7" s="333"/>
    </row>
    <row r="8" spans="1:55" ht="24">
      <c r="A8" s="49" t="s">
        <v>11</v>
      </c>
      <c r="B8" s="49"/>
      <c r="C8" s="54"/>
      <c r="D8" s="331"/>
      <c r="E8" s="331"/>
      <c r="F8" s="331"/>
      <c r="G8" s="331"/>
      <c r="H8" s="331"/>
      <c r="I8" s="331"/>
      <c r="J8" s="331"/>
      <c r="K8" s="331"/>
      <c r="L8" s="331"/>
      <c r="M8" s="331"/>
      <c r="N8" s="332"/>
      <c r="O8" s="332"/>
      <c r="P8" s="332"/>
      <c r="Q8" s="332"/>
      <c r="R8" s="332"/>
      <c r="S8" s="332"/>
      <c r="T8" s="332"/>
      <c r="U8" s="332"/>
      <c r="V8" s="332"/>
      <c r="W8" s="332"/>
      <c r="X8" s="332"/>
      <c r="Y8" s="332"/>
      <c r="Z8" s="332"/>
      <c r="AA8" s="332"/>
      <c r="AB8" s="332"/>
      <c r="AC8" s="332"/>
      <c r="AP8" s="333"/>
    </row>
    <row r="9" spans="1:55" ht="24">
      <c r="A9" s="50" t="s">
        <v>21</v>
      </c>
      <c r="B9" s="50"/>
      <c r="C9" s="54"/>
      <c r="D9" s="331"/>
      <c r="E9" s="331"/>
      <c r="F9" s="331"/>
      <c r="G9" s="331"/>
      <c r="H9" s="331"/>
      <c r="I9" s="331"/>
      <c r="J9" s="331"/>
      <c r="K9" s="331"/>
      <c r="L9" s="331"/>
      <c r="M9" s="331"/>
      <c r="N9" s="332"/>
      <c r="O9" s="332"/>
      <c r="P9" s="332"/>
      <c r="Q9" s="332"/>
      <c r="R9" s="332"/>
      <c r="S9" s="332"/>
      <c r="T9" s="332"/>
      <c r="U9" s="332"/>
      <c r="V9" s="332"/>
      <c r="W9" s="332"/>
      <c r="X9" s="332"/>
      <c r="Y9" s="332"/>
      <c r="Z9" s="332"/>
      <c r="AA9" s="332"/>
      <c r="AB9" s="332"/>
      <c r="AC9" s="332"/>
      <c r="AP9" s="333"/>
    </row>
    <row r="10" spans="1:55" ht="17.25" customHeight="1" thickBot="1">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c r="AY10" s="335"/>
      <c r="AZ10" s="335"/>
      <c r="BA10" s="335"/>
      <c r="BB10" s="335"/>
      <c r="BC10" s="335"/>
    </row>
    <row r="11" spans="1:55" ht="28.5" customHeight="1" thickBot="1">
      <c r="A11" s="1385" t="s">
        <v>17</v>
      </c>
      <c r="B11" s="1386"/>
      <c r="C11" s="1386"/>
      <c r="D11" s="1386"/>
      <c r="E11" s="1386"/>
      <c r="F11" s="1386"/>
      <c r="G11" s="1386"/>
      <c r="H11" s="1386"/>
      <c r="I11" s="1387" t="s">
        <v>256</v>
      </c>
      <c r="J11" s="1388"/>
      <c r="K11" s="1388"/>
      <c r="L11" s="1388"/>
      <c r="M11" s="1388"/>
      <c r="N11" s="1388"/>
      <c r="O11" s="1388"/>
      <c r="P11" s="1389"/>
      <c r="Q11" s="336"/>
      <c r="R11" s="336"/>
      <c r="S11" s="336"/>
      <c r="T11" s="336"/>
      <c r="U11" s="336"/>
      <c r="V11" s="336"/>
      <c r="W11" s="336"/>
      <c r="X11" s="337"/>
      <c r="Y11" s="337"/>
      <c r="Z11" s="337"/>
      <c r="AA11" s="337"/>
      <c r="AB11" s="337"/>
      <c r="AC11" s="337"/>
      <c r="AD11" s="337"/>
      <c r="AE11" s="337"/>
      <c r="AF11" s="337"/>
      <c r="AT11" s="333"/>
    </row>
    <row r="12" spans="1:55" ht="9.75" customHeight="1">
      <c r="D12" s="36"/>
      <c r="E12" s="36"/>
      <c r="F12" s="36"/>
      <c r="G12" s="36"/>
      <c r="H12" s="36"/>
      <c r="I12" s="36"/>
      <c r="J12" s="36"/>
      <c r="K12" s="36"/>
      <c r="L12" s="36"/>
      <c r="M12" s="37"/>
      <c r="N12" s="37"/>
      <c r="O12" s="37"/>
      <c r="P12" s="37"/>
      <c r="Q12" s="37"/>
      <c r="R12" s="37"/>
      <c r="S12" s="37"/>
      <c r="T12" s="37"/>
      <c r="U12" s="37"/>
      <c r="V12" s="37"/>
      <c r="W12" s="37"/>
      <c r="X12" s="37"/>
      <c r="Y12" s="37"/>
      <c r="Z12" s="37"/>
      <c r="AA12" s="37"/>
      <c r="AB12" s="4"/>
      <c r="AC12" s="4"/>
      <c r="AD12" s="4"/>
      <c r="AE12" s="4"/>
      <c r="AF12" s="4"/>
      <c r="AG12" s="4"/>
      <c r="AH12" s="4"/>
      <c r="AI12" s="4"/>
      <c r="AJ12" s="4"/>
      <c r="AK12" s="4"/>
      <c r="AL12" s="4"/>
      <c r="AM12" s="4"/>
      <c r="AN12" s="4"/>
      <c r="AO12" s="4"/>
      <c r="AP12" s="4"/>
      <c r="AQ12" s="4"/>
      <c r="AR12" s="4"/>
      <c r="AS12" s="4"/>
      <c r="AT12" s="4"/>
      <c r="AU12" s="4"/>
      <c r="AV12" s="4"/>
      <c r="AW12" s="4"/>
      <c r="AX12" s="4"/>
    </row>
    <row r="13" spans="1:55" ht="35.25" customHeight="1">
      <c r="A13" s="1361" t="s">
        <v>257</v>
      </c>
      <c r="B13" s="1362"/>
      <c r="C13" s="1362"/>
      <c r="D13" s="1362"/>
      <c r="E13" s="1362"/>
      <c r="F13" s="1362"/>
      <c r="G13" s="1362"/>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3"/>
      <c r="AY13" s="1606" t="s">
        <v>5</v>
      </c>
      <c r="AZ13" s="1607"/>
      <c r="BA13" s="1607"/>
      <c r="BB13" s="1607"/>
      <c r="BC13" s="1608"/>
    </row>
    <row r="14" spans="1:55" ht="6.75" customHeight="1">
      <c r="D14" s="36"/>
      <c r="E14" s="36"/>
      <c r="F14" s="36"/>
      <c r="G14" s="36"/>
      <c r="H14" s="36"/>
      <c r="I14" s="36"/>
      <c r="J14" s="36"/>
      <c r="K14" s="36"/>
      <c r="L14" s="36"/>
      <c r="M14" s="37"/>
      <c r="N14" s="37"/>
      <c r="O14" s="37"/>
      <c r="P14" s="37"/>
      <c r="Q14" s="37"/>
      <c r="R14" s="37"/>
      <c r="S14" s="37"/>
      <c r="T14" s="37"/>
      <c r="U14" s="37"/>
      <c r="V14" s="37"/>
      <c r="W14" s="37"/>
      <c r="X14" s="37"/>
      <c r="Y14" s="37"/>
      <c r="Z14" s="37"/>
      <c r="AA14" s="37"/>
      <c r="AB14" s="4"/>
      <c r="AC14" s="4"/>
      <c r="AD14" s="4"/>
      <c r="AE14" s="4"/>
      <c r="AF14" s="4"/>
      <c r="AG14" s="4"/>
      <c r="AH14" s="4"/>
      <c r="AI14" s="4"/>
      <c r="AJ14" s="4"/>
      <c r="AK14" s="4"/>
      <c r="AL14" s="4"/>
      <c r="AM14" s="4"/>
      <c r="AN14" s="4"/>
      <c r="AO14" s="4"/>
      <c r="AP14" s="4"/>
      <c r="AQ14" s="4"/>
      <c r="AR14" s="4"/>
      <c r="AS14" s="4"/>
      <c r="AT14" s="4"/>
      <c r="AU14" s="4"/>
      <c r="AV14" s="4"/>
      <c r="AW14" s="4"/>
      <c r="AX14" s="4"/>
    </row>
    <row r="15" spans="1:55" ht="35.25" customHeight="1">
      <c r="A15" s="1367" t="s">
        <v>312</v>
      </c>
      <c r="B15" s="1368"/>
      <c r="C15" s="1368"/>
      <c r="D15" s="1368"/>
      <c r="E15" s="1368"/>
      <c r="F15" s="1368"/>
      <c r="G15" s="1368"/>
      <c r="H15" s="1368"/>
      <c r="I15" s="1368"/>
      <c r="J15" s="1368"/>
      <c r="K15" s="1368"/>
      <c r="L15" s="1368"/>
      <c r="M15" s="1368"/>
      <c r="N15" s="1368"/>
      <c r="O15" s="1368"/>
      <c r="P15" s="1368"/>
      <c r="Q15" s="1368"/>
      <c r="R15" s="1368"/>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9"/>
      <c r="AY15" s="1606" t="s">
        <v>5</v>
      </c>
      <c r="AZ15" s="1607"/>
      <c r="BA15" s="1607"/>
      <c r="BB15" s="1607"/>
      <c r="BC15" s="1608"/>
    </row>
    <row r="16" spans="1:55" ht="9" customHeight="1" thickBot="1">
      <c r="A16" s="36"/>
      <c r="B16" s="36"/>
      <c r="C16" s="37"/>
      <c r="D16" s="37"/>
      <c r="E16" s="37"/>
      <c r="F16" s="37"/>
      <c r="G16" s="37"/>
      <c r="H16" s="37"/>
      <c r="I16" s="37"/>
      <c r="J16" s="37"/>
      <c r="K16" s="37"/>
      <c r="L16" s="37"/>
      <c r="M16" s="37"/>
      <c r="N16" s="37"/>
      <c r="O16" s="37"/>
      <c r="P16" s="37"/>
      <c r="Q16" s="37"/>
      <c r="R16" s="37"/>
      <c r="S16" s="37"/>
      <c r="T16" s="4"/>
      <c r="U16" s="4"/>
      <c r="V16" s="4"/>
      <c r="W16" s="4"/>
      <c r="X16" s="4"/>
      <c r="Y16" s="4"/>
      <c r="Z16" s="4"/>
      <c r="AA16" s="4"/>
      <c r="AB16" s="4"/>
      <c r="AC16" s="4"/>
      <c r="AD16" s="4"/>
      <c r="AE16" s="4"/>
      <c r="AF16" s="37"/>
      <c r="AG16" s="37"/>
      <c r="AH16" s="37"/>
      <c r="AI16" s="4"/>
      <c r="AJ16" s="4"/>
      <c r="AK16" s="4"/>
      <c r="AL16" s="4"/>
      <c r="AM16" s="4"/>
      <c r="AN16" s="4"/>
      <c r="AO16" s="4"/>
      <c r="AP16" s="4"/>
      <c r="AQ16" s="4"/>
      <c r="AR16" s="4"/>
      <c r="AS16" s="4"/>
      <c r="AT16" s="4"/>
      <c r="AU16" s="4"/>
      <c r="AV16" s="4"/>
      <c r="AW16" s="4"/>
      <c r="AX16" s="4"/>
      <c r="AY16" s="4"/>
      <c r="AZ16" s="4"/>
      <c r="BA16" s="4"/>
      <c r="BB16" s="4"/>
      <c r="BC16" s="4"/>
    </row>
    <row r="17" spans="1:100" ht="18.75" customHeight="1">
      <c r="A17" s="1373" t="s">
        <v>2</v>
      </c>
      <c r="B17" s="1374"/>
      <c r="C17" s="1391"/>
      <c r="D17" s="1343" t="s">
        <v>113</v>
      </c>
      <c r="E17" s="1376"/>
      <c r="F17" s="1376"/>
      <c r="G17" s="1376"/>
      <c r="H17" s="1343" t="s">
        <v>258</v>
      </c>
      <c r="I17" s="1376"/>
      <c r="J17" s="1376"/>
      <c r="K17" s="1379" t="s">
        <v>14</v>
      </c>
      <c r="L17" s="1380"/>
      <c r="M17" s="1380"/>
      <c r="N17" s="1381"/>
      <c r="O17" s="1341" t="s">
        <v>9</v>
      </c>
      <c r="P17" s="1342"/>
      <c r="Q17" s="1342"/>
      <c r="R17" s="1342"/>
      <c r="S17" s="1343"/>
      <c r="T17" s="1341" t="s">
        <v>109</v>
      </c>
      <c r="U17" s="1342"/>
      <c r="V17" s="1342"/>
      <c r="W17" s="1342"/>
      <c r="X17" s="1342"/>
      <c r="Y17" s="1342"/>
      <c r="Z17" s="1342"/>
      <c r="AA17" s="1342"/>
      <c r="AB17" s="1342"/>
      <c r="AC17" s="1343"/>
      <c r="AD17" s="1332" t="s">
        <v>31</v>
      </c>
      <c r="AE17" s="1333"/>
      <c r="AF17" s="1333"/>
      <c r="AG17" s="1333"/>
      <c r="AH17" s="1333"/>
      <c r="AI17" s="1333"/>
      <c r="AJ17" s="1334"/>
      <c r="AK17" s="1335" t="s">
        <v>27</v>
      </c>
      <c r="AL17" s="1336"/>
      <c r="AM17" s="1337"/>
      <c r="AN17" s="1341" t="s">
        <v>77</v>
      </c>
      <c r="AO17" s="1342"/>
      <c r="AP17" s="1343"/>
      <c r="AQ17" s="1344" t="s">
        <v>28</v>
      </c>
      <c r="AR17" s="1345"/>
      <c r="AS17" s="1345"/>
      <c r="AT17" s="1346"/>
      <c r="AU17" s="1341" t="s">
        <v>29</v>
      </c>
      <c r="AV17" s="1342"/>
      <c r="AW17" s="1342"/>
      <c r="AX17" s="1350"/>
      <c r="AY17" s="1352" t="s">
        <v>30</v>
      </c>
      <c r="AZ17" s="1353"/>
      <c r="BA17" s="1353"/>
      <c r="BB17" s="1353"/>
      <c r="BC17" s="1354"/>
    </row>
    <row r="18" spans="1:100" ht="28.5" customHeight="1" thickBot="1">
      <c r="A18" s="992"/>
      <c r="B18" s="993"/>
      <c r="C18" s="994"/>
      <c r="D18" s="969"/>
      <c r="E18" s="1378"/>
      <c r="F18" s="1378"/>
      <c r="G18" s="1378"/>
      <c r="H18" s="969"/>
      <c r="I18" s="1378"/>
      <c r="J18" s="1378"/>
      <c r="K18" s="1382"/>
      <c r="L18" s="1383"/>
      <c r="M18" s="1383"/>
      <c r="N18" s="1384"/>
      <c r="O18" s="967"/>
      <c r="P18" s="968"/>
      <c r="Q18" s="968"/>
      <c r="R18" s="968"/>
      <c r="S18" s="969"/>
      <c r="T18" s="967"/>
      <c r="U18" s="968"/>
      <c r="V18" s="968"/>
      <c r="W18" s="968"/>
      <c r="X18" s="968"/>
      <c r="Y18" s="968"/>
      <c r="Z18" s="968"/>
      <c r="AA18" s="968"/>
      <c r="AB18" s="968"/>
      <c r="AC18" s="969"/>
      <c r="AD18" s="1358" t="s">
        <v>18</v>
      </c>
      <c r="AE18" s="1359"/>
      <c r="AF18" s="1359"/>
      <c r="AG18" s="159" t="s">
        <v>19</v>
      </c>
      <c r="AH18" s="1359" t="s">
        <v>20</v>
      </c>
      <c r="AI18" s="1359"/>
      <c r="AJ18" s="1360"/>
      <c r="AK18" s="1338"/>
      <c r="AL18" s="1339"/>
      <c r="AM18" s="1340"/>
      <c r="AN18" s="967"/>
      <c r="AO18" s="968"/>
      <c r="AP18" s="969"/>
      <c r="AQ18" s="1347"/>
      <c r="AR18" s="1348"/>
      <c r="AS18" s="1348"/>
      <c r="AT18" s="1349"/>
      <c r="AU18" s="967"/>
      <c r="AV18" s="968"/>
      <c r="AW18" s="968"/>
      <c r="AX18" s="1351"/>
      <c r="AY18" s="1355"/>
      <c r="AZ18" s="1356"/>
      <c r="BA18" s="1356"/>
      <c r="BB18" s="1356"/>
      <c r="BC18" s="1357"/>
    </row>
    <row r="19" spans="1:100" s="38" customFormat="1" ht="28.5" customHeight="1" thickTop="1">
      <c r="A19" s="1318" t="s">
        <v>12</v>
      </c>
      <c r="B19" s="1319"/>
      <c r="C19" s="1320"/>
      <c r="D19" s="1599"/>
      <c r="E19" s="1600"/>
      <c r="F19" s="1600"/>
      <c r="G19" s="1600"/>
      <c r="H19" s="1599"/>
      <c r="I19" s="1600"/>
      <c r="J19" s="1600"/>
      <c r="K19" s="1601"/>
      <c r="L19" s="1602"/>
      <c r="M19" s="1602"/>
      <c r="N19" s="1599"/>
      <c r="O19" s="1603"/>
      <c r="P19" s="1604"/>
      <c r="Q19" s="1604"/>
      <c r="R19" s="1604"/>
      <c r="S19" s="1605"/>
      <c r="T19" s="1603"/>
      <c r="U19" s="1604"/>
      <c r="V19" s="1604"/>
      <c r="W19" s="1604"/>
      <c r="X19" s="1604"/>
      <c r="Y19" s="1604"/>
      <c r="Z19" s="1604"/>
      <c r="AA19" s="1604"/>
      <c r="AB19" s="1604"/>
      <c r="AC19" s="1605"/>
      <c r="AD19" s="1591"/>
      <c r="AE19" s="1592"/>
      <c r="AF19" s="1592"/>
      <c r="AG19" s="154" t="s">
        <v>19</v>
      </c>
      <c r="AH19" s="1592"/>
      <c r="AI19" s="1592"/>
      <c r="AJ19" s="1593"/>
      <c r="AK19" s="1309" t="str">
        <f>IF(AND(AD19&lt;&gt;"",AH19&lt;&gt;""),ROUNDDOWN(AD19*AH19/1000000,2),"")</f>
        <v/>
      </c>
      <c r="AL19" s="1310"/>
      <c r="AM19" s="1311"/>
      <c r="AN19" s="1594"/>
      <c r="AO19" s="1595"/>
      <c r="AP19" s="1596"/>
      <c r="AQ19" s="1309" t="str">
        <f>IF(AK19&lt;&gt;"",AN19*AK19,"")</f>
        <v/>
      </c>
      <c r="AR19" s="1310"/>
      <c r="AS19" s="1310"/>
      <c r="AT19" s="1311"/>
      <c r="AU19" s="1597"/>
      <c r="AV19" s="1304"/>
      <c r="AW19" s="1304"/>
      <c r="AX19" s="1598"/>
      <c r="AY19" s="1303" t="str">
        <f>IF(AU19&lt;&gt;"",ROUNDDOWN(AN19*AU19,0),"")</f>
        <v/>
      </c>
      <c r="AZ19" s="1304"/>
      <c r="BA19" s="1304"/>
      <c r="BB19" s="1304"/>
      <c r="BC19" s="130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8" customFormat="1" ht="28.5" customHeight="1">
      <c r="A20" s="1321"/>
      <c r="B20" s="1322"/>
      <c r="C20" s="1323"/>
      <c r="D20" s="1578"/>
      <c r="E20" s="1579"/>
      <c r="F20" s="1579"/>
      <c r="G20" s="1579"/>
      <c r="H20" s="1578"/>
      <c r="I20" s="1579"/>
      <c r="J20" s="1579"/>
      <c r="K20" s="1580"/>
      <c r="L20" s="1581"/>
      <c r="M20" s="1581"/>
      <c r="N20" s="1578"/>
      <c r="O20" s="1569"/>
      <c r="P20" s="1570"/>
      <c r="Q20" s="1570"/>
      <c r="R20" s="1570"/>
      <c r="S20" s="1571"/>
      <c r="T20" s="1569"/>
      <c r="U20" s="1570"/>
      <c r="V20" s="1570"/>
      <c r="W20" s="1570"/>
      <c r="X20" s="1570"/>
      <c r="Y20" s="1570"/>
      <c r="Z20" s="1570"/>
      <c r="AA20" s="1570"/>
      <c r="AB20" s="1570"/>
      <c r="AC20" s="1571"/>
      <c r="AD20" s="1582"/>
      <c r="AE20" s="1583"/>
      <c r="AF20" s="1583"/>
      <c r="AG20" s="155" t="s">
        <v>19</v>
      </c>
      <c r="AH20" s="1583"/>
      <c r="AI20" s="1583"/>
      <c r="AJ20" s="1584"/>
      <c r="AK20" s="1294" t="str">
        <f t="shared" ref="AK20:AK33" si="0">IF(AND(AD20&lt;&gt;"",AH20&lt;&gt;""),ROUNDDOWN(AD20*AH20/1000000,2),"")</f>
        <v/>
      </c>
      <c r="AL20" s="1295"/>
      <c r="AM20" s="1296"/>
      <c r="AN20" s="1585"/>
      <c r="AO20" s="1586"/>
      <c r="AP20" s="1587"/>
      <c r="AQ20" s="1294" t="str">
        <f t="shared" ref="AQ20:AQ33" si="1">IF(AK20&lt;&gt;"",AN20*AK20,"")</f>
        <v/>
      </c>
      <c r="AR20" s="1295"/>
      <c r="AS20" s="1295"/>
      <c r="AT20" s="1296"/>
      <c r="AU20" s="1588"/>
      <c r="AV20" s="1589"/>
      <c r="AW20" s="1589"/>
      <c r="AX20" s="1590"/>
      <c r="AY20" s="1288" t="str">
        <f t="shared" ref="AY20:AY33" si="2">IF(AU20&lt;&gt;"",ROUNDDOWN(AN20*AU20,0),"")</f>
        <v/>
      </c>
      <c r="AZ20" s="1289"/>
      <c r="BA20" s="1289"/>
      <c r="BB20" s="1289"/>
      <c r="BC20" s="129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8" customFormat="1" ht="28.5" customHeight="1">
      <c r="A21" s="1321"/>
      <c r="B21" s="1322"/>
      <c r="C21" s="1323"/>
      <c r="D21" s="1578"/>
      <c r="E21" s="1579"/>
      <c r="F21" s="1579"/>
      <c r="G21" s="1579"/>
      <c r="H21" s="1578"/>
      <c r="I21" s="1579"/>
      <c r="J21" s="1579"/>
      <c r="K21" s="1580"/>
      <c r="L21" s="1581"/>
      <c r="M21" s="1581"/>
      <c r="N21" s="1578"/>
      <c r="O21" s="1569"/>
      <c r="P21" s="1570"/>
      <c r="Q21" s="1570"/>
      <c r="R21" s="1570"/>
      <c r="S21" s="1571"/>
      <c r="T21" s="1569"/>
      <c r="U21" s="1570"/>
      <c r="V21" s="1570"/>
      <c r="W21" s="1570"/>
      <c r="X21" s="1570"/>
      <c r="Y21" s="1570"/>
      <c r="Z21" s="1570"/>
      <c r="AA21" s="1570"/>
      <c r="AB21" s="1570"/>
      <c r="AC21" s="1571"/>
      <c r="AD21" s="1582"/>
      <c r="AE21" s="1583"/>
      <c r="AF21" s="1583"/>
      <c r="AG21" s="155" t="s">
        <v>19</v>
      </c>
      <c r="AH21" s="1583"/>
      <c r="AI21" s="1583"/>
      <c r="AJ21" s="1584"/>
      <c r="AK21" s="1294" t="str">
        <f t="shared" si="0"/>
        <v/>
      </c>
      <c r="AL21" s="1295"/>
      <c r="AM21" s="1296"/>
      <c r="AN21" s="1585"/>
      <c r="AO21" s="1586"/>
      <c r="AP21" s="1587"/>
      <c r="AQ21" s="1294" t="str">
        <f t="shared" si="1"/>
        <v/>
      </c>
      <c r="AR21" s="1295"/>
      <c r="AS21" s="1295"/>
      <c r="AT21" s="1296"/>
      <c r="AU21" s="1588"/>
      <c r="AV21" s="1589"/>
      <c r="AW21" s="1589"/>
      <c r="AX21" s="1590"/>
      <c r="AY21" s="1288" t="str">
        <f t="shared" si="2"/>
        <v/>
      </c>
      <c r="AZ21" s="1289"/>
      <c r="BA21" s="1289"/>
      <c r="BB21" s="1289"/>
      <c r="BC21" s="129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8" customFormat="1" ht="28.5" customHeight="1">
      <c r="A22" s="1321"/>
      <c r="B22" s="1322"/>
      <c r="C22" s="1323"/>
      <c r="D22" s="1578"/>
      <c r="E22" s="1579"/>
      <c r="F22" s="1579"/>
      <c r="G22" s="1579"/>
      <c r="H22" s="1578"/>
      <c r="I22" s="1579"/>
      <c r="J22" s="1579"/>
      <c r="K22" s="1580"/>
      <c r="L22" s="1581"/>
      <c r="M22" s="1581"/>
      <c r="N22" s="1578"/>
      <c r="O22" s="1569"/>
      <c r="P22" s="1570"/>
      <c r="Q22" s="1570"/>
      <c r="R22" s="1570"/>
      <c r="S22" s="1571"/>
      <c r="T22" s="1569"/>
      <c r="U22" s="1570"/>
      <c r="V22" s="1570"/>
      <c r="W22" s="1570"/>
      <c r="X22" s="1570"/>
      <c r="Y22" s="1570"/>
      <c r="Z22" s="1570"/>
      <c r="AA22" s="1570"/>
      <c r="AB22" s="1570"/>
      <c r="AC22" s="1571"/>
      <c r="AD22" s="1582"/>
      <c r="AE22" s="1583"/>
      <c r="AF22" s="1583"/>
      <c r="AG22" s="155" t="s">
        <v>19</v>
      </c>
      <c r="AH22" s="1583"/>
      <c r="AI22" s="1583"/>
      <c r="AJ22" s="1584"/>
      <c r="AK22" s="1294" t="str">
        <f t="shared" si="0"/>
        <v/>
      </c>
      <c r="AL22" s="1295"/>
      <c r="AM22" s="1296"/>
      <c r="AN22" s="1585"/>
      <c r="AO22" s="1586"/>
      <c r="AP22" s="1587"/>
      <c r="AQ22" s="1294" t="str">
        <f t="shared" si="1"/>
        <v/>
      </c>
      <c r="AR22" s="1295"/>
      <c r="AS22" s="1295"/>
      <c r="AT22" s="1296"/>
      <c r="AU22" s="1588"/>
      <c r="AV22" s="1589"/>
      <c r="AW22" s="1589"/>
      <c r="AX22" s="1590"/>
      <c r="AY22" s="1288" t="str">
        <f t="shared" si="2"/>
        <v/>
      </c>
      <c r="AZ22" s="1289"/>
      <c r="BA22" s="1289"/>
      <c r="BB22" s="1289"/>
      <c r="BC22" s="129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8" customFormat="1" ht="28.5" customHeight="1">
      <c r="A23" s="1321"/>
      <c r="B23" s="1322"/>
      <c r="C23" s="1323"/>
      <c r="D23" s="1578"/>
      <c r="E23" s="1579"/>
      <c r="F23" s="1579"/>
      <c r="G23" s="1579"/>
      <c r="H23" s="1578"/>
      <c r="I23" s="1579"/>
      <c r="J23" s="1579"/>
      <c r="K23" s="1580"/>
      <c r="L23" s="1581"/>
      <c r="M23" s="1581"/>
      <c r="N23" s="1578"/>
      <c r="O23" s="1569"/>
      <c r="P23" s="1570"/>
      <c r="Q23" s="1570"/>
      <c r="R23" s="1570"/>
      <c r="S23" s="1571"/>
      <c r="T23" s="1569"/>
      <c r="U23" s="1570"/>
      <c r="V23" s="1570"/>
      <c r="W23" s="1570"/>
      <c r="X23" s="1570"/>
      <c r="Y23" s="1570"/>
      <c r="Z23" s="1570"/>
      <c r="AA23" s="1570"/>
      <c r="AB23" s="1570"/>
      <c r="AC23" s="1571"/>
      <c r="AD23" s="1582"/>
      <c r="AE23" s="1583"/>
      <c r="AF23" s="1583"/>
      <c r="AG23" s="155" t="s">
        <v>19</v>
      </c>
      <c r="AH23" s="1583"/>
      <c r="AI23" s="1583"/>
      <c r="AJ23" s="1584"/>
      <c r="AK23" s="1294" t="str">
        <f t="shared" si="0"/>
        <v/>
      </c>
      <c r="AL23" s="1295"/>
      <c r="AM23" s="1296"/>
      <c r="AN23" s="1585"/>
      <c r="AO23" s="1586"/>
      <c r="AP23" s="1587"/>
      <c r="AQ23" s="1294" t="str">
        <f t="shared" si="1"/>
        <v/>
      </c>
      <c r="AR23" s="1295"/>
      <c r="AS23" s="1295"/>
      <c r="AT23" s="1296"/>
      <c r="AU23" s="1588"/>
      <c r="AV23" s="1589"/>
      <c r="AW23" s="1589"/>
      <c r="AX23" s="1590"/>
      <c r="AY23" s="1288" t="str">
        <f t="shared" si="2"/>
        <v/>
      </c>
      <c r="AZ23" s="1289"/>
      <c r="BA23" s="1289"/>
      <c r="BB23" s="1289"/>
      <c r="BC23" s="129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8" customFormat="1" ht="28.5" customHeight="1">
      <c r="A24" s="1321"/>
      <c r="B24" s="1322"/>
      <c r="C24" s="1323"/>
      <c r="D24" s="1578"/>
      <c r="E24" s="1579"/>
      <c r="F24" s="1579"/>
      <c r="G24" s="1579"/>
      <c r="H24" s="1578"/>
      <c r="I24" s="1579"/>
      <c r="J24" s="1579"/>
      <c r="K24" s="1580"/>
      <c r="L24" s="1581"/>
      <c r="M24" s="1581"/>
      <c r="N24" s="1578"/>
      <c r="O24" s="1569"/>
      <c r="P24" s="1570"/>
      <c r="Q24" s="1570"/>
      <c r="R24" s="1570"/>
      <c r="S24" s="1571"/>
      <c r="T24" s="1569"/>
      <c r="U24" s="1570"/>
      <c r="V24" s="1570"/>
      <c r="W24" s="1570"/>
      <c r="X24" s="1570"/>
      <c r="Y24" s="1570"/>
      <c r="Z24" s="1570"/>
      <c r="AA24" s="1570"/>
      <c r="AB24" s="1570"/>
      <c r="AC24" s="1571"/>
      <c r="AD24" s="1582"/>
      <c r="AE24" s="1583"/>
      <c r="AF24" s="1583"/>
      <c r="AG24" s="155" t="s">
        <v>19</v>
      </c>
      <c r="AH24" s="1583"/>
      <c r="AI24" s="1583"/>
      <c r="AJ24" s="1584"/>
      <c r="AK24" s="1294" t="str">
        <f t="shared" si="0"/>
        <v/>
      </c>
      <c r="AL24" s="1295"/>
      <c r="AM24" s="1296"/>
      <c r="AN24" s="1585"/>
      <c r="AO24" s="1586"/>
      <c r="AP24" s="1587"/>
      <c r="AQ24" s="1294" t="str">
        <f t="shared" si="1"/>
        <v/>
      </c>
      <c r="AR24" s="1295"/>
      <c r="AS24" s="1295"/>
      <c r="AT24" s="1296"/>
      <c r="AU24" s="1588"/>
      <c r="AV24" s="1589"/>
      <c r="AW24" s="1589"/>
      <c r="AX24" s="1590"/>
      <c r="AY24" s="1288" t="str">
        <f t="shared" si="2"/>
        <v/>
      </c>
      <c r="AZ24" s="1289"/>
      <c r="BA24" s="1289"/>
      <c r="BB24" s="1289"/>
      <c r="BC24" s="129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8" customFormat="1" ht="28.5" customHeight="1">
      <c r="A25" s="1321"/>
      <c r="B25" s="1322"/>
      <c r="C25" s="1323"/>
      <c r="D25" s="1578"/>
      <c r="E25" s="1579"/>
      <c r="F25" s="1579"/>
      <c r="G25" s="1579"/>
      <c r="H25" s="1578"/>
      <c r="I25" s="1579"/>
      <c r="J25" s="1579"/>
      <c r="K25" s="1580"/>
      <c r="L25" s="1581"/>
      <c r="M25" s="1581"/>
      <c r="N25" s="1578"/>
      <c r="O25" s="1569"/>
      <c r="P25" s="1570"/>
      <c r="Q25" s="1570"/>
      <c r="R25" s="1570"/>
      <c r="S25" s="1571"/>
      <c r="T25" s="1569"/>
      <c r="U25" s="1570"/>
      <c r="V25" s="1570"/>
      <c r="W25" s="1570"/>
      <c r="X25" s="1570"/>
      <c r="Y25" s="1570"/>
      <c r="Z25" s="1570"/>
      <c r="AA25" s="1570"/>
      <c r="AB25" s="1570"/>
      <c r="AC25" s="1571"/>
      <c r="AD25" s="1582"/>
      <c r="AE25" s="1583"/>
      <c r="AF25" s="1583"/>
      <c r="AG25" s="155" t="s">
        <v>19</v>
      </c>
      <c r="AH25" s="1583"/>
      <c r="AI25" s="1583"/>
      <c r="AJ25" s="1584"/>
      <c r="AK25" s="1294" t="str">
        <f t="shared" si="0"/>
        <v/>
      </c>
      <c r="AL25" s="1295"/>
      <c r="AM25" s="1296"/>
      <c r="AN25" s="1585"/>
      <c r="AO25" s="1586"/>
      <c r="AP25" s="1587"/>
      <c r="AQ25" s="1294" t="str">
        <f t="shared" si="1"/>
        <v/>
      </c>
      <c r="AR25" s="1295"/>
      <c r="AS25" s="1295"/>
      <c r="AT25" s="1296"/>
      <c r="AU25" s="1588"/>
      <c r="AV25" s="1589"/>
      <c r="AW25" s="1589"/>
      <c r="AX25" s="1590"/>
      <c r="AY25" s="1288" t="str">
        <f t="shared" si="2"/>
        <v/>
      </c>
      <c r="AZ25" s="1289"/>
      <c r="BA25" s="1289"/>
      <c r="BB25" s="1289"/>
      <c r="BC25" s="129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8" customFormat="1" ht="28.5" customHeight="1">
      <c r="A26" s="1321"/>
      <c r="B26" s="1322"/>
      <c r="C26" s="1323"/>
      <c r="D26" s="1578"/>
      <c r="E26" s="1579"/>
      <c r="F26" s="1579"/>
      <c r="G26" s="1579"/>
      <c r="H26" s="1578"/>
      <c r="I26" s="1579"/>
      <c r="J26" s="1579"/>
      <c r="K26" s="1580"/>
      <c r="L26" s="1581"/>
      <c r="M26" s="1581"/>
      <c r="N26" s="1578"/>
      <c r="O26" s="1569"/>
      <c r="P26" s="1570"/>
      <c r="Q26" s="1570"/>
      <c r="R26" s="1570"/>
      <c r="S26" s="1571"/>
      <c r="T26" s="1569"/>
      <c r="U26" s="1570"/>
      <c r="V26" s="1570"/>
      <c r="W26" s="1570"/>
      <c r="X26" s="1570"/>
      <c r="Y26" s="1570"/>
      <c r="Z26" s="1570"/>
      <c r="AA26" s="1570"/>
      <c r="AB26" s="1570"/>
      <c r="AC26" s="1571"/>
      <c r="AD26" s="1582"/>
      <c r="AE26" s="1583"/>
      <c r="AF26" s="1583"/>
      <c r="AG26" s="155" t="s">
        <v>19</v>
      </c>
      <c r="AH26" s="1583"/>
      <c r="AI26" s="1583"/>
      <c r="AJ26" s="1584"/>
      <c r="AK26" s="1294" t="str">
        <f t="shared" si="0"/>
        <v/>
      </c>
      <c r="AL26" s="1295"/>
      <c r="AM26" s="1296"/>
      <c r="AN26" s="1585"/>
      <c r="AO26" s="1586"/>
      <c r="AP26" s="1587"/>
      <c r="AQ26" s="1294" t="str">
        <f t="shared" si="1"/>
        <v/>
      </c>
      <c r="AR26" s="1295"/>
      <c r="AS26" s="1295"/>
      <c r="AT26" s="1296"/>
      <c r="AU26" s="1588"/>
      <c r="AV26" s="1589"/>
      <c r="AW26" s="1589"/>
      <c r="AX26" s="1590"/>
      <c r="AY26" s="1288" t="str">
        <f t="shared" si="2"/>
        <v/>
      </c>
      <c r="AZ26" s="1289"/>
      <c r="BA26" s="1289"/>
      <c r="BB26" s="1289"/>
      <c r="BC26" s="129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8" customFormat="1" ht="28.5" customHeight="1">
      <c r="A27" s="1321"/>
      <c r="B27" s="1322"/>
      <c r="C27" s="1323"/>
      <c r="D27" s="1578"/>
      <c r="E27" s="1579"/>
      <c r="F27" s="1579"/>
      <c r="G27" s="1579"/>
      <c r="H27" s="1578"/>
      <c r="I27" s="1579"/>
      <c r="J27" s="1579"/>
      <c r="K27" s="1580"/>
      <c r="L27" s="1581"/>
      <c r="M27" s="1581"/>
      <c r="N27" s="1578"/>
      <c r="O27" s="1569"/>
      <c r="P27" s="1570"/>
      <c r="Q27" s="1570"/>
      <c r="R27" s="1570"/>
      <c r="S27" s="1571"/>
      <c r="T27" s="1569"/>
      <c r="U27" s="1570"/>
      <c r="V27" s="1570"/>
      <c r="W27" s="1570"/>
      <c r="X27" s="1570"/>
      <c r="Y27" s="1570"/>
      <c r="Z27" s="1570"/>
      <c r="AA27" s="1570"/>
      <c r="AB27" s="1570"/>
      <c r="AC27" s="1571"/>
      <c r="AD27" s="1582"/>
      <c r="AE27" s="1583"/>
      <c r="AF27" s="1583"/>
      <c r="AG27" s="155" t="s">
        <v>19</v>
      </c>
      <c r="AH27" s="1583"/>
      <c r="AI27" s="1583"/>
      <c r="AJ27" s="1584"/>
      <c r="AK27" s="1294" t="str">
        <f t="shared" si="0"/>
        <v/>
      </c>
      <c r="AL27" s="1295"/>
      <c r="AM27" s="1296"/>
      <c r="AN27" s="1585"/>
      <c r="AO27" s="1586"/>
      <c r="AP27" s="1587"/>
      <c r="AQ27" s="1294" t="str">
        <f t="shared" si="1"/>
        <v/>
      </c>
      <c r="AR27" s="1295"/>
      <c r="AS27" s="1295"/>
      <c r="AT27" s="1296"/>
      <c r="AU27" s="1588"/>
      <c r="AV27" s="1589"/>
      <c r="AW27" s="1589"/>
      <c r="AX27" s="1590"/>
      <c r="AY27" s="1288" t="str">
        <f t="shared" si="2"/>
        <v/>
      </c>
      <c r="AZ27" s="1289"/>
      <c r="BA27" s="1289"/>
      <c r="BB27" s="1289"/>
      <c r="BC27" s="129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8" customFormat="1" ht="28.5" customHeight="1">
      <c r="A28" s="1321"/>
      <c r="B28" s="1322"/>
      <c r="C28" s="1323"/>
      <c r="D28" s="1578"/>
      <c r="E28" s="1579"/>
      <c r="F28" s="1579"/>
      <c r="G28" s="1579"/>
      <c r="H28" s="1578"/>
      <c r="I28" s="1579"/>
      <c r="J28" s="1579"/>
      <c r="K28" s="1580"/>
      <c r="L28" s="1581"/>
      <c r="M28" s="1581"/>
      <c r="N28" s="1578"/>
      <c r="O28" s="1569"/>
      <c r="P28" s="1570"/>
      <c r="Q28" s="1570"/>
      <c r="R28" s="1570"/>
      <c r="S28" s="1571"/>
      <c r="T28" s="1569"/>
      <c r="U28" s="1570"/>
      <c r="V28" s="1570"/>
      <c r="W28" s="1570"/>
      <c r="X28" s="1570"/>
      <c r="Y28" s="1570"/>
      <c r="Z28" s="1570"/>
      <c r="AA28" s="1570"/>
      <c r="AB28" s="1570"/>
      <c r="AC28" s="1571"/>
      <c r="AD28" s="1582"/>
      <c r="AE28" s="1583"/>
      <c r="AF28" s="1583"/>
      <c r="AG28" s="155" t="s">
        <v>19</v>
      </c>
      <c r="AH28" s="1583"/>
      <c r="AI28" s="1583"/>
      <c r="AJ28" s="1584"/>
      <c r="AK28" s="1294" t="str">
        <f t="shared" si="0"/>
        <v/>
      </c>
      <c r="AL28" s="1295"/>
      <c r="AM28" s="1296"/>
      <c r="AN28" s="1585"/>
      <c r="AO28" s="1586"/>
      <c r="AP28" s="1587"/>
      <c r="AQ28" s="1294" t="str">
        <f t="shared" si="1"/>
        <v/>
      </c>
      <c r="AR28" s="1295"/>
      <c r="AS28" s="1295"/>
      <c r="AT28" s="1296"/>
      <c r="AU28" s="1588"/>
      <c r="AV28" s="1589"/>
      <c r="AW28" s="1589"/>
      <c r="AX28" s="1590"/>
      <c r="AY28" s="1288" t="str">
        <f t="shared" si="2"/>
        <v/>
      </c>
      <c r="AZ28" s="1289"/>
      <c r="BA28" s="1289"/>
      <c r="BB28" s="1289"/>
      <c r="BC28" s="129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8" customFormat="1" ht="28.5" customHeight="1">
      <c r="A29" s="1321"/>
      <c r="B29" s="1322"/>
      <c r="C29" s="1323"/>
      <c r="D29" s="1578"/>
      <c r="E29" s="1579"/>
      <c r="F29" s="1579"/>
      <c r="G29" s="1579"/>
      <c r="H29" s="1578"/>
      <c r="I29" s="1579"/>
      <c r="J29" s="1579"/>
      <c r="K29" s="1580"/>
      <c r="L29" s="1581"/>
      <c r="M29" s="1581"/>
      <c r="N29" s="1578"/>
      <c r="O29" s="1569"/>
      <c r="P29" s="1570"/>
      <c r="Q29" s="1570"/>
      <c r="R29" s="1570"/>
      <c r="S29" s="1571"/>
      <c r="T29" s="1569"/>
      <c r="U29" s="1570"/>
      <c r="V29" s="1570"/>
      <c r="W29" s="1570"/>
      <c r="X29" s="1570"/>
      <c r="Y29" s="1570"/>
      <c r="Z29" s="1570"/>
      <c r="AA29" s="1570"/>
      <c r="AB29" s="1570"/>
      <c r="AC29" s="1571"/>
      <c r="AD29" s="1582"/>
      <c r="AE29" s="1583"/>
      <c r="AF29" s="1583"/>
      <c r="AG29" s="155" t="s">
        <v>19</v>
      </c>
      <c r="AH29" s="1583"/>
      <c r="AI29" s="1583"/>
      <c r="AJ29" s="1584"/>
      <c r="AK29" s="1294" t="str">
        <f t="shared" si="0"/>
        <v/>
      </c>
      <c r="AL29" s="1295"/>
      <c r="AM29" s="1296"/>
      <c r="AN29" s="1585"/>
      <c r="AO29" s="1586"/>
      <c r="AP29" s="1587"/>
      <c r="AQ29" s="1294" t="str">
        <f t="shared" si="1"/>
        <v/>
      </c>
      <c r="AR29" s="1295"/>
      <c r="AS29" s="1295"/>
      <c r="AT29" s="1296"/>
      <c r="AU29" s="1588"/>
      <c r="AV29" s="1589"/>
      <c r="AW29" s="1589"/>
      <c r="AX29" s="1590"/>
      <c r="AY29" s="1288" t="str">
        <f t="shared" si="2"/>
        <v/>
      </c>
      <c r="AZ29" s="1289"/>
      <c r="BA29" s="1289"/>
      <c r="BB29" s="1289"/>
      <c r="BC29" s="129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8" customFormat="1" ht="28.5" customHeight="1">
      <c r="A30" s="1321"/>
      <c r="B30" s="1322"/>
      <c r="C30" s="1323"/>
      <c r="D30" s="1578"/>
      <c r="E30" s="1579"/>
      <c r="F30" s="1579"/>
      <c r="G30" s="1579"/>
      <c r="H30" s="1578"/>
      <c r="I30" s="1579"/>
      <c r="J30" s="1579"/>
      <c r="K30" s="1580"/>
      <c r="L30" s="1581"/>
      <c r="M30" s="1581"/>
      <c r="N30" s="1578"/>
      <c r="O30" s="1569"/>
      <c r="P30" s="1570"/>
      <c r="Q30" s="1570"/>
      <c r="R30" s="1570"/>
      <c r="S30" s="1571"/>
      <c r="T30" s="1569"/>
      <c r="U30" s="1570"/>
      <c r="V30" s="1570"/>
      <c r="W30" s="1570"/>
      <c r="X30" s="1570"/>
      <c r="Y30" s="1570"/>
      <c r="Z30" s="1570"/>
      <c r="AA30" s="1570"/>
      <c r="AB30" s="1570"/>
      <c r="AC30" s="1571"/>
      <c r="AD30" s="1582"/>
      <c r="AE30" s="1583"/>
      <c r="AF30" s="1583"/>
      <c r="AG30" s="155" t="s">
        <v>19</v>
      </c>
      <c r="AH30" s="1583"/>
      <c r="AI30" s="1583"/>
      <c r="AJ30" s="1584"/>
      <c r="AK30" s="1294" t="str">
        <f t="shared" si="0"/>
        <v/>
      </c>
      <c r="AL30" s="1295"/>
      <c r="AM30" s="1296"/>
      <c r="AN30" s="1585"/>
      <c r="AO30" s="1586"/>
      <c r="AP30" s="1587"/>
      <c r="AQ30" s="1294" t="str">
        <f t="shared" si="1"/>
        <v/>
      </c>
      <c r="AR30" s="1295"/>
      <c r="AS30" s="1295"/>
      <c r="AT30" s="1296"/>
      <c r="AU30" s="1588"/>
      <c r="AV30" s="1589"/>
      <c r="AW30" s="1589"/>
      <c r="AX30" s="1590"/>
      <c r="AY30" s="1288" t="str">
        <f t="shared" si="2"/>
        <v/>
      </c>
      <c r="AZ30" s="1289"/>
      <c r="BA30" s="1289"/>
      <c r="BB30" s="1289"/>
      <c r="BC30" s="1290"/>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38" customFormat="1" ht="28.5" customHeight="1">
      <c r="A31" s="1321"/>
      <c r="B31" s="1322"/>
      <c r="C31" s="1323"/>
      <c r="D31" s="1578"/>
      <c r="E31" s="1579"/>
      <c r="F31" s="1579"/>
      <c r="G31" s="1579"/>
      <c r="H31" s="1578"/>
      <c r="I31" s="1579"/>
      <c r="J31" s="1579"/>
      <c r="K31" s="1580"/>
      <c r="L31" s="1581"/>
      <c r="M31" s="1581"/>
      <c r="N31" s="1578"/>
      <c r="O31" s="1569"/>
      <c r="P31" s="1570"/>
      <c r="Q31" s="1570"/>
      <c r="R31" s="1570"/>
      <c r="S31" s="1571"/>
      <c r="T31" s="1569"/>
      <c r="U31" s="1570"/>
      <c r="V31" s="1570"/>
      <c r="W31" s="1570"/>
      <c r="X31" s="1570"/>
      <c r="Y31" s="1570"/>
      <c r="Z31" s="1570"/>
      <c r="AA31" s="1570"/>
      <c r="AB31" s="1570"/>
      <c r="AC31" s="1571"/>
      <c r="AD31" s="1582"/>
      <c r="AE31" s="1583"/>
      <c r="AF31" s="1583"/>
      <c r="AG31" s="155" t="s">
        <v>19</v>
      </c>
      <c r="AH31" s="1583"/>
      <c r="AI31" s="1583"/>
      <c r="AJ31" s="1584"/>
      <c r="AK31" s="1294" t="str">
        <f t="shared" si="0"/>
        <v/>
      </c>
      <c r="AL31" s="1295"/>
      <c r="AM31" s="1296"/>
      <c r="AN31" s="1585"/>
      <c r="AO31" s="1586"/>
      <c r="AP31" s="1587"/>
      <c r="AQ31" s="1294" t="str">
        <f t="shared" si="1"/>
        <v/>
      </c>
      <c r="AR31" s="1295"/>
      <c r="AS31" s="1295"/>
      <c r="AT31" s="1296"/>
      <c r="AU31" s="1588"/>
      <c r="AV31" s="1589"/>
      <c r="AW31" s="1589"/>
      <c r="AX31" s="1590"/>
      <c r="AY31" s="1288" t="str">
        <f t="shared" si="2"/>
        <v/>
      </c>
      <c r="AZ31" s="1289"/>
      <c r="BA31" s="1289"/>
      <c r="BB31" s="1289"/>
      <c r="BC31" s="1290"/>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s="38" customFormat="1" ht="28.5" customHeight="1">
      <c r="A32" s="1321"/>
      <c r="B32" s="1322"/>
      <c r="C32" s="1323"/>
      <c r="D32" s="1578"/>
      <c r="E32" s="1579"/>
      <c r="F32" s="1579"/>
      <c r="G32" s="1579"/>
      <c r="H32" s="1578"/>
      <c r="I32" s="1579"/>
      <c r="J32" s="1579"/>
      <c r="K32" s="1580"/>
      <c r="L32" s="1581"/>
      <c r="M32" s="1581"/>
      <c r="N32" s="1578"/>
      <c r="O32" s="1569"/>
      <c r="P32" s="1570"/>
      <c r="Q32" s="1570"/>
      <c r="R32" s="1570"/>
      <c r="S32" s="1571"/>
      <c r="T32" s="1569"/>
      <c r="U32" s="1570"/>
      <c r="V32" s="1570"/>
      <c r="W32" s="1570"/>
      <c r="X32" s="1570"/>
      <c r="Y32" s="1570"/>
      <c r="Z32" s="1570"/>
      <c r="AA32" s="1570"/>
      <c r="AB32" s="1570"/>
      <c r="AC32" s="1571"/>
      <c r="AD32" s="1582"/>
      <c r="AE32" s="1583"/>
      <c r="AF32" s="1583"/>
      <c r="AG32" s="155" t="s">
        <v>19</v>
      </c>
      <c r="AH32" s="1583"/>
      <c r="AI32" s="1583"/>
      <c r="AJ32" s="1584"/>
      <c r="AK32" s="1294" t="str">
        <f t="shared" si="0"/>
        <v/>
      </c>
      <c r="AL32" s="1295"/>
      <c r="AM32" s="1296"/>
      <c r="AN32" s="1585"/>
      <c r="AO32" s="1586"/>
      <c r="AP32" s="1587"/>
      <c r="AQ32" s="1294" t="str">
        <f t="shared" si="1"/>
        <v/>
      </c>
      <c r="AR32" s="1295"/>
      <c r="AS32" s="1295"/>
      <c r="AT32" s="1296"/>
      <c r="AU32" s="1588"/>
      <c r="AV32" s="1589"/>
      <c r="AW32" s="1589"/>
      <c r="AX32" s="1590"/>
      <c r="AY32" s="1288" t="str">
        <f t="shared" si="2"/>
        <v/>
      </c>
      <c r="AZ32" s="1289"/>
      <c r="BA32" s="1289"/>
      <c r="BB32" s="1289"/>
      <c r="BC32" s="1290"/>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s="38" customFormat="1" ht="28.5" customHeight="1">
      <c r="A33" s="1321"/>
      <c r="B33" s="1322"/>
      <c r="C33" s="1323"/>
      <c r="D33" s="1565"/>
      <c r="E33" s="1566"/>
      <c r="F33" s="1566"/>
      <c r="G33" s="1566"/>
      <c r="H33" s="1565"/>
      <c r="I33" s="1566"/>
      <c r="J33" s="1566"/>
      <c r="K33" s="1567"/>
      <c r="L33" s="1568"/>
      <c r="M33" s="1568"/>
      <c r="N33" s="1565"/>
      <c r="O33" s="1569"/>
      <c r="P33" s="1570"/>
      <c r="Q33" s="1570"/>
      <c r="R33" s="1570"/>
      <c r="S33" s="1571"/>
      <c r="T33" s="1569"/>
      <c r="U33" s="1570"/>
      <c r="V33" s="1570"/>
      <c r="W33" s="1570"/>
      <c r="X33" s="1570"/>
      <c r="Y33" s="1570"/>
      <c r="Z33" s="1570"/>
      <c r="AA33" s="1570"/>
      <c r="AB33" s="1570"/>
      <c r="AC33" s="1571"/>
      <c r="AD33" s="1572"/>
      <c r="AE33" s="1573"/>
      <c r="AF33" s="1573"/>
      <c r="AG33" s="156" t="s">
        <v>19</v>
      </c>
      <c r="AH33" s="1573"/>
      <c r="AI33" s="1573"/>
      <c r="AJ33" s="1574"/>
      <c r="AK33" s="1232" t="str">
        <f t="shared" si="0"/>
        <v/>
      </c>
      <c r="AL33" s="1233"/>
      <c r="AM33" s="1234"/>
      <c r="AN33" s="1575"/>
      <c r="AO33" s="1576"/>
      <c r="AP33" s="1577"/>
      <c r="AQ33" s="1232" t="str">
        <f t="shared" si="1"/>
        <v/>
      </c>
      <c r="AR33" s="1233"/>
      <c r="AS33" s="1233"/>
      <c r="AT33" s="1234"/>
      <c r="AU33" s="1559"/>
      <c r="AV33" s="1560"/>
      <c r="AW33" s="1560"/>
      <c r="AX33" s="1561"/>
      <c r="AY33" s="1238" t="str">
        <f t="shared" si="2"/>
        <v/>
      </c>
      <c r="AZ33" s="1239"/>
      <c r="BA33" s="1239"/>
      <c r="BB33" s="1239"/>
      <c r="BC33" s="1240"/>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33" customHeight="1">
      <c r="A34" s="1324"/>
      <c r="B34" s="1325"/>
      <c r="C34" s="1326"/>
      <c r="D34" s="923" t="s">
        <v>26</v>
      </c>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1241"/>
      <c r="AN34" s="1242">
        <f>SUM(AN19:AP33)</f>
        <v>0</v>
      </c>
      <c r="AO34" s="1243"/>
      <c r="AP34" s="1244"/>
      <c r="AQ34" s="1245">
        <f>SUM(AQ19:AT33)</f>
        <v>0</v>
      </c>
      <c r="AR34" s="1246"/>
      <c r="AS34" s="1247"/>
      <c r="AT34" s="1248"/>
      <c r="AU34" s="1249"/>
      <c r="AV34" s="1249"/>
      <c r="AW34" s="1249"/>
      <c r="AX34" s="1250"/>
      <c r="AY34" s="1251">
        <f>ROUNDDOWN(SUM(AY19:BC33),0)</f>
        <v>0</v>
      </c>
      <c r="AZ34" s="1252"/>
      <c r="BA34" s="1252"/>
      <c r="BB34" s="1252"/>
      <c r="BC34" s="1253"/>
    </row>
    <row r="35" spans="1:100" ht="35.25" customHeight="1" thickBot="1">
      <c r="A35" s="1257" t="s">
        <v>132</v>
      </c>
      <c r="B35" s="1258"/>
      <c r="C35" s="1259"/>
      <c r="D35" s="1260" t="s">
        <v>150</v>
      </c>
      <c r="E35" s="1260"/>
      <c r="F35" s="1260"/>
      <c r="G35" s="1260"/>
      <c r="H35" s="1260"/>
      <c r="I35" s="1260"/>
      <c r="J35" s="1260"/>
      <c r="K35" s="1260"/>
      <c r="L35" s="1260"/>
      <c r="M35" s="1260"/>
      <c r="N35" s="1260"/>
      <c r="O35" s="1260"/>
      <c r="P35" s="1260"/>
      <c r="Q35" s="1260"/>
      <c r="R35" s="1260"/>
      <c r="S35" s="1260"/>
      <c r="T35" s="1260"/>
      <c r="U35" s="1260"/>
      <c r="V35" s="1260"/>
      <c r="W35" s="1260"/>
      <c r="X35" s="1260"/>
      <c r="Y35" s="1260"/>
      <c r="Z35" s="1260"/>
      <c r="AA35" s="1260"/>
      <c r="AB35" s="1260"/>
      <c r="AC35" s="1260"/>
      <c r="AD35" s="1260"/>
      <c r="AE35" s="1260"/>
      <c r="AF35" s="1260"/>
      <c r="AG35" s="1260"/>
      <c r="AH35" s="1260"/>
      <c r="AI35" s="1260"/>
      <c r="AJ35" s="1260"/>
      <c r="AK35" s="1260"/>
      <c r="AL35" s="1260"/>
      <c r="AM35" s="1260"/>
      <c r="AN35" s="1260"/>
      <c r="AO35" s="1260"/>
      <c r="AP35" s="1260"/>
      <c r="AQ35" s="1260"/>
      <c r="AR35" s="1260"/>
      <c r="AS35" s="1260"/>
      <c r="AT35" s="1260"/>
      <c r="AU35" s="1260"/>
      <c r="AV35" s="1260"/>
      <c r="AW35" s="1260"/>
      <c r="AX35" s="1261"/>
      <c r="AY35" s="1562"/>
      <c r="AZ35" s="1563"/>
      <c r="BA35" s="1563"/>
      <c r="BB35" s="1563"/>
      <c r="BC35" s="1564"/>
    </row>
    <row r="36" spans="1:100" ht="35.25" customHeight="1" thickTop="1" thickBot="1">
      <c r="A36" s="1265" t="s">
        <v>149</v>
      </c>
      <c r="B36" s="1266"/>
      <c r="C36" s="1266"/>
      <c r="D36" s="1266"/>
      <c r="E36" s="1266"/>
      <c r="F36" s="1266"/>
      <c r="G36" s="1266"/>
      <c r="H36" s="1266"/>
      <c r="I36" s="1266"/>
      <c r="J36" s="1266"/>
      <c r="K36" s="1266"/>
      <c r="L36" s="1266"/>
      <c r="M36" s="1266"/>
      <c r="N36" s="1266"/>
      <c r="O36" s="1266"/>
      <c r="P36" s="1266"/>
      <c r="Q36" s="1266"/>
      <c r="R36" s="1266"/>
      <c r="S36" s="1266"/>
      <c r="T36" s="1266"/>
      <c r="U36" s="1266"/>
      <c r="V36" s="1266"/>
      <c r="W36" s="1266"/>
      <c r="X36" s="1266"/>
      <c r="Y36" s="1266"/>
      <c r="Z36" s="1266"/>
      <c r="AA36" s="1266"/>
      <c r="AB36" s="1266"/>
      <c r="AC36" s="1266"/>
      <c r="AD36" s="1266"/>
      <c r="AE36" s="1266"/>
      <c r="AF36" s="1266"/>
      <c r="AG36" s="1266"/>
      <c r="AH36" s="1266"/>
      <c r="AI36" s="1266"/>
      <c r="AJ36" s="1266"/>
      <c r="AK36" s="1266"/>
      <c r="AL36" s="1266"/>
      <c r="AM36" s="1266"/>
      <c r="AN36" s="1266"/>
      <c r="AO36" s="1266"/>
      <c r="AP36" s="1266"/>
      <c r="AQ36" s="1266"/>
      <c r="AR36" s="1266"/>
      <c r="AS36" s="1266"/>
      <c r="AT36" s="1266"/>
      <c r="AU36" s="1266"/>
      <c r="AV36" s="1266"/>
      <c r="AW36" s="1266"/>
      <c r="AX36" s="1267"/>
      <c r="AY36" s="1268">
        <f>SUM(AY34:BC35)</f>
        <v>0</v>
      </c>
      <c r="AZ36" s="1269"/>
      <c r="BA36" s="1269"/>
      <c r="BB36" s="1269"/>
      <c r="BC36" s="1270"/>
    </row>
    <row r="37" spans="1:100" ht="17.25" customHeight="1">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c r="AY37" s="335"/>
      <c r="AZ37" s="335"/>
      <c r="BA37" s="335"/>
      <c r="BB37" s="335"/>
      <c r="BC37" s="335"/>
    </row>
    <row r="38" spans="1:100" ht="17.25" customHeight="1">
      <c r="A38" s="334"/>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5"/>
      <c r="AY38" s="335"/>
      <c r="AZ38" s="335"/>
      <c r="BA38" s="335"/>
      <c r="BB38" s="335"/>
      <c r="BC38" s="335"/>
    </row>
    <row r="39" spans="1:100" ht="17.25" customHeight="1">
      <c r="A39" s="334"/>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5"/>
      <c r="AY39" s="335"/>
      <c r="AZ39" s="335"/>
      <c r="BA39" s="335"/>
      <c r="BB39" s="335"/>
      <c r="BC39" s="335"/>
    </row>
    <row r="40" spans="1:100" ht="17.25" customHeight="1" thickBot="1">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5"/>
      <c r="AY40" s="335"/>
      <c r="AZ40" s="335"/>
      <c r="BA40" s="335"/>
      <c r="BB40" s="335"/>
      <c r="BC40" s="335"/>
    </row>
    <row r="41" spans="1:100" ht="28.5" customHeight="1" thickBot="1">
      <c r="A41" s="1385" t="s">
        <v>17</v>
      </c>
      <c r="B41" s="1386"/>
      <c r="C41" s="1386"/>
      <c r="D41" s="1386"/>
      <c r="E41" s="1386"/>
      <c r="F41" s="1386"/>
      <c r="G41" s="1386"/>
      <c r="H41" s="1386"/>
      <c r="I41" s="1387" t="s">
        <v>259</v>
      </c>
      <c r="J41" s="1388"/>
      <c r="K41" s="1388"/>
      <c r="L41" s="1388"/>
      <c r="M41" s="1388"/>
      <c r="N41" s="1388"/>
      <c r="O41" s="1388"/>
      <c r="P41" s="1389"/>
      <c r="Q41" s="336"/>
      <c r="R41" s="336"/>
      <c r="S41" s="336"/>
      <c r="T41" s="336"/>
      <c r="U41" s="336"/>
      <c r="V41" s="336"/>
      <c r="W41" s="336"/>
      <c r="X41" s="337"/>
      <c r="Y41" s="337"/>
      <c r="Z41" s="337"/>
      <c r="AA41" s="337"/>
      <c r="AB41" s="337"/>
      <c r="AC41" s="337"/>
      <c r="AD41" s="337"/>
      <c r="AE41" s="337"/>
      <c r="AF41" s="337"/>
      <c r="AT41" s="333"/>
    </row>
    <row r="42" spans="1:100" ht="9.75" customHeight="1">
      <c r="D42" s="36"/>
      <c r="E42" s="36"/>
      <c r="F42" s="36"/>
      <c r="G42" s="36"/>
      <c r="H42" s="36"/>
      <c r="I42" s="36"/>
      <c r="J42" s="36"/>
      <c r="K42" s="36"/>
      <c r="L42" s="36"/>
      <c r="M42" s="37"/>
      <c r="N42" s="37"/>
      <c r="O42" s="37"/>
      <c r="P42" s="37"/>
      <c r="Q42" s="37"/>
      <c r="R42" s="37"/>
      <c r="S42" s="37"/>
      <c r="T42" s="37"/>
      <c r="U42" s="37"/>
      <c r="V42" s="37"/>
      <c r="W42" s="37"/>
      <c r="X42" s="37"/>
      <c r="Y42" s="37"/>
      <c r="Z42" s="37"/>
      <c r="AA42" s="37"/>
      <c r="AB42" s="4"/>
      <c r="AC42" s="4"/>
      <c r="AD42" s="4"/>
      <c r="AE42" s="4"/>
      <c r="AF42" s="4"/>
      <c r="AG42" s="4"/>
      <c r="AH42" s="4"/>
      <c r="AI42" s="4"/>
      <c r="AJ42" s="4"/>
      <c r="AK42" s="4"/>
      <c r="AL42" s="4"/>
      <c r="AM42" s="4"/>
      <c r="AN42" s="4"/>
      <c r="AO42" s="4"/>
      <c r="AP42" s="4"/>
      <c r="AQ42" s="4"/>
      <c r="AR42" s="4"/>
      <c r="AS42" s="4"/>
      <c r="AT42" s="4"/>
      <c r="AU42" s="4"/>
      <c r="AV42" s="4"/>
      <c r="AW42" s="4"/>
      <c r="AX42" s="4"/>
    </row>
    <row r="43" spans="1:100" ht="35.25" customHeight="1">
      <c r="A43" s="1361" t="s">
        <v>257</v>
      </c>
      <c r="B43" s="1362"/>
      <c r="C43" s="1362"/>
      <c r="D43" s="1362"/>
      <c r="E43" s="1362"/>
      <c r="F43" s="1362"/>
      <c r="G43" s="1362"/>
      <c r="H43" s="1362"/>
      <c r="I43" s="1362"/>
      <c r="J43" s="1362"/>
      <c r="K43" s="1362"/>
      <c r="L43" s="1362"/>
      <c r="M43" s="1362"/>
      <c r="N43" s="1362"/>
      <c r="O43" s="1362"/>
      <c r="P43" s="1362"/>
      <c r="Q43" s="1362"/>
      <c r="R43" s="1362"/>
      <c r="S43" s="1362"/>
      <c r="T43" s="1362"/>
      <c r="U43" s="1362"/>
      <c r="V43" s="1362"/>
      <c r="W43" s="1362"/>
      <c r="X43" s="1362"/>
      <c r="Y43" s="1362"/>
      <c r="Z43" s="1362"/>
      <c r="AA43" s="1362"/>
      <c r="AB43" s="1362"/>
      <c r="AC43" s="1362"/>
      <c r="AD43" s="1362"/>
      <c r="AE43" s="1362"/>
      <c r="AF43" s="1362"/>
      <c r="AG43" s="1362"/>
      <c r="AH43" s="1362"/>
      <c r="AI43" s="1362"/>
      <c r="AJ43" s="1362"/>
      <c r="AK43" s="1362"/>
      <c r="AL43" s="1362"/>
      <c r="AM43" s="1362"/>
      <c r="AN43" s="1362"/>
      <c r="AO43" s="1362"/>
      <c r="AP43" s="1362"/>
      <c r="AQ43" s="1362"/>
      <c r="AR43" s="1362"/>
      <c r="AS43" s="1362"/>
      <c r="AT43" s="1362"/>
      <c r="AU43" s="1362"/>
      <c r="AV43" s="1362"/>
      <c r="AW43" s="1362"/>
      <c r="AX43" s="1363"/>
      <c r="AY43" s="1606" t="s">
        <v>5</v>
      </c>
      <c r="AZ43" s="1607"/>
      <c r="BA43" s="1607"/>
      <c r="BB43" s="1607"/>
      <c r="BC43" s="1608"/>
    </row>
    <row r="44" spans="1:100" ht="6.75" customHeight="1">
      <c r="D44" s="36"/>
      <c r="E44" s="36"/>
      <c r="F44" s="36"/>
      <c r="G44" s="36"/>
      <c r="H44" s="36"/>
      <c r="I44" s="36"/>
      <c r="J44" s="36"/>
      <c r="K44" s="36"/>
      <c r="L44" s="36"/>
      <c r="M44" s="37"/>
      <c r="N44" s="37"/>
      <c r="O44" s="37"/>
      <c r="P44" s="37"/>
      <c r="Q44" s="37"/>
      <c r="R44" s="37"/>
      <c r="S44" s="37"/>
      <c r="T44" s="37"/>
      <c r="U44" s="37"/>
      <c r="V44" s="37"/>
      <c r="W44" s="37"/>
      <c r="X44" s="37"/>
      <c r="Y44" s="37"/>
      <c r="Z44" s="37"/>
      <c r="AA44" s="37"/>
      <c r="AB44" s="4"/>
      <c r="AC44" s="4"/>
      <c r="AD44" s="4"/>
      <c r="AE44" s="4"/>
      <c r="AF44" s="4"/>
      <c r="AG44" s="4"/>
      <c r="AH44" s="4"/>
      <c r="AI44" s="4"/>
      <c r="AJ44" s="4"/>
      <c r="AK44" s="4"/>
      <c r="AL44" s="4"/>
      <c r="AM44" s="4"/>
      <c r="AN44" s="4"/>
      <c r="AO44" s="4"/>
      <c r="AP44" s="4"/>
      <c r="AQ44" s="4"/>
      <c r="AR44" s="4"/>
      <c r="AS44" s="4"/>
      <c r="AT44" s="4"/>
      <c r="AU44" s="4"/>
      <c r="AV44" s="4"/>
      <c r="AW44" s="4"/>
      <c r="AX44" s="4"/>
    </row>
    <row r="45" spans="1:100" ht="35.25" customHeight="1">
      <c r="A45" s="1367" t="s">
        <v>312</v>
      </c>
      <c r="B45" s="1368"/>
      <c r="C45" s="1368"/>
      <c r="D45" s="1368"/>
      <c r="E45" s="1368"/>
      <c r="F45" s="1368"/>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8"/>
      <c r="AD45" s="1368"/>
      <c r="AE45" s="1368"/>
      <c r="AF45" s="1368"/>
      <c r="AG45" s="1368"/>
      <c r="AH45" s="1368"/>
      <c r="AI45" s="1368"/>
      <c r="AJ45" s="1368"/>
      <c r="AK45" s="1368"/>
      <c r="AL45" s="1368"/>
      <c r="AM45" s="1368"/>
      <c r="AN45" s="1368"/>
      <c r="AO45" s="1368"/>
      <c r="AP45" s="1368"/>
      <c r="AQ45" s="1368"/>
      <c r="AR45" s="1368"/>
      <c r="AS45" s="1368"/>
      <c r="AT45" s="1368"/>
      <c r="AU45" s="1368"/>
      <c r="AV45" s="1368"/>
      <c r="AW45" s="1368"/>
      <c r="AX45" s="1369"/>
      <c r="AY45" s="1606" t="s">
        <v>5</v>
      </c>
      <c r="AZ45" s="1607"/>
      <c r="BA45" s="1607"/>
      <c r="BB45" s="1607"/>
      <c r="BC45" s="1608"/>
    </row>
    <row r="46" spans="1:100" ht="9" customHeight="1" thickBot="1">
      <c r="A46" s="36"/>
      <c r="B46" s="36"/>
      <c r="C46" s="37"/>
      <c r="D46" s="37"/>
      <c r="E46" s="37"/>
      <c r="F46" s="37"/>
      <c r="G46" s="37"/>
      <c r="H46" s="37"/>
      <c r="I46" s="37"/>
      <c r="J46" s="37"/>
      <c r="K46" s="37"/>
      <c r="L46" s="37"/>
      <c r="M46" s="37"/>
      <c r="N46" s="37"/>
      <c r="O46" s="37"/>
      <c r="P46" s="37"/>
      <c r="Q46" s="37"/>
      <c r="R46" s="37"/>
      <c r="S46" s="37"/>
      <c r="T46" s="4"/>
      <c r="U46" s="4"/>
      <c r="V46" s="4"/>
      <c r="W46" s="4"/>
      <c r="X46" s="4"/>
      <c r="Y46" s="4"/>
      <c r="Z46" s="4"/>
      <c r="AA46" s="4"/>
      <c r="AB46" s="4"/>
      <c r="AC46" s="4"/>
      <c r="AD46" s="4"/>
      <c r="AE46" s="4"/>
      <c r="AF46" s="37"/>
      <c r="AG46" s="37"/>
      <c r="AH46" s="37"/>
      <c r="AI46" s="4"/>
      <c r="AJ46" s="4"/>
      <c r="AK46" s="4"/>
      <c r="AL46" s="4"/>
      <c r="AM46" s="4"/>
      <c r="AN46" s="4"/>
      <c r="AO46" s="4"/>
      <c r="AP46" s="4"/>
      <c r="AQ46" s="4"/>
      <c r="AR46" s="4"/>
      <c r="AS46" s="4"/>
      <c r="AT46" s="4"/>
      <c r="AU46" s="4"/>
      <c r="AV46" s="4"/>
      <c r="AW46" s="4"/>
      <c r="AX46" s="4"/>
      <c r="AY46" s="4"/>
      <c r="AZ46" s="4"/>
      <c r="BA46" s="4"/>
      <c r="BB46" s="4"/>
      <c r="BC46" s="4"/>
    </row>
    <row r="47" spans="1:100" ht="18.75" customHeight="1">
      <c r="A47" s="1373" t="s">
        <v>2</v>
      </c>
      <c r="B47" s="1374"/>
      <c r="C47" s="1374"/>
      <c r="D47" s="1375" t="s">
        <v>113</v>
      </c>
      <c r="E47" s="1376"/>
      <c r="F47" s="1376"/>
      <c r="G47" s="1376"/>
      <c r="H47" s="1343" t="s">
        <v>258</v>
      </c>
      <c r="I47" s="1376"/>
      <c r="J47" s="1376"/>
      <c r="K47" s="1379" t="s">
        <v>14</v>
      </c>
      <c r="L47" s="1380"/>
      <c r="M47" s="1380"/>
      <c r="N47" s="1381"/>
      <c r="O47" s="1341" t="s">
        <v>9</v>
      </c>
      <c r="P47" s="1342"/>
      <c r="Q47" s="1342"/>
      <c r="R47" s="1342"/>
      <c r="S47" s="1343"/>
      <c r="T47" s="1341" t="s">
        <v>109</v>
      </c>
      <c r="U47" s="1342"/>
      <c r="V47" s="1342"/>
      <c r="W47" s="1342"/>
      <c r="X47" s="1342"/>
      <c r="Y47" s="1342"/>
      <c r="Z47" s="1342"/>
      <c r="AA47" s="1342"/>
      <c r="AB47" s="1342"/>
      <c r="AC47" s="1343"/>
      <c r="AD47" s="1332" t="s">
        <v>31</v>
      </c>
      <c r="AE47" s="1333"/>
      <c r="AF47" s="1333"/>
      <c r="AG47" s="1333"/>
      <c r="AH47" s="1333"/>
      <c r="AI47" s="1333"/>
      <c r="AJ47" s="1334"/>
      <c r="AK47" s="1335" t="s">
        <v>27</v>
      </c>
      <c r="AL47" s="1336"/>
      <c r="AM47" s="1337"/>
      <c r="AN47" s="1341" t="s">
        <v>77</v>
      </c>
      <c r="AO47" s="1342"/>
      <c r="AP47" s="1343"/>
      <c r="AQ47" s="1344" t="s">
        <v>28</v>
      </c>
      <c r="AR47" s="1345"/>
      <c r="AS47" s="1345"/>
      <c r="AT47" s="1346"/>
      <c r="AU47" s="1341" t="s">
        <v>29</v>
      </c>
      <c r="AV47" s="1342"/>
      <c r="AW47" s="1342"/>
      <c r="AX47" s="1350"/>
      <c r="AY47" s="1352" t="s">
        <v>30</v>
      </c>
      <c r="AZ47" s="1353"/>
      <c r="BA47" s="1353"/>
      <c r="BB47" s="1353"/>
      <c r="BC47" s="1354"/>
    </row>
    <row r="48" spans="1:100" ht="28.5" customHeight="1" thickBot="1">
      <c r="A48" s="992"/>
      <c r="B48" s="993"/>
      <c r="C48" s="993"/>
      <c r="D48" s="1377"/>
      <c r="E48" s="1378"/>
      <c r="F48" s="1378"/>
      <c r="G48" s="1378"/>
      <c r="H48" s="969"/>
      <c r="I48" s="1378"/>
      <c r="J48" s="1378"/>
      <c r="K48" s="1382"/>
      <c r="L48" s="1383"/>
      <c r="M48" s="1383"/>
      <c r="N48" s="1384"/>
      <c r="O48" s="967"/>
      <c r="P48" s="968"/>
      <c r="Q48" s="968"/>
      <c r="R48" s="968"/>
      <c r="S48" s="969"/>
      <c r="T48" s="967"/>
      <c r="U48" s="968"/>
      <c r="V48" s="968"/>
      <c r="W48" s="968"/>
      <c r="X48" s="968"/>
      <c r="Y48" s="968"/>
      <c r="Z48" s="968"/>
      <c r="AA48" s="968"/>
      <c r="AB48" s="968"/>
      <c r="AC48" s="969"/>
      <c r="AD48" s="1358" t="s">
        <v>18</v>
      </c>
      <c r="AE48" s="1359"/>
      <c r="AF48" s="1359"/>
      <c r="AG48" s="159" t="s">
        <v>19</v>
      </c>
      <c r="AH48" s="1359" t="s">
        <v>20</v>
      </c>
      <c r="AI48" s="1359"/>
      <c r="AJ48" s="1360"/>
      <c r="AK48" s="1338"/>
      <c r="AL48" s="1339"/>
      <c r="AM48" s="1340"/>
      <c r="AN48" s="967"/>
      <c r="AO48" s="968"/>
      <c r="AP48" s="969"/>
      <c r="AQ48" s="1347"/>
      <c r="AR48" s="1348"/>
      <c r="AS48" s="1348"/>
      <c r="AT48" s="1349"/>
      <c r="AU48" s="967"/>
      <c r="AV48" s="968"/>
      <c r="AW48" s="968"/>
      <c r="AX48" s="1351"/>
      <c r="AY48" s="1355"/>
      <c r="AZ48" s="1356"/>
      <c r="BA48" s="1356"/>
      <c r="BB48" s="1356"/>
      <c r="BC48" s="1357"/>
    </row>
    <row r="49" spans="1:100" s="38" customFormat="1" ht="28.5" customHeight="1" thickTop="1">
      <c r="A49" s="1318" t="s">
        <v>12</v>
      </c>
      <c r="B49" s="1319"/>
      <c r="C49" s="1320"/>
      <c r="D49" s="1599"/>
      <c r="E49" s="1600"/>
      <c r="F49" s="1600"/>
      <c r="G49" s="1600"/>
      <c r="H49" s="1599"/>
      <c r="I49" s="1600"/>
      <c r="J49" s="1600"/>
      <c r="K49" s="1601"/>
      <c r="L49" s="1602"/>
      <c r="M49" s="1602"/>
      <c r="N49" s="1599"/>
      <c r="O49" s="1603"/>
      <c r="P49" s="1604"/>
      <c r="Q49" s="1604"/>
      <c r="R49" s="1604"/>
      <c r="S49" s="1605"/>
      <c r="T49" s="1603"/>
      <c r="U49" s="1604"/>
      <c r="V49" s="1604"/>
      <c r="W49" s="1604"/>
      <c r="X49" s="1604"/>
      <c r="Y49" s="1604"/>
      <c r="Z49" s="1604"/>
      <c r="AA49" s="1604"/>
      <c r="AB49" s="1604"/>
      <c r="AC49" s="1605"/>
      <c r="AD49" s="1591"/>
      <c r="AE49" s="1592"/>
      <c r="AF49" s="1592"/>
      <c r="AG49" s="154" t="s">
        <v>19</v>
      </c>
      <c r="AH49" s="1592"/>
      <c r="AI49" s="1592"/>
      <c r="AJ49" s="1593"/>
      <c r="AK49" s="1309" t="str">
        <f t="shared" ref="AK49:AK63" si="3">IF(AND(AD49&lt;&gt;"",AH49&lt;&gt;""),ROUNDDOWN(AD49*AH49/1000000,2),"")</f>
        <v/>
      </c>
      <c r="AL49" s="1310"/>
      <c r="AM49" s="1311"/>
      <c r="AN49" s="1594"/>
      <c r="AO49" s="1595"/>
      <c r="AP49" s="1596"/>
      <c r="AQ49" s="1309" t="str">
        <f t="shared" ref="AQ49:AQ63" si="4">IF(AK49&lt;&gt;"",AN49*AK49,"")</f>
        <v/>
      </c>
      <c r="AR49" s="1310"/>
      <c r="AS49" s="1310"/>
      <c r="AT49" s="1311"/>
      <c r="AU49" s="1597"/>
      <c r="AV49" s="1304"/>
      <c r="AW49" s="1304"/>
      <c r="AX49" s="1598"/>
      <c r="AY49" s="1303" t="str">
        <f>IF(AU49&lt;&gt;"",ROUNDDOWN(AN49*AU49,0),"")</f>
        <v/>
      </c>
      <c r="AZ49" s="1304"/>
      <c r="BA49" s="1304"/>
      <c r="BB49" s="1304"/>
      <c r="BC49" s="1305"/>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s="38" customFormat="1" ht="28.5" customHeight="1">
      <c r="A50" s="1321"/>
      <c r="B50" s="1322"/>
      <c r="C50" s="1323"/>
      <c r="D50" s="1578"/>
      <c r="E50" s="1579"/>
      <c r="F50" s="1579"/>
      <c r="G50" s="1579"/>
      <c r="H50" s="1578"/>
      <c r="I50" s="1579"/>
      <c r="J50" s="1579"/>
      <c r="K50" s="1580"/>
      <c r="L50" s="1581"/>
      <c r="M50" s="1581"/>
      <c r="N50" s="1578"/>
      <c r="O50" s="1569"/>
      <c r="P50" s="1570"/>
      <c r="Q50" s="1570"/>
      <c r="R50" s="1570"/>
      <c r="S50" s="1571"/>
      <c r="T50" s="1569"/>
      <c r="U50" s="1570"/>
      <c r="V50" s="1570"/>
      <c r="W50" s="1570"/>
      <c r="X50" s="1570"/>
      <c r="Y50" s="1570"/>
      <c r="Z50" s="1570"/>
      <c r="AA50" s="1570"/>
      <c r="AB50" s="1570"/>
      <c r="AC50" s="1571"/>
      <c r="AD50" s="1582"/>
      <c r="AE50" s="1583"/>
      <c r="AF50" s="1583"/>
      <c r="AG50" s="155" t="s">
        <v>19</v>
      </c>
      <c r="AH50" s="1583"/>
      <c r="AI50" s="1583"/>
      <c r="AJ50" s="1584"/>
      <c r="AK50" s="1294" t="str">
        <f t="shared" si="3"/>
        <v/>
      </c>
      <c r="AL50" s="1295"/>
      <c r="AM50" s="1296"/>
      <c r="AN50" s="1585"/>
      <c r="AO50" s="1586"/>
      <c r="AP50" s="1587"/>
      <c r="AQ50" s="1294" t="str">
        <f t="shared" si="4"/>
        <v/>
      </c>
      <c r="AR50" s="1295"/>
      <c r="AS50" s="1295"/>
      <c r="AT50" s="1296"/>
      <c r="AU50" s="1588"/>
      <c r="AV50" s="1589"/>
      <c r="AW50" s="1589"/>
      <c r="AX50" s="1590"/>
      <c r="AY50" s="1288" t="str">
        <f t="shared" ref="AY50:AY63" si="5">IF(AU50&lt;&gt;"",ROUNDDOWN(AN50*AU50,0),"")</f>
        <v/>
      </c>
      <c r="AZ50" s="1289"/>
      <c r="BA50" s="1289"/>
      <c r="BB50" s="1289"/>
      <c r="BC50" s="1290"/>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38" customFormat="1" ht="28.5" customHeight="1">
      <c r="A51" s="1321"/>
      <c r="B51" s="1322"/>
      <c r="C51" s="1323"/>
      <c r="D51" s="1578"/>
      <c r="E51" s="1579"/>
      <c r="F51" s="1579"/>
      <c r="G51" s="1579"/>
      <c r="H51" s="1578"/>
      <c r="I51" s="1579"/>
      <c r="J51" s="1579"/>
      <c r="K51" s="1580"/>
      <c r="L51" s="1581"/>
      <c r="M51" s="1581"/>
      <c r="N51" s="1578"/>
      <c r="O51" s="1569"/>
      <c r="P51" s="1570"/>
      <c r="Q51" s="1570"/>
      <c r="R51" s="1570"/>
      <c r="S51" s="1571"/>
      <c r="T51" s="1569"/>
      <c r="U51" s="1570"/>
      <c r="V51" s="1570"/>
      <c r="W51" s="1570"/>
      <c r="X51" s="1570"/>
      <c r="Y51" s="1570"/>
      <c r="Z51" s="1570"/>
      <c r="AA51" s="1570"/>
      <c r="AB51" s="1570"/>
      <c r="AC51" s="1571"/>
      <c r="AD51" s="1582"/>
      <c r="AE51" s="1583"/>
      <c r="AF51" s="1583"/>
      <c r="AG51" s="155" t="s">
        <v>19</v>
      </c>
      <c r="AH51" s="1583"/>
      <c r="AI51" s="1583"/>
      <c r="AJ51" s="1584"/>
      <c r="AK51" s="1294" t="str">
        <f t="shared" si="3"/>
        <v/>
      </c>
      <c r="AL51" s="1295"/>
      <c r="AM51" s="1296"/>
      <c r="AN51" s="1585"/>
      <c r="AO51" s="1586"/>
      <c r="AP51" s="1587"/>
      <c r="AQ51" s="1294" t="str">
        <f t="shared" si="4"/>
        <v/>
      </c>
      <c r="AR51" s="1295"/>
      <c r="AS51" s="1295"/>
      <c r="AT51" s="1296"/>
      <c r="AU51" s="1588"/>
      <c r="AV51" s="1589"/>
      <c r="AW51" s="1589"/>
      <c r="AX51" s="1590"/>
      <c r="AY51" s="1288" t="str">
        <f t="shared" si="5"/>
        <v/>
      </c>
      <c r="AZ51" s="1289"/>
      <c r="BA51" s="1289"/>
      <c r="BB51" s="1289"/>
      <c r="BC51" s="1290"/>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38" customFormat="1" ht="28.5" customHeight="1">
      <c r="A52" s="1321"/>
      <c r="B52" s="1322"/>
      <c r="C52" s="1323"/>
      <c r="D52" s="1578"/>
      <c r="E52" s="1579"/>
      <c r="F52" s="1579"/>
      <c r="G52" s="1579"/>
      <c r="H52" s="1578"/>
      <c r="I52" s="1579"/>
      <c r="J52" s="1579"/>
      <c r="K52" s="1580"/>
      <c r="L52" s="1581"/>
      <c r="M52" s="1581"/>
      <c r="N52" s="1578"/>
      <c r="O52" s="1569"/>
      <c r="P52" s="1570"/>
      <c r="Q52" s="1570"/>
      <c r="R52" s="1570"/>
      <c r="S52" s="1571"/>
      <c r="T52" s="1569"/>
      <c r="U52" s="1570"/>
      <c r="V52" s="1570"/>
      <c r="W52" s="1570"/>
      <c r="X52" s="1570"/>
      <c r="Y52" s="1570"/>
      <c r="Z52" s="1570"/>
      <c r="AA52" s="1570"/>
      <c r="AB52" s="1570"/>
      <c r="AC52" s="1571"/>
      <c r="AD52" s="1582"/>
      <c r="AE52" s="1583"/>
      <c r="AF52" s="1583"/>
      <c r="AG52" s="155" t="s">
        <v>19</v>
      </c>
      <c r="AH52" s="1583"/>
      <c r="AI52" s="1583"/>
      <c r="AJ52" s="1584"/>
      <c r="AK52" s="1294" t="str">
        <f t="shared" si="3"/>
        <v/>
      </c>
      <c r="AL52" s="1295"/>
      <c r="AM52" s="1296"/>
      <c r="AN52" s="1585"/>
      <c r="AO52" s="1586"/>
      <c r="AP52" s="1587"/>
      <c r="AQ52" s="1294" t="str">
        <f t="shared" si="4"/>
        <v/>
      </c>
      <c r="AR52" s="1295"/>
      <c r="AS52" s="1295"/>
      <c r="AT52" s="1296"/>
      <c r="AU52" s="1588"/>
      <c r="AV52" s="1589"/>
      <c r="AW52" s="1589"/>
      <c r="AX52" s="1590"/>
      <c r="AY52" s="1288" t="str">
        <f t="shared" si="5"/>
        <v/>
      </c>
      <c r="AZ52" s="1289"/>
      <c r="BA52" s="1289"/>
      <c r="BB52" s="1289"/>
      <c r="BC52" s="1290"/>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s="38" customFormat="1" ht="28.5" customHeight="1">
      <c r="A53" s="1321"/>
      <c r="B53" s="1322"/>
      <c r="C53" s="1323"/>
      <c r="D53" s="1578"/>
      <c r="E53" s="1579"/>
      <c r="F53" s="1579"/>
      <c r="G53" s="1579"/>
      <c r="H53" s="1578"/>
      <c r="I53" s="1579"/>
      <c r="J53" s="1579"/>
      <c r="K53" s="1580"/>
      <c r="L53" s="1581"/>
      <c r="M53" s="1581"/>
      <c r="N53" s="1578"/>
      <c r="O53" s="1569"/>
      <c r="P53" s="1570"/>
      <c r="Q53" s="1570"/>
      <c r="R53" s="1570"/>
      <c r="S53" s="1571"/>
      <c r="T53" s="1569"/>
      <c r="U53" s="1570"/>
      <c r="V53" s="1570"/>
      <c r="W53" s="1570"/>
      <c r="X53" s="1570"/>
      <c r="Y53" s="1570"/>
      <c r="Z53" s="1570"/>
      <c r="AA53" s="1570"/>
      <c r="AB53" s="1570"/>
      <c r="AC53" s="1571"/>
      <c r="AD53" s="1582"/>
      <c r="AE53" s="1583"/>
      <c r="AF53" s="1583"/>
      <c r="AG53" s="155" t="s">
        <v>19</v>
      </c>
      <c r="AH53" s="1583"/>
      <c r="AI53" s="1583"/>
      <c r="AJ53" s="1584"/>
      <c r="AK53" s="1294" t="str">
        <f t="shared" si="3"/>
        <v/>
      </c>
      <c r="AL53" s="1295"/>
      <c r="AM53" s="1296"/>
      <c r="AN53" s="1585"/>
      <c r="AO53" s="1586"/>
      <c r="AP53" s="1587"/>
      <c r="AQ53" s="1294" t="str">
        <f t="shared" si="4"/>
        <v/>
      </c>
      <c r="AR53" s="1295"/>
      <c r="AS53" s="1295"/>
      <c r="AT53" s="1296"/>
      <c r="AU53" s="1588"/>
      <c r="AV53" s="1589"/>
      <c r="AW53" s="1589"/>
      <c r="AX53" s="1590"/>
      <c r="AY53" s="1288" t="str">
        <f t="shared" si="5"/>
        <v/>
      </c>
      <c r="AZ53" s="1289"/>
      <c r="BA53" s="1289"/>
      <c r="BB53" s="1289"/>
      <c r="BC53" s="1290"/>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s="38" customFormat="1" ht="28.5" customHeight="1">
      <c r="A54" s="1321"/>
      <c r="B54" s="1322"/>
      <c r="C54" s="1323"/>
      <c r="D54" s="1578"/>
      <c r="E54" s="1579"/>
      <c r="F54" s="1579"/>
      <c r="G54" s="1579"/>
      <c r="H54" s="1578"/>
      <c r="I54" s="1579"/>
      <c r="J54" s="1579"/>
      <c r="K54" s="1580"/>
      <c r="L54" s="1581"/>
      <c r="M54" s="1581"/>
      <c r="N54" s="1578"/>
      <c r="O54" s="1569"/>
      <c r="P54" s="1570"/>
      <c r="Q54" s="1570"/>
      <c r="R54" s="1570"/>
      <c r="S54" s="1571"/>
      <c r="T54" s="1569"/>
      <c r="U54" s="1570"/>
      <c r="V54" s="1570"/>
      <c r="W54" s="1570"/>
      <c r="X54" s="1570"/>
      <c r="Y54" s="1570"/>
      <c r="Z54" s="1570"/>
      <c r="AA54" s="1570"/>
      <c r="AB54" s="1570"/>
      <c r="AC54" s="1571"/>
      <c r="AD54" s="1582"/>
      <c r="AE54" s="1583"/>
      <c r="AF54" s="1583"/>
      <c r="AG54" s="155" t="s">
        <v>19</v>
      </c>
      <c r="AH54" s="1583"/>
      <c r="AI54" s="1583"/>
      <c r="AJ54" s="1584"/>
      <c r="AK54" s="1294" t="str">
        <f t="shared" si="3"/>
        <v/>
      </c>
      <c r="AL54" s="1295"/>
      <c r="AM54" s="1296"/>
      <c r="AN54" s="1585"/>
      <c r="AO54" s="1586"/>
      <c r="AP54" s="1587"/>
      <c r="AQ54" s="1294" t="str">
        <f t="shared" si="4"/>
        <v/>
      </c>
      <c r="AR54" s="1295"/>
      <c r="AS54" s="1295"/>
      <c r="AT54" s="1296"/>
      <c r="AU54" s="1588"/>
      <c r="AV54" s="1589"/>
      <c r="AW54" s="1589"/>
      <c r="AX54" s="1590"/>
      <c r="AY54" s="1288" t="str">
        <f t="shared" si="5"/>
        <v/>
      </c>
      <c r="AZ54" s="1289"/>
      <c r="BA54" s="1289"/>
      <c r="BB54" s="1289"/>
      <c r="BC54" s="1290"/>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s="38" customFormat="1" ht="28.5" customHeight="1">
      <c r="A55" s="1321"/>
      <c r="B55" s="1322"/>
      <c r="C55" s="1323"/>
      <c r="D55" s="1578"/>
      <c r="E55" s="1579"/>
      <c r="F55" s="1579"/>
      <c r="G55" s="1579"/>
      <c r="H55" s="1578"/>
      <c r="I55" s="1579"/>
      <c r="J55" s="1579"/>
      <c r="K55" s="1580"/>
      <c r="L55" s="1581"/>
      <c r="M55" s="1581"/>
      <c r="N55" s="1578"/>
      <c r="O55" s="1569"/>
      <c r="P55" s="1570"/>
      <c r="Q55" s="1570"/>
      <c r="R55" s="1570"/>
      <c r="S55" s="1571"/>
      <c r="T55" s="1569"/>
      <c r="U55" s="1570"/>
      <c r="V55" s="1570"/>
      <c r="W55" s="1570"/>
      <c r="X55" s="1570"/>
      <c r="Y55" s="1570"/>
      <c r="Z55" s="1570"/>
      <c r="AA55" s="1570"/>
      <c r="AB55" s="1570"/>
      <c r="AC55" s="1571"/>
      <c r="AD55" s="1582"/>
      <c r="AE55" s="1583"/>
      <c r="AF55" s="1583"/>
      <c r="AG55" s="155" t="s">
        <v>19</v>
      </c>
      <c r="AH55" s="1583"/>
      <c r="AI55" s="1583"/>
      <c r="AJ55" s="1584"/>
      <c r="AK55" s="1294" t="str">
        <f t="shared" si="3"/>
        <v/>
      </c>
      <c r="AL55" s="1295"/>
      <c r="AM55" s="1296"/>
      <c r="AN55" s="1585"/>
      <c r="AO55" s="1586"/>
      <c r="AP55" s="1587"/>
      <c r="AQ55" s="1294" t="str">
        <f t="shared" si="4"/>
        <v/>
      </c>
      <c r="AR55" s="1295"/>
      <c r="AS55" s="1295"/>
      <c r="AT55" s="1296"/>
      <c r="AU55" s="1588"/>
      <c r="AV55" s="1589"/>
      <c r="AW55" s="1589"/>
      <c r="AX55" s="1590"/>
      <c r="AY55" s="1288" t="str">
        <f t="shared" si="5"/>
        <v/>
      </c>
      <c r="AZ55" s="1289"/>
      <c r="BA55" s="1289"/>
      <c r="BB55" s="1289"/>
      <c r="BC55" s="1290"/>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8" customFormat="1" ht="28.5" customHeight="1">
      <c r="A56" s="1321"/>
      <c r="B56" s="1322"/>
      <c r="C56" s="1323"/>
      <c r="D56" s="1578"/>
      <c r="E56" s="1579"/>
      <c r="F56" s="1579"/>
      <c r="G56" s="1579"/>
      <c r="H56" s="1578"/>
      <c r="I56" s="1579"/>
      <c r="J56" s="1579"/>
      <c r="K56" s="1580"/>
      <c r="L56" s="1581"/>
      <c r="M56" s="1581"/>
      <c r="N56" s="1578"/>
      <c r="O56" s="1569"/>
      <c r="P56" s="1570"/>
      <c r="Q56" s="1570"/>
      <c r="R56" s="1570"/>
      <c r="S56" s="1571"/>
      <c r="T56" s="1569"/>
      <c r="U56" s="1570"/>
      <c r="V56" s="1570"/>
      <c r="W56" s="1570"/>
      <c r="X56" s="1570"/>
      <c r="Y56" s="1570"/>
      <c r="Z56" s="1570"/>
      <c r="AA56" s="1570"/>
      <c r="AB56" s="1570"/>
      <c r="AC56" s="1571"/>
      <c r="AD56" s="1582"/>
      <c r="AE56" s="1583"/>
      <c r="AF56" s="1583"/>
      <c r="AG56" s="155" t="s">
        <v>19</v>
      </c>
      <c r="AH56" s="1583"/>
      <c r="AI56" s="1583"/>
      <c r="AJ56" s="1584"/>
      <c r="AK56" s="1294" t="str">
        <f t="shared" si="3"/>
        <v/>
      </c>
      <c r="AL56" s="1295"/>
      <c r="AM56" s="1296"/>
      <c r="AN56" s="1585"/>
      <c r="AO56" s="1586"/>
      <c r="AP56" s="1587"/>
      <c r="AQ56" s="1294" t="str">
        <f t="shared" si="4"/>
        <v/>
      </c>
      <c r="AR56" s="1295"/>
      <c r="AS56" s="1295"/>
      <c r="AT56" s="1296"/>
      <c r="AU56" s="1588"/>
      <c r="AV56" s="1589"/>
      <c r="AW56" s="1589"/>
      <c r="AX56" s="1590"/>
      <c r="AY56" s="1288" t="str">
        <f t="shared" si="5"/>
        <v/>
      </c>
      <c r="AZ56" s="1289"/>
      <c r="BA56" s="1289"/>
      <c r="BB56" s="1289"/>
      <c r="BC56" s="1290"/>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8" customFormat="1" ht="28.5" customHeight="1">
      <c r="A57" s="1321"/>
      <c r="B57" s="1322"/>
      <c r="C57" s="1323"/>
      <c r="D57" s="1578"/>
      <c r="E57" s="1579"/>
      <c r="F57" s="1579"/>
      <c r="G57" s="1579"/>
      <c r="H57" s="1578"/>
      <c r="I57" s="1579"/>
      <c r="J57" s="1579"/>
      <c r="K57" s="1580"/>
      <c r="L57" s="1581"/>
      <c r="M57" s="1581"/>
      <c r="N57" s="1578"/>
      <c r="O57" s="1569"/>
      <c r="P57" s="1570"/>
      <c r="Q57" s="1570"/>
      <c r="R57" s="1570"/>
      <c r="S57" s="1571"/>
      <c r="T57" s="1569"/>
      <c r="U57" s="1570"/>
      <c r="V57" s="1570"/>
      <c r="W57" s="1570"/>
      <c r="X57" s="1570"/>
      <c r="Y57" s="1570"/>
      <c r="Z57" s="1570"/>
      <c r="AA57" s="1570"/>
      <c r="AB57" s="1570"/>
      <c r="AC57" s="1571"/>
      <c r="AD57" s="1582"/>
      <c r="AE57" s="1583"/>
      <c r="AF57" s="1583"/>
      <c r="AG57" s="155" t="s">
        <v>19</v>
      </c>
      <c r="AH57" s="1583"/>
      <c r="AI57" s="1583"/>
      <c r="AJ57" s="1584"/>
      <c r="AK57" s="1294" t="str">
        <f t="shared" si="3"/>
        <v/>
      </c>
      <c r="AL57" s="1295"/>
      <c r="AM57" s="1296"/>
      <c r="AN57" s="1585"/>
      <c r="AO57" s="1586"/>
      <c r="AP57" s="1587"/>
      <c r="AQ57" s="1294" t="str">
        <f t="shared" si="4"/>
        <v/>
      </c>
      <c r="AR57" s="1295"/>
      <c r="AS57" s="1295"/>
      <c r="AT57" s="1296"/>
      <c r="AU57" s="1588"/>
      <c r="AV57" s="1589"/>
      <c r="AW57" s="1589"/>
      <c r="AX57" s="1590"/>
      <c r="AY57" s="1288" t="str">
        <f t="shared" si="5"/>
        <v/>
      </c>
      <c r="AZ57" s="1289"/>
      <c r="BA57" s="1289"/>
      <c r="BB57" s="1289"/>
      <c r="BC57" s="1290"/>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8" customFormat="1" ht="28.5" customHeight="1">
      <c r="A58" s="1321"/>
      <c r="B58" s="1322"/>
      <c r="C58" s="1323"/>
      <c r="D58" s="1578"/>
      <c r="E58" s="1579"/>
      <c r="F58" s="1579"/>
      <c r="G58" s="1579"/>
      <c r="H58" s="1578"/>
      <c r="I58" s="1579"/>
      <c r="J58" s="1579"/>
      <c r="K58" s="1580"/>
      <c r="L58" s="1581"/>
      <c r="M58" s="1581"/>
      <c r="N58" s="1578"/>
      <c r="O58" s="1569"/>
      <c r="P58" s="1570"/>
      <c r="Q58" s="1570"/>
      <c r="R58" s="1570"/>
      <c r="S58" s="1571"/>
      <c r="T58" s="1569"/>
      <c r="U58" s="1570"/>
      <c r="V58" s="1570"/>
      <c r="W58" s="1570"/>
      <c r="X58" s="1570"/>
      <c r="Y58" s="1570"/>
      <c r="Z58" s="1570"/>
      <c r="AA58" s="1570"/>
      <c r="AB58" s="1570"/>
      <c r="AC58" s="1571"/>
      <c r="AD58" s="1582"/>
      <c r="AE58" s="1583"/>
      <c r="AF58" s="1583"/>
      <c r="AG58" s="155" t="s">
        <v>19</v>
      </c>
      <c r="AH58" s="1583"/>
      <c r="AI58" s="1583"/>
      <c r="AJ58" s="1584"/>
      <c r="AK58" s="1294" t="str">
        <f t="shared" si="3"/>
        <v/>
      </c>
      <c r="AL58" s="1295"/>
      <c r="AM58" s="1296"/>
      <c r="AN58" s="1585"/>
      <c r="AO58" s="1586"/>
      <c r="AP58" s="1587"/>
      <c r="AQ58" s="1294" t="str">
        <f t="shared" si="4"/>
        <v/>
      </c>
      <c r="AR58" s="1295"/>
      <c r="AS58" s="1295"/>
      <c r="AT58" s="1296"/>
      <c r="AU58" s="1588"/>
      <c r="AV58" s="1589"/>
      <c r="AW58" s="1589"/>
      <c r="AX58" s="1590"/>
      <c r="AY58" s="1288" t="str">
        <f t="shared" si="5"/>
        <v/>
      </c>
      <c r="AZ58" s="1289"/>
      <c r="BA58" s="1289"/>
      <c r="BB58" s="1289"/>
      <c r="BC58" s="1290"/>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8" customFormat="1" ht="28.5" customHeight="1">
      <c r="A59" s="1321"/>
      <c r="B59" s="1322"/>
      <c r="C59" s="1323"/>
      <c r="D59" s="1578"/>
      <c r="E59" s="1579"/>
      <c r="F59" s="1579"/>
      <c r="G59" s="1579"/>
      <c r="H59" s="1578"/>
      <c r="I59" s="1579"/>
      <c r="J59" s="1579"/>
      <c r="K59" s="1580"/>
      <c r="L59" s="1581"/>
      <c r="M59" s="1581"/>
      <c r="N59" s="1578"/>
      <c r="O59" s="1569"/>
      <c r="P59" s="1570"/>
      <c r="Q59" s="1570"/>
      <c r="R59" s="1570"/>
      <c r="S59" s="1571"/>
      <c r="T59" s="1569"/>
      <c r="U59" s="1570"/>
      <c r="V59" s="1570"/>
      <c r="W59" s="1570"/>
      <c r="X59" s="1570"/>
      <c r="Y59" s="1570"/>
      <c r="Z59" s="1570"/>
      <c r="AA59" s="1570"/>
      <c r="AB59" s="1570"/>
      <c r="AC59" s="1571"/>
      <c r="AD59" s="1582"/>
      <c r="AE59" s="1583"/>
      <c r="AF59" s="1583"/>
      <c r="AG59" s="155" t="s">
        <v>19</v>
      </c>
      <c r="AH59" s="1583"/>
      <c r="AI59" s="1583"/>
      <c r="AJ59" s="1584"/>
      <c r="AK59" s="1294" t="str">
        <f t="shared" si="3"/>
        <v/>
      </c>
      <c r="AL59" s="1295"/>
      <c r="AM59" s="1296"/>
      <c r="AN59" s="1585"/>
      <c r="AO59" s="1586"/>
      <c r="AP59" s="1587"/>
      <c r="AQ59" s="1294" t="str">
        <f t="shared" si="4"/>
        <v/>
      </c>
      <c r="AR59" s="1295"/>
      <c r="AS59" s="1295"/>
      <c r="AT59" s="1296"/>
      <c r="AU59" s="1588"/>
      <c r="AV59" s="1589"/>
      <c r="AW59" s="1589"/>
      <c r="AX59" s="1590"/>
      <c r="AY59" s="1288" t="str">
        <f t="shared" si="5"/>
        <v/>
      </c>
      <c r="AZ59" s="1289"/>
      <c r="BA59" s="1289"/>
      <c r="BB59" s="1289"/>
      <c r="BC59" s="1290"/>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8" customFormat="1" ht="28.5" customHeight="1">
      <c r="A60" s="1321"/>
      <c r="B60" s="1322"/>
      <c r="C60" s="1323"/>
      <c r="D60" s="1578"/>
      <c r="E60" s="1579"/>
      <c r="F60" s="1579"/>
      <c r="G60" s="1579"/>
      <c r="H60" s="1578"/>
      <c r="I60" s="1579"/>
      <c r="J60" s="1579"/>
      <c r="K60" s="1580"/>
      <c r="L60" s="1581"/>
      <c r="M60" s="1581"/>
      <c r="N60" s="1578"/>
      <c r="O60" s="1569"/>
      <c r="P60" s="1570"/>
      <c r="Q60" s="1570"/>
      <c r="R60" s="1570"/>
      <c r="S60" s="1571"/>
      <c r="T60" s="1569"/>
      <c r="U60" s="1570"/>
      <c r="V60" s="1570"/>
      <c r="W60" s="1570"/>
      <c r="X60" s="1570"/>
      <c r="Y60" s="1570"/>
      <c r="Z60" s="1570"/>
      <c r="AA60" s="1570"/>
      <c r="AB60" s="1570"/>
      <c r="AC60" s="1571"/>
      <c r="AD60" s="1582"/>
      <c r="AE60" s="1583"/>
      <c r="AF60" s="1583"/>
      <c r="AG60" s="155" t="s">
        <v>19</v>
      </c>
      <c r="AH60" s="1583"/>
      <c r="AI60" s="1583"/>
      <c r="AJ60" s="1584"/>
      <c r="AK60" s="1294" t="str">
        <f t="shared" si="3"/>
        <v/>
      </c>
      <c r="AL60" s="1295"/>
      <c r="AM60" s="1296"/>
      <c r="AN60" s="1585"/>
      <c r="AO60" s="1586"/>
      <c r="AP60" s="1587"/>
      <c r="AQ60" s="1294" t="str">
        <f t="shared" si="4"/>
        <v/>
      </c>
      <c r="AR60" s="1295"/>
      <c r="AS60" s="1295"/>
      <c r="AT60" s="1296"/>
      <c r="AU60" s="1588"/>
      <c r="AV60" s="1589"/>
      <c r="AW60" s="1589"/>
      <c r="AX60" s="1590"/>
      <c r="AY60" s="1288" t="str">
        <f t="shared" si="5"/>
        <v/>
      </c>
      <c r="AZ60" s="1289"/>
      <c r="BA60" s="1289"/>
      <c r="BB60" s="1289"/>
      <c r="BC60" s="1290"/>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8" customFormat="1" ht="28.5" customHeight="1">
      <c r="A61" s="1321"/>
      <c r="B61" s="1322"/>
      <c r="C61" s="1323"/>
      <c r="D61" s="1578"/>
      <c r="E61" s="1579"/>
      <c r="F61" s="1579"/>
      <c r="G61" s="1579"/>
      <c r="H61" s="1578"/>
      <c r="I61" s="1579"/>
      <c r="J61" s="1579"/>
      <c r="K61" s="1580"/>
      <c r="L61" s="1581"/>
      <c r="M61" s="1581"/>
      <c r="N61" s="1578"/>
      <c r="O61" s="1569"/>
      <c r="P61" s="1570"/>
      <c r="Q61" s="1570"/>
      <c r="R61" s="1570"/>
      <c r="S61" s="1571"/>
      <c r="T61" s="1569"/>
      <c r="U61" s="1570"/>
      <c r="V61" s="1570"/>
      <c r="W61" s="1570"/>
      <c r="X61" s="1570"/>
      <c r="Y61" s="1570"/>
      <c r="Z61" s="1570"/>
      <c r="AA61" s="1570"/>
      <c r="AB61" s="1570"/>
      <c r="AC61" s="1571"/>
      <c r="AD61" s="1582"/>
      <c r="AE61" s="1583"/>
      <c r="AF61" s="1583"/>
      <c r="AG61" s="155" t="s">
        <v>19</v>
      </c>
      <c r="AH61" s="1583"/>
      <c r="AI61" s="1583"/>
      <c r="AJ61" s="1584"/>
      <c r="AK61" s="1294" t="str">
        <f t="shared" si="3"/>
        <v/>
      </c>
      <c r="AL61" s="1295"/>
      <c r="AM61" s="1296"/>
      <c r="AN61" s="1585"/>
      <c r="AO61" s="1586"/>
      <c r="AP61" s="1587"/>
      <c r="AQ61" s="1294" t="str">
        <f t="shared" si="4"/>
        <v/>
      </c>
      <c r="AR61" s="1295"/>
      <c r="AS61" s="1295"/>
      <c r="AT61" s="1296"/>
      <c r="AU61" s="1588"/>
      <c r="AV61" s="1589"/>
      <c r="AW61" s="1589"/>
      <c r="AX61" s="1590"/>
      <c r="AY61" s="1288" t="str">
        <f t="shared" si="5"/>
        <v/>
      </c>
      <c r="AZ61" s="1289"/>
      <c r="BA61" s="1289"/>
      <c r="BB61" s="1289"/>
      <c r="BC61" s="129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8" customFormat="1" ht="28.5" customHeight="1">
      <c r="A62" s="1321"/>
      <c r="B62" s="1322"/>
      <c r="C62" s="1323"/>
      <c r="D62" s="1578"/>
      <c r="E62" s="1579"/>
      <c r="F62" s="1579"/>
      <c r="G62" s="1579"/>
      <c r="H62" s="1578"/>
      <c r="I62" s="1579"/>
      <c r="J62" s="1579"/>
      <c r="K62" s="1580"/>
      <c r="L62" s="1581"/>
      <c r="M62" s="1581"/>
      <c r="N62" s="1578"/>
      <c r="O62" s="1569"/>
      <c r="P62" s="1570"/>
      <c r="Q62" s="1570"/>
      <c r="R62" s="1570"/>
      <c r="S62" s="1571"/>
      <c r="T62" s="1569"/>
      <c r="U62" s="1570"/>
      <c r="V62" s="1570"/>
      <c r="W62" s="1570"/>
      <c r="X62" s="1570"/>
      <c r="Y62" s="1570"/>
      <c r="Z62" s="1570"/>
      <c r="AA62" s="1570"/>
      <c r="AB62" s="1570"/>
      <c r="AC62" s="1571"/>
      <c r="AD62" s="1582"/>
      <c r="AE62" s="1583"/>
      <c r="AF62" s="1583"/>
      <c r="AG62" s="155" t="s">
        <v>19</v>
      </c>
      <c r="AH62" s="1583"/>
      <c r="AI62" s="1583"/>
      <c r="AJ62" s="1584"/>
      <c r="AK62" s="1294" t="str">
        <f t="shared" si="3"/>
        <v/>
      </c>
      <c r="AL62" s="1295"/>
      <c r="AM62" s="1296"/>
      <c r="AN62" s="1585"/>
      <c r="AO62" s="1586"/>
      <c r="AP62" s="1587"/>
      <c r="AQ62" s="1294" t="str">
        <f t="shared" si="4"/>
        <v/>
      </c>
      <c r="AR62" s="1295"/>
      <c r="AS62" s="1295"/>
      <c r="AT62" s="1296"/>
      <c r="AU62" s="1588"/>
      <c r="AV62" s="1589"/>
      <c r="AW62" s="1589"/>
      <c r="AX62" s="1590"/>
      <c r="AY62" s="1288" t="str">
        <f t="shared" si="5"/>
        <v/>
      </c>
      <c r="AZ62" s="1289"/>
      <c r="BA62" s="1289"/>
      <c r="BB62" s="1289"/>
      <c r="BC62" s="129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8" customFormat="1" ht="28.5" customHeight="1">
      <c r="A63" s="1321"/>
      <c r="B63" s="1322"/>
      <c r="C63" s="1323"/>
      <c r="D63" s="1565"/>
      <c r="E63" s="1566"/>
      <c r="F63" s="1566"/>
      <c r="G63" s="1566"/>
      <c r="H63" s="1565"/>
      <c r="I63" s="1566"/>
      <c r="J63" s="1566"/>
      <c r="K63" s="1567"/>
      <c r="L63" s="1568"/>
      <c r="M63" s="1568"/>
      <c r="N63" s="1565"/>
      <c r="O63" s="1569"/>
      <c r="P63" s="1570"/>
      <c r="Q63" s="1570"/>
      <c r="R63" s="1570"/>
      <c r="S63" s="1571"/>
      <c r="T63" s="1569"/>
      <c r="U63" s="1570"/>
      <c r="V63" s="1570"/>
      <c r="W63" s="1570"/>
      <c r="X63" s="1570"/>
      <c r="Y63" s="1570"/>
      <c r="Z63" s="1570"/>
      <c r="AA63" s="1570"/>
      <c r="AB63" s="1570"/>
      <c r="AC63" s="1571"/>
      <c r="AD63" s="1572"/>
      <c r="AE63" s="1573"/>
      <c r="AF63" s="1573"/>
      <c r="AG63" s="156" t="s">
        <v>19</v>
      </c>
      <c r="AH63" s="1573"/>
      <c r="AI63" s="1573"/>
      <c r="AJ63" s="1574"/>
      <c r="AK63" s="1232" t="str">
        <f t="shared" si="3"/>
        <v/>
      </c>
      <c r="AL63" s="1233"/>
      <c r="AM63" s="1234"/>
      <c r="AN63" s="1575"/>
      <c r="AO63" s="1576"/>
      <c r="AP63" s="1577"/>
      <c r="AQ63" s="1232" t="str">
        <f t="shared" si="4"/>
        <v/>
      </c>
      <c r="AR63" s="1233"/>
      <c r="AS63" s="1233"/>
      <c r="AT63" s="1234"/>
      <c r="AU63" s="1559"/>
      <c r="AV63" s="1560"/>
      <c r="AW63" s="1560"/>
      <c r="AX63" s="1561"/>
      <c r="AY63" s="1238" t="str">
        <f t="shared" si="5"/>
        <v/>
      </c>
      <c r="AZ63" s="1239"/>
      <c r="BA63" s="1239"/>
      <c r="BB63" s="1239"/>
      <c r="BC63" s="124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28.5" customHeight="1">
      <c r="A64" s="1324"/>
      <c r="B64" s="1325"/>
      <c r="C64" s="1326"/>
      <c r="D64" s="923" t="s">
        <v>26</v>
      </c>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1241"/>
      <c r="AN64" s="1242">
        <f>SUM(AN49:AP63)</f>
        <v>0</v>
      </c>
      <c r="AO64" s="1243"/>
      <c r="AP64" s="1244"/>
      <c r="AQ64" s="1245">
        <f>SUM(AQ49:AT63)</f>
        <v>0</v>
      </c>
      <c r="AR64" s="1246"/>
      <c r="AS64" s="1247"/>
      <c r="AT64" s="1248"/>
      <c r="AU64" s="1249"/>
      <c r="AV64" s="1249"/>
      <c r="AW64" s="1249"/>
      <c r="AX64" s="1250"/>
      <c r="AY64" s="1251">
        <f>ROUNDDOWN(SUM(AY49:BC63),0)</f>
        <v>0</v>
      </c>
      <c r="AZ64" s="1252"/>
      <c r="BA64" s="1252"/>
      <c r="BB64" s="1252"/>
      <c r="BC64" s="1253"/>
    </row>
    <row r="65" spans="1:100" ht="28.5" customHeight="1" thickBot="1">
      <c r="A65" s="1257" t="s">
        <v>132</v>
      </c>
      <c r="B65" s="1258"/>
      <c r="C65" s="1259"/>
      <c r="D65" s="1260" t="s">
        <v>150</v>
      </c>
      <c r="E65" s="1260"/>
      <c r="F65" s="1260"/>
      <c r="G65" s="1260"/>
      <c r="H65" s="1260"/>
      <c r="I65" s="1260"/>
      <c r="J65" s="1260"/>
      <c r="K65" s="1260"/>
      <c r="L65" s="1260"/>
      <c r="M65" s="1260"/>
      <c r="N65" s="1260"/>
      <c r="O65" s="1260"/>
      <c r="P65" s="1260"/>
      <c r="Q65" s="1260"/>
      <c r="R65" s="1260"/>
      <c r="S65" s="1260"/>
      <c r="T65" s="1260"/>
      <c r="U65" s="1260"/>
      <c r="V65" s="1260"/>
      <c r="W65" s="1260"/>
      <c r="X65" s="1260"/>
      <c r="Y65" s="1260"/>
      <c r="Z65" s="1260"/>
      <c r="AA65" s="1260"/>
      <c r="AB65" s="1260"/>
      <c r="AC65" s="1260"/>
      <c r="AD65" s="1260"/>
      <c r="AE65" s="1260"/>
      <c r="AF65" s="1260"/>
      <c r="AG65" s="1260"/>
      <c r="AH65" s="1260"/>
      <c r="AI65" s="1260"/>
      <c r="AJ65" s="1260"/>
      <c r="AK65" s="1260"/>
      <c r="AL65" s="1260"/>
      <c r="AM65" s="1260"/>
      <c r="AN65" s="1260"/>
      <c r="AO65" s="1260"/>
      <c r="AP65" s="1260"/>
      <c r="AQ65" s="1260"/>
      <c r="AR65" s="1260"/>
      <c r="AS65" s="1260"/>
      <c r="AT65" s="1260"/>
      <c r="AU65" s="1260"/>
      <c r="AV65" s="1260"/>
      <c r="AW65" s="1260"/>
      <c r="AX65" s="1261"/>
      <c r="AY65" s="1562"/>
      <c r="AZ65" s="1563"/>
      <c r="BA65" s="1563"/>
      <c r="BB65" s="1563"/>
      <c r="BC65" s="1564"/>
    </row>
    <row r="66" spans="1:100" ht="33.75" customHeight="1" thickTop="1" thickBot="1">
      <c r="A66" s="1265" t="s">
        <v>149</v>
      </c>
      <c r="B66" s="1266"/>
      <c r="C66" s="1266"/>
      <c r="D66" s="1266"/>
      <c r="E66" s="1266"/>
      <c r="F66" s="1266"/>
      <c r="G66" s="1266"/>
      <c r="H66" s="1266"/>
      <c r="I66" s="1266"/>
      <c r="J66" s="1266"/>
      <c r="K66" s="1266"/>
      <c r="L66" s="1266"/>
      <c r="M66" s="1266"/>
      <c r="N66" s="1266"/>
      <c r="O66" s="1266"/>
      <c r="P66" s="1266"/>
      <c r="Q66" s="1266"/>
      <c r="R66" s="1266"/>
      <c r="S66" s="1266"/>
      <c r="T66" s="1266"/>
      <c r="U66" s="1266"/>
      <c r="V66" s="1266"/>
      <c r="W66" s="1266"/>
      <c r="X66" s="1266"/>
      <c r="Y66" s="1266"/>
      <c r="Z66" s="1266"/>
      <c r="AA66" s="1266"/>
      <c r="AB66" s="1266"/>
      <c r="AC66" s="1266"/>
      <c r="AD66" s="1266"/>
      <c r="AE66" s="1266"/>
      <c r="AF66" s="1266"/>
      <c r="AG66" s="1266"/>
      <c r="AH66" s="1266"/>
      <c r="AI66" s="1266"/>
      <c r="AJ66" s="1266"/>
      <c r="AK66" s="1266"/>
      <c r="AL66" s="1266"/>
      <c r="AM66" s="1266"/>
      <c r="AN66" s="1266"/>
      <c r="AO66" s="1266"/>
      <c r="AP66" s="1266"/>
      <c r="AQ66" s="1266"/>
      <c r="AR66" s="1266"/>
      <c r="AS66" s="1266"/>
      <c r="AT66" s="1266"/>
      <c r="AU66" s="1266"/>
      <c r="AV66" s="1266"/>
      <c r="AW66" s="1266"/>
      <c r="AX66" s="1267"/>
      <c r="AY66" s="1268">
        <f>SUM(AY64:BC65)</f>
        <v>0</v>
      </c>
      <c r="AZ66" s="1269"/>
      <c r="BA66" s="1269"/>
      <c r="BB66" s="1269"/>
      <c r="BC66" s="1270"/>
    </row>
    <row r="67" spans="1:100" ht="16.5" customHeight="1">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row>
    <row r="68" spans="1:100" ht="16.5" customHeight="1">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row>
    <row r="69" spans="1:100" ht="16.5" customHeight="1" thickBot="1">
      <c r="A69" s="1271"/>
      <c r="B69" s="1271"/>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c r="AG69" s="1271"/>
      <c r="AH69" s="1271"/>
      <c r="AI69" s="1271"/>
      <c r="AJ69" s="1271"/>
      <c r="AK69" s="1271"/>
      <c r="AL69" s="1271"/>
      <c r="AM69" s="1271"/>
      <c r="AN69" s="1271"/>
      <c r="AO69" s="1271"/>
      <c r="AP69" s="1271"/>
      <c r="AQ69" s="1271"/>
      <c r="AR69" s="1271"/>
      <c r="AS69" s="1271"/>
      <c r="AT69" s="1271"/>
      <c r="AU69" s="1271"/>
      <c r="AV69" s="1272"/>
      <c r="AW69" s="1272"/>
      <c r="AX69" s="1272"/>
      <c r="AY69" s="1272"/>
      <c r="AZ69" s="1272"/>
      <c r="BA69" s="376"/>
      <c r="BB69" s="376"/>
      <c r="BC69" s="376"/>
    </row>
    <row r="70" spans="1:100" s="340" customFormat="1" ht="36.75" customHeight="1" thickBot="1">
      <c r="A70" s="1028" t="s">
        <v>260</v>
      </c>
      <c r="B70" s="1029"/>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30"/>
      <c r="AY70" s="1254">
        <f>SUM(AY36,AY66)</f>
        <v>0</v>
      </c>
      <c r="AZ70" s="1255"/>
      <c r="BA70" s="1255"/>
      <c r="BB70" s="1255"/>
      <c r="BC70" s="1256"/>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row>
    <row r="71" spans="1:100" ht="17.25" customHeight="1">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5"/>
      <c r="AZ71" s="335"/>
      <c r="BA71" s="335"/>
      <c r="BB71" s="335"/>
      <c r="BC71" s="335"/>
    </row>
  </sheetData>
  <sheetProtection algorithmName="SHA-512" hashValue="aqMxvhPS3lShTakh8uTCoedjOaAt9jI2caA2KZP9p8tVqR4LZTuk9pOVOg6uM5OCpJuAwZvwCUZGJQDp1/uD+Q==" saltValue="pccqEfCJVXRceJXrjNA8eQ==" spinCount="100000" sheet="1" objects="1" scenarios="1"/>
  <mergeCells count="428">
    <mergeCell ref="AY20:BC20"/>
    <mergeCell ref="A3:BC3"/>
    <mergeCell ref="BA6:BB6"/>
    <mergeCell ref="A11:H11"/>
    <mergeCell ref="I11:P11"/>
    <mergeCell ref="A13:AX13"/>
    <mergeCell ref="AY13:BC13"/>
    <mergeCell ref="AN17:AP18"/>
    <mergeCell ref="AQ17:AT18"/>
    <mergeCell ref="AU17:AX18"/>
    <mergeCell ref="AY17:BC18"/>
    <mergeCell ref="AD18:AF18"/>
    <mergeCell ref="AH18:AJ18"/>
    <mergeCell ref="A15:AX15"/>
    <mergeCell ref="AY15:BC15"/>
    <mergeCell ref="A17:C18"/>
    <mergeCell ref="D17:G18"/>
    <mergeCell ref="H17:J18"/>
    <mergeCell ref="K17:N18"/>
    <mergeCell ref="O17:S18"/>
    <mergeCell ref="T17:AC18"/>
    <mergeCell ref="AD17:AJ17"/>
    <mergeCell ref="AK17:AM18"/>
    <mergeCell ref="AN21:AP21"/>
    <mergeCell ref="AY19:BC19"/>
    <mergeCell ref="D20:G20"/>
    <mergeCell ref="H20:J20"/>
    <mergeCell ref="K20:N20"/>
    <mergeCell ref="O20:S20"/>
    <mergeCell ref="T20:AC20"/>
    <mergeCell ref="AD20:AF20"/>
    <mergeCell ref="AH20:AJ20"/>
    <mergeCell ref="AK20:AM20"/>
    <mergeCell ref="AN20:AP20"/>
    <mergeCell ref="AD19:AF19"/>
    <mergeCell ref="AH19:AJ19"/>
    <mergeCell ref="AK19:AM19"/>
    <mergeCell ref="AN19:AP19"/>
    <mergeCell ref="AQ19:AT19"/>
    <mergeCell ref="AU19:AX19"/>
    <mergeCell ref="D19:G19"/>
    <mergeCell ref="H19:J19"/>
    <mergeCell ref="K19:N19"/>
    <mergeCell ref="O19:S19"/>
    <mergeCell ref="T19:AC19"/>
    <mergeCell ref="AQ20:AT20"/>
    <mergeCell ref="AU20:AX20"/>
    <mergeCell ref="AN23:AP23"/>
    <mergeCell ref="AQ21:AT21"/>
    <mergeCell ref="AU21:AX21"/>
    <mergeCell ref="AY21:BC21"/>
    <mergeCell ref="D22:G22"/>
    <mergeCell ref="H22:J22"/>
    <mergeCell ref="K22:N22"/>
    <mergeCell ref="O22:S22"/>
    <mergeCell ref="T22:AC22"/>
    <mergeCell ref="AY22:BC22"/>
    <mergeCell ref="AD22:AF22"/>
    <mergeCell ref="AH22:AJ22"/>
    <mergeCell ref="AK22:AM22"/>
    <mergeCell ref="AN22:AP22"/>
    <mergeCell ref="AQ22:AT22"/>
    <mergeCell ref="AU22:AX22"/>
    <mergeCell ref="D21:G21"/>
    <mergeCell ref="H21:J21"/>
    <mergeCell ref="K21:N21"/>
    <mergeCell ref="O21:S21"/>
    <mergeCell ref="T21:AC21"/>
    <mergeCell ref="AD21:AF21"/>
    <mergeCell ref="AH21:AJ21"/>
    <mergeCell ref="AK21:AM21"/>
    <mergeCell ref="AY26:BC26"/>
    <mergeCell ref="AQ23:AT23"/>
    <mergeCell ref="AU23:AX23"/>
    <mergeCell ref="AY23:BC23"/>
    <mergeCell ref="D24:G24"/>
    <mergeCell ref="H24:J24"/>
    <mergeCell ref="K24:N24"/>
    <mergeCell ref="O24:S24"/>
    <mergeCell ref="T24:AC24"/>
    <mergeCell ref="AD24:AF24"/>
    <mergeCell ref="AH24:AJ24"/>
    <mergeCell ref="AK24:AM24"/>
    <mergeCell ref="AN24:AP24"/>
    <mergeCell ref="AQ24:AT24"/>
    <mergeCell ref="AU24:AX24"/>
    <mergeCell ref="AY24:BC24"/>
    <mergeCell ref="D23:G23"/>
    <mergeCell ref="H23:J23"/>
    <mergeCell ref="K23:N23"/>
    <mergeCell ref="O23:S23"/>
    <mergeCell ref="T23:AC23"/>
    <mergeCell ref="AD23:AF23"/>
    <mergeCell ref="AH23:AJ23"/>
    <mergeCell ref="AK23:AM23"/>
    <mergeCell ref="AN27:AP27"/>
    <mergeCell ref="D25:G25"/>
    <mergeCell ref="H25:J25"/>
    <mergeCell ref="K25:N25"/>
    <mergeCell ref="O25:S25"/>
    <mergeCell ref="T25:AC25"/>
    <mergeCell ref="AY25:BC25"/>
    <mergeCell ref="D26:G26"/>
    <mergeCell ref="H26:J26"/>
    <mergeCell ref="K26:N26"/>
    <mergeCell ref="O26:S26"/>
    <mergeCell ref="T26:AC26"/>
    <mergeCell ref="AD26:AF26"/>
    <mergeCell ref="AH26:AJ26"/>
    <mergeCell ref="AK26:AM26"/>
    <mergeCell ref="AN26:AP26"/>
    <mergeCell ref="AD25:AF25"/>
    <mergeCell ref="AH25:AJ25"/>
    <mergeCell ref="AK25:AM25"/>
    <mergeCell ref="AN25:AP25"/>
    <mergeCell ref="AQ25:AT25"/>
    <mergeCell ref="AU25:AX25"/>
    <mergeCell ref="AQ26:AT26"/>
    <mergeCell ref="AU26:AX26"/>
    <mergeCell ref="AN29:AP29"/>
    <mergeCell ref="AQ27:AT27"/>
    <mergeCell ref="AU27:AX27"/>
    <mergeCell ref="AY27:BC27"/>
    <mergeCell ref="D28:G28"/>
    <mergeCell ref="H28:J28"/>
    <mergeCell ref="K28:N28"/>
    <mergeCell ref="O28:S28"/>
    <mergeCell ref="T28:AC28"/>
    <mergeCell ref="AY28:BC28"/>
    <mergeCell ref="AD28:AF28"/>
    <mergeCell ref="AH28:AJ28"/>
    <mergeCell ref="AK28:AM28"/>
    <mergeCell ref="AN28:AP28"/>
    <mergeCell ref="AQ28:AT28"/>
    <mergeCell ref="AU28:AX28"/>
    <mergeCell ref="D27:G27"/>
    <mergeCell ref="H27:J27"/>
    <mergeCell ref="K27:N27"/>
    <mergeCell ref="O27:S27"/>
    <mergeCell ref="T27:AC27"/>
    <mergeCell ref="AD27:AF27"/>
    <mergeCell ref="AH27:AJ27"/>
    <mergeCell ref="AK27:AM27"/>
    <mergeCell ref="AY32:BC32"/>
    <mergeCell ref="AQ29:AT29"/>
    <mergeCell ref="AU29:AX29"/>
    <mergeCell ref="AY29:BC29"/>
    <mergeCell ref="D30:G30"/>
    <mergeCell ref="H30:J30"/>
    <mergeCell ref="K30:N30"/>
    <mergeCell ref="O30:S30"/>
    <mergeCell ref="T30:AC30"/>
    <mergeCell ref="AD30:AF30"/>
    <mergeCell ref="AH30:AJ30"/>
    <mergeCell ref="AK30:AM30"/>
    <mergeCell ref="AN30:AP30"/>
    <mergeCell ref="AQ30:AT30"/>
    <mergeCell ref="AU30:AX30"/>
    <mergeCell ref="AY30:BC30"/>
    <mergeCell ref="D29:G29"/>
    <mergeCell ref="H29:J29"/>
    <mergeCell ref="K29:N29"/>
    <mergeCell ref="O29:S29"/>
    <mergeCell ref="T29:AC29"/>
    <mergeCell ref="AD29:AF29"/>
    <mergeCell ref="AH29:AJ29"/>
    <mergeCell ref="AK29:AM29"/>
    <mergeCell ref="D35:AX35"/>
    <mergeCell ref="D31:G31"/>
    <mergeCell ref="H31:J31"/>
    <mergeCell ref="K31:N31"/>
    <mergeCell ref="O31:S31"/>
    <mergeCell ref="T31:AC31"/>
    <mergeCell ref="AY31:BC31"/>
    <mergeCell ref="D32:G32"/>
    <mergeCell ref="H32:J32"/>
    <mergeCell ref="K32:N32"/>
    <mergeCell ref="O32:S32"/>
    <mergeCell ref="T32:AC32"/>
    <mergeCell ref="AD32:AF32"/>
    <mergeCell ref="AH32:AJ32"/>
    <mergeCell ref="AK32:AM32"/>
    <mergeCell ref="AN32:AP32"/>
    <mergeCell ref="AD31:AF31"/>
    <mergeCell ref="AH31:AJ31"/>
    <mergeCell ref="AK31:AM31"/>
    <mergeCell ref="AN31:AP31"/>
    <mergeCell ref="AQ31:AT31"/>
    <mergeCell ref="AU31:AX31"/>
    <mergeCell ref="AQ32:AT32"/>
    <mergeCell ref="AU32:AX32"/>
    <mergeCell ref="AY35:BC35"/>
    <mergeCell ref="A36:AX36"/>
    <mergeCell ref="AY36:BC36"/>
    <mergeCell ref="A41:H41"/>
    <mergeCell ref="I41:P41"/>
    <mergeCell ref="AK33:AM33"/>
    <mergeCell ref="AN33:AP33"/>
    <mergeCell ref="AQ33:AT33"/>
    <mergeCell ref="AU33:AX33"/>
    <mergeCell ref="AY33:BC33"/>
    <mergeCell ref="D34:AM34"/>
    <mergeCell ref="AN34:AP34"/>
    <mergeCell ref="AQ34:AT34"/>
    <mergeCell ref="AU34:AX34"/>
    <mergeCell ref="AY34:BC34"/>
    <mergeCell ref="A19:C34"/>
    <mergeCell ref="D33:G33"/>
    <mergeCell ref="H33:J33"/>
    <mergeCell ref="K33:N33"/>
    <mergeCell ref="O33:S33"/>
    <mergeCell ref="T33:AC33"/>
    <mergeCell ref="AD33:AF33"/>
    <mergeCell ref="AH33:AJ33"/>
    <mergeCell ref="A35:C35"/>
    <mergeCell ref="AQ47:AT48"/>
    <mergeCell ref="AU47:AX48"/>
    <mergeCell ref="AY47:BC48"/>
    <mergeCell ref="AD48:AF48"/>
    <mergeCell ref="AH48:AJ48"/>
    <mergeCell ref="A43:AX43"/>
    <mergeCell ref="AY43:BC43"/>
    <mergeCell ref="A45:AX45"/>
    <mergeCell ref="AY45:BC45"/>
    <mergeCell ref="A47:C48"/>
    <mergeCell ref="D47:G48"/>
    <mergeCell ref="H47:J48"/>
    <mergeCell ref="K47:N48"/>
    <mergeCell ref="O47:S48"/>
    <mergeCell ref="T47:AC48"/>
    <mergeCell ref="AU50:AX50"/>
    <mergeCell ref="AY50:BC50"/>
    <mergeCell ref="A49:C64"/>
    <mergeCell ref="D49:G49"/>
    <mergeCell ref="H49:J49"/>
    <mergeCell ref="K49:N49"/>
    <mergeCell ref="O49:S49"/>
    <mergeCell ref="T49:AC49"/>
    <mergeCell ref="AD47:AJ47"/>
    <mergeCell ref="AK47:AM48"/>
    <mergeCell ref="AN47:AP48"/>
    <mergeCell ref="D51:G51"/>
    <mergeCell ref="H51:J51"/>
    <mergeCell ref="K51:N51"/>
    <mergeCell ref="O51:S51"/>
    <mergeCell ref="T51:AC51"/>
    <mergeCell ref="AD51:AF51"/>
    <mergeCell ref="AH51:AJ51"/>
    <mergeCell ref="AK51:AM51"/>
    <mergeCell ref="AN51:AP51"/>
    <mergeCell ref="D53:G53"/>
    <mergeCell ref="H53:J53"/>
    <mergeCell ref="K53:N53"/>
    <mergeCell ref="O53:S53"/>
    <mergeCell ref="AY51:BC51"/>
    <mergeCell ref="D52:G52"/>
    <mergeCell ref="H52:J52"/>
    <mergeCell ref="K52:N52"/>
    <mergeCell ref="O52:S52"/>
    <mergeCell ref="T52:AC52"/>
    <mergeCell ref="AY52:BC52"/>
    <mergeCell ref="AY49:BC49"/>
    <mergeCell ref="D50:G50"/>
    <mergeCell ref="H50:J50"/>
    <mergeCell ref="K50:N50"/>
    <mergeCell ref="O50:S50"/>
    <mergeCell ref="T50:AC50"/>
    <mergeCell ref="AD50:AF50"/>
    <mergeCell ref="AH50:AJ50"/>
    <mergeCell ref="AK50:AM50"/>
    <mergeCell ref="AN50:AP50"/>
    <mergeCell ref="AD49:AF49"/>
    <mergeCell ref="AH49:AJ49"/>
    <mergeCell ref="AK49:AM49"/>
    <mergeCell ref="AN49:AP49"/>
    <mergeCell ref="AQ49:AT49"/>
    <mergeCell ref="AU49:AX49"/>
    <mergeCell ref="AQ50:AT50"/>
    <mergeCell ref="AD52:AF52"/>
    <mergeCell ref="AH52:AJ52"/>
    <mergeCell ref="AK52:AM52"/>
    <mergeCell ref="AN52:AP52"/>
    <mergeCell ref="AQ52:AT52"/>
    <mergeCell ref="AU52:AX52"/>
    <mergeCell ref="AQ53:AT53"/>
    <mergeCell ref="AU53:AX53"/>
    <mergeCell ref="AQ51:AT51"/>
    <mergeCell ref="AU51:AX51"/>
    <mergeCell ref="AD53:AF53"/>
    <mergeCell ref="AU56:AX56"/>
    <mergeCell ref="AY56:BC56"/>
    <mergeCell ref="AY53:BC53"/>
    <mergeCell ref="D54:G54"/>
    <mergeCell ref="H54:J54"/>
    <mergeCell ref="K54:N54"/>
    <mergeCell ref="O54:S54"/>
    <mergeCell ref="T54:AC54"/>
    <mergeCell ref="AD54:AF54"/>
    <mergeCell ref="AH54:AJ54"/>
    <mergeCell ref="AK54:AM54"/>
    <mergeCell ref="AN54:AP54"/>
    <mergeCell ref="AQ54:AT54"/>
    <mergeCell ref="AU54:AX54"/>
    <mergeCell ref="AY54:BC54"/>
    <mergeCell ref="AH53:AJ53"/>
    <mergeCell ref="AK53:AM53"/>
    <mergeCell ref="AN53:AP53"/>
    <mergeCell ref="T53:AC53"/>
    <mergeCell ref="AK57:AM57"/>
    <mergeCell ref="AN57:AP57"/>
    <mergeCell ref="D55:G55"/>
    <mergeCell ref="H55:J55"/>
    <mergeCell ref="K55:N55"/>
    <mergeCell ref="O55:S55"/>
    <mergeCell ref="T55:AC55"/>
    <mergeCell ref="AY55:BC55"/>
    <mergeCell ref="D56:G56"/>
    <mergeCell ref="H56:J56"/>
    <mergeCell ref="K56:N56"/>
    <mergeCell ref="O56:S56"/>
    <mergeCell ref="T56:AC56"/>
    <mergeCell ref="AD56:AF56"/>
    <mergeCell ref="AH56:AJ56"/>
    <mergeCell ref="AK56:AM56"/>
    <mergeCell ref="AN56:AP56"/>
    <mergeCell ref="AD55:AF55"/>
    <mergeCell ref="AH55:AJ55"/>
    <mergeCell ref="AK55:AM55"/>
    <mergeCell ref="AN55:AP55"/>
    <mergeCell ref="AQ55:AT55"/>
    <mergeCell ref="AU55:AX55"/>
    <mergeCell ref="AQ56:AT56"/>
    <mergeCell ref="AK59:AM59"/>
    <mergeCell ref="AN59:AP59"/>
    <mergeCell ref="AQ57:AT57"/>
    <mergeCell ref="AU57:AX57"/>
    <mergeCell ref="AY57:BC57"/>
    <mergeCell ref="D58:G58"/>
    <mergeCell ref="H58:J58"/>
    <mergeCell ref="K58:N58"/>
    <mergeCell ref="O58:S58"/>
    <mergeCell ref="T58:AC58"/>
    <mergeCell ref="AY58:BC58"/>
    <mergeCell ref="AD58:AF58"/>
    <mergeCell ref="AH58:AJ58"/>
    <mergeCell ref="AK58:AM58"/>
    <mergeCell ref="AN58:AP58"/>
    <mergeCell ref="AQ58:AT58"/>
    <mergeCell ref="AU58:AX58"/>
    <mergeCell ref="D57:G57"/>
    <mergeCell ref="H57:J57"/>
    <mergeCell ref="K57:N57"/>
    <mergeCell ref="O57:S57"/>
    <mergeCell ref="T57:AC57"/>
    <mergeCell ref="AD57:AF57"/>
    <mergeCell ref="AH57:AJ57"/>
    <mergeCell ref="AU62:AX62"/>
    <mergeCell ref="AY62:BC62"/>
    <mergeCell ref="AQ59:AT59"/>
    <mergeCell ref="AU59:AX59"/>
    <mergeCell ref="AY59:BC59"/>
    <mergeCell ref="D60:G60"/>
    <mergeCell ref="H60:J60"/>
    <mergeCell ref="K60:N60"/>
    <mergeCell ref="O60:S60"/>
    <mergeCell ref="T60:AC60"/>
    <mergeCell ref="AD60:AF60"/>
    <mergeCell ref="AH60:AJ60"/>
    <mergeCell ref="AK60:AM60"/>
    <mergeCell ref="AN60:AP60"/>
    <mergeCell ref="AQ60:AT60"/>
    <mergeCell ref="AU60:AX60"/>
    <mergeCell ref="AY60:BC60"/>
    <mergeCell ref="D59:G59"/>
    <mergeCell ref="H59:J59"/>
    <mergeCell ref="K59:N59"/>
    <mergeCell ref="O59:S59"/>
    <mergeCell ref="T59:AC59"/>
    <mergeCell ref="AD59:AF59"/>
    <mergeCell ref="AH59:AJ59"/>
    <mergeCell ref="AK63:AM63"/>
    <mergeCell ref="AN63:AP63"/>
    <mergeCell ref="D61:G61"/>
    <mergeCell ref="H61:J61"/>
    <mergeCell ref="K61:N61"/>
    <mergeCell ref="O61:S61"/>
    <mergeCell ref="T61:AC61"/>
    <mergeCell ref="AY61:BC61"/>
    <mergeCell ref="D62:G62"/>
    <mergeCell ref="H62:J62"/>
    <mergeCell ref="K62:N62"/>
    <mergeCell ref="O62:S62"/>
    <mergeCell ref="T62:AC62"/>
    <mergeCell ref="AD62:AF62"/>
    <mergeCell ref="AH62:AJ62"/>
    <mergeCell ref="AK62:AM62"/>
    <mergeCell ref="AN62:AP62"/>
    <mergeCell ref="AD61:AF61"/>
    <mergeCell ref="AH61:AJ61"/>
    <mergeCell ref="AK61:AM61"/>
    <mergeCell ref="AN61:AP61"/>
    <mergeCell ref="AQ61:AT61"/>
    <mergeCell ref="AU61:AX61"/>
    <mergeCell ref="AQ62:AT62"/>
    <mergeCell ref="AQ63:AT63"/>
    <mergeCell ref="AU63:AX63"/>
    <mergeCell ref="AY63:BC63"/>
    <mergeCell ref="D64:AM64"/>
    <mergeCell ref="AN64:AP64"/>
    <mergeCell ref="AQ64:AT64"/>
    <mergeCell ref="AU64:AX64"/>
    <mergeCell ref="AY64:BC64"/>
    <mergeCell ref="A70:AX70"/>
    <mergeCell ref="AY70:BC70"/>
    <mergeCell ref="A65:C65"/>
    <mergeCell ref="D65:AX65"/>
    <mergeCell ref="AY65:BC65"/>
    <mergeCell ref="A66:AX66"/>
    <mergeCell ref="AY66:BC66"/>
    <mergeCell ref="A69:AU69"/>
    <mergeCell ref="AV69:AZ69"/>
    <mergeCell ref="D63:G63"/>
    <mergeCell ref="H63:J63"/>
    <mergeCell ref="K63:N63"/>
    <mergeCell ref="O63:S63"/>
    <mergeCell ref="T63:AC63"/>
    <mergeCell ref="AD63:AF63"/>
    <mergeCell ref="AH63:AJ63"/>
  </mergeCells>
  <phoneticPr fontId="66"/>
  <conditionalFormatting sqref="AY15">
    <cfRule type="expression" dxfId="6" priority="4" stopIfTrue="1">
      <formula>AND(COUNTA($K$19:$N$33)&gt;0,$AK$13="□")</formula>
    </cfRule>
  </conditionalFormatting>
  <conditionalFormatting sqref="AY45">
    <cfRule type="expression" dxfId="5" priority="3" stopIfTrue="1">
      <formula>AND(COUNTA($K$19:$N$33)&gt;0,$AK$13="□")</formula>
    </cfRule>
  </conditionalFormatting>
  <conditionalFormatting sqref="AY43">
    <cfRule type="expression" dxfId="4" priority="1" stopIfTrue="1">
      <formula>AND(COUNTA($E$14:$I$40)&gt;0,$AM$10="□")</formula>
    </cfRule>
  </conditionalFormatting>
  <conditionalFormatting sqref="AY13">
    <cfRule type="expression" dxfId="3" priority="2" stopIfTrue="1">
      <formula>AND(COUNTA($E$14:$I$40)&gt;0,$AM$10="□")</formula>
    </cfRule>
  </conditionalFormatting>
  <dataValidations count="6">
    <dataValidation type="list" allowBlank="1" showInputMessage="1" showErrorMessage="1" sqref="AY15 AY45 AY13 AY43" xr:uid="{30D071B0-2E05-46FC-B319-5BE4E2E002CF}">
      <formula1>"□,■"</formula1>
    </dataValidation>
    <dataValidation type="custom" imeMode="disabled" allowBlank="1" showInputMessage="1" showErrorMessage="1" errorTitle="入力エラー" error="小数点以下第一位を切り捨てで入力して下さい。_x000a_" sqref="AD19:AF33 AD49:AF63" xr:uid="{9EF972E2-5F68-4226-9BD3-52884268179E}">
      <formula1>AD19-ROUNDDOWN(AD19,0)=0</formula1>
    </dataValidation>
    <dataValidation type="custom" imeMode="disabled" allowBlank="1" showInputMessage="1" showErrorMessage="1" errorTitle="入力エラー" error="小数点以下の入力はできません。" sqref="AU19:AX33 AN19:AP33 AY35:BC35 AY65:BC65 AU49:AX63 AN49:AP63" xr:uid="{0EBA2DA8-877C-4141-9A7A-6D82A0171224}">
      <formula1>AN19-ROUNDDOWN(AN19,0)=0</formula1>
    </dataValidation>
    <dataValidation type="custom" imeMode="disabled" allowBlank="1" showInputMessage="1" showErrorMessage="1" errorTitle="入力エラー" error="小数点以下第一位を切り捨てで入力して下さい。_x000a_" sqref="AH19:AJ33 AH49:AJ63" xr:uid="{E60D8453-38CE-424E-AED4-2204476FF615}">
      <formula1>Q19-ROUNDDOWN(Q19,0)=0</formula1>
    </dataValidation>
    <dataValidation imeMode="disabled" allowBlank="1" showInputMessage="1" showErrorMessage="1" sqref="AQ19:AT33 AY36:BC36 AY19:BC33 AN34:BC34 AK19:AM33 AN64:BC64 AY66:BC66 AY70 AQ49:AT63 AK49:AM63 AY49:BC63" xr:uid="{E80CF092-40F3-4E2E-87B7-9459D7AD1CA3}"/>
    <dataValidation type="textLength" imeMode="disabled" operator="equal" allowBlank="1" showInputMessage="1" showErrorMessage="1" errorTitle="文字数エラー" error="SII登録型番の８文字で登録してください。" sqref="K19:N33 K49:N63" xr:uid="{FD6E02B7-D340-474B-A27B-0A25CD932818}">
      <formula1>8</formula1>
    </dataValidation>
  </dataValidations>
  <printOptions horizontalCentered="1"/>
  <pageMargins left="0.11811023622047245" right="0.11811023622047245" top="0.31496062992125984" bottom="0.19685039370078741" header="0.11811023622047245" footer="0.11811023622047245"/>
  <pageSetup paperSize="9" scale="48" orientation="portrait" r:id="rId1"/>
  <headerFooter>
    <oddHeader>&amp;R&amp;14VERSION 1.1</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51"/>
  <sheetViews>
    <sheetView showGridLines="0" showZeros="0" view="pageBreakPreview" zoomScale="53" zoomScaleNormal="100" zoomScaleSheetLayoutView="53" workbookViewId="0">
      <selection activeCell="A3" sqref="A3:BC3"/>
    </sheetView>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145"/>
      <c r="AX1" s="145"/>
      <c r="AY1" s="145"/>
      <c r="AZ1" s="145"/>
      <c r="BA1" s="145"/>
      <c r="BC1" s="57" t="s">
        <v>338</v>
      </c>
    </row>
    <row r="2" spans="1:144" ht="18" customHeight="1">
      <c r="BA2" s="3"/>
      <c r="BC2" s="157" t="str">
        <f>IF(OR('様式第１｜交付申請書'!$BD$15&lt;&gt;"",'様式第１｜交付申請書'!$AJ$54&lt;&gt;""),'様式第１｜交付申請書'!$BD$15&amp;"邸"&amp;RIGHT(TRIM('様式第１｜交付申請書'!$N$54&amp;'様式第１｜交付申請書'!$Y$54&amp;'様式第１｜交付申請書'!$AJ$54),4),"")</f>
        <v/>
      </c>
    </row>
    <row r="3" spans="1:144" ht="30" customHeight="1">
      <c r="A3" s="1037" t="s">
        <v>339</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row>
    <row r="4" spans="1:144"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144" s="22" customFormat="1" ht="18.75">
      <c r="A5" s="49"/>
      <c r="B5" s="49"/>
      <c r="C5" s="49"/>
      <c r="D5" s="49"/>
      <c r="E5" s="49"/>
      <c r="F5" s="20"/>
      <c r="G5" s="20"/>
      <c r="H5" s="49"/>
      <c r="I5" s="20"/>
      <c r="J5" s="20"/>
      <c r="K5" s="20"/>
      <c r="L5" s="20"/>
      <c r="M5" s="20"/>
      <c r="N5" s="20"/>
      <c r="O5" s="20"/>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4" t="s">
        <v>4</v>
      </c>
    </row>
    <row r="6" spans="1:144" s="22" customFormat="1" ht="14.25" customHeight="1">
      <c r="A6" s="21"/>
      <c r="B6" s="21"/>
      <c r="C6" s="21"/>
      <c r="D6" s="21"/>
      <c r="E6" s="21"/>
      <c r="F6" s="21"/>
      <c r="G6" s="21"/>
      <c r="H6" s="21"/>
      <c r="I6" s="21"/>
      <c r="J6" s="21"/>
      <c r="K6" s="21"/>
      <c r="L6" s="21"/>
      <c r="M6" s="21"/>
      <c r="N6" s="21"/>
      <c r="O6" s="21"/>
      <c r="P6" s="21"/>
      <c r="Q6" s="4"/>
      <c r="R6" s="4"/>
      <c r="S6" s="4"/>
      <c r="T6" s="4"/>
      <c r="U6" s="4"/>
      <c r="V6" s="4"/>
      <c r="W6" s="4"/>
      <c r="X6" s="4"/>
      <c r="Y6" s="4"/>
      <c r="Z6" s="4"/>
      <c r="AA6" s="4"/>
      <c r="AB6" s="4"/>
      <c r="AC6" s="4"/>
      <c r="AD6" s="4"/>
      <c r="AE6" s="4"/>
      <c r="AF6" s="4"/>
      <c r="AG6" s="4"/>
      <c r="AH6" s="4"/>
      <c r="AI6" s="4"/>
      <c r="AJ6" s="4"/>
      <c r="AK6" s="4"/>
      <c r="AL6" s="4"/>
      <c r="AM6" s="4"/>
      <c r="AN6" s="4"/>
      <c r="AO6" s="4"/>
      <c r="AP6" s="4"/>
      <c r="AQ6" s="4"/>
      <c r="AR6" s="21"/>
      <c r="AS6" s="21"/>
      <c r="AT6" s="21"/>
      <c r="AU6" s="21"/>
      <c r="AV6" s="21"/>
      <c r="AW6" s="21"/>
      <c r="AX6" s="33" t="s">
        <v>72</v>
      </c>
      <c r="AY6" s="150"/>
      <c r="AZ6" s="176" t="s">
        <v>143</v>
      </c>
      <c r="BA6" s="150"/>
      <c r="BB6" s="835" t="s">
        <v>144</v>
      </c>
      <c r="BC6" s="835"/>
    </row>
    <row r="7" spans="1:144" s="22" customFormat="1" ht="24">
      <c r="A7" s="391"/>
      <c r="B7" s="392"/>
      <c r="C7" s="393" t="s">
        <v>324</v>
      </c>
      <c r="D7" s="34"/>
      <c r="E7" s="34"/>
      <c r="F7" s="34"/>
      <c r="G7" s="394"/>
      <c r="H7" s="395"/>
      <c r="I7" s="393" t="s">
        <v>325</v>
      </c>
      <c r="J7" s="34"/>
      <c r="K7" s="52"/>
      <c r="L7" s="52"/>
      <c r="M7" s="52"/>
      <c r="N7" s="52"/>
      <c r="O7" s="52"/>
      <c r="P7" s="52"/>
      <c r="Q7" s="52"/>
      <c r="R7" s="52"/>
      <c r="S7" s="52"/>
      <c r="T7" s="52"/>
      <c r="U7" s="143"/>
      <c r="V7" s="143"/>
      <c r="W7" s="143"/>
      <c r="X7" s="143"/>
      <c r="Y7" s="143"/>
      <c r="Z7" s="143"/>
      <c r="AA7" s="143"/>
      <c r="AB7" s="143"/>
      <c r="AC7" s="143"/>
      <c r="AD7" s="143"/>
      <c r="AE7" s="143"/>
      <c r="AF7" s="143"/>
      <c r="AG7" s="143"/>
      <c r="AH7" s="143"/>
      <c r="AI7" s="143"/>
      <c r="AJ7" s="143"/>
      <c r="AK7" s="143"/>
      <c r="AL7" s="143"/>
      <c r="AM7" s="143"/>
      <c r="BB7" s="53"/>
    </row>
    <row r="8" spans="1:144" ht="12" customHeight="1" thickBot="1">
      <c r="A8" s="51"/>
      <c r="B8" s="51"/>
      <c r="C8" s="51"/>
      <c r="D8" s="17"/>
      <c r="E8" s="17"/>
      <c r="F8" s="17"/>
      <c r="G8" s="17"/>
      <c r="H8" s="17"/>
      <c r="I8" s="17"/>
      <c r="J8" s="17"/>
      <c r="K8" s="17"/>
      <c r="L8" s="17"/>
      <c r="M8" s="17"/>
      <c r="N8" s="17"/>
      <c r="O8" s="17"/>
      <c r="P8" s="17"/>
      <c r="Q8" s="18"/>
      <c r="R8" s="18"/>
      <c r="S8" s="18"/>
      <c r="T8" s="18"/>
      <c r="U8" s="18"/>
      <c r="V8" s="18"/>
      <c r="W8" s="18"/>
      <c r="X8" s="18"/>
      <c r="Y8" s="18"/>
      <c r="Z8" s="18"/>
      <c r="AA8" s="18"/>
      <c r="AB8" s="18"/>
      <c r="AC8" s="18"/>
      <c r="AD8" s="18"/>
      <c r="AE8" s="18"/>
      <c r="AF8" s="18"/>
      <c r="AG8" s="18"/>
      <c r="AH8" s="18"/>
      <c r="AI8" s="19"/>
      <c r="AJ8" s="19"/>
      <c r="AK8" s="18"/>
      <c r="AL8" s="19"/>
      <c r="AM8" s="19"/>
      <c r="AN8" s="19"/>
      <c r="AO8" s="19"/>
      <c r="AP8" s="19"/>
      <c r="AQ8" s="19"/>
      <c r="AR8" s="19"/>
      <c r="AS8" s="19"/>
      <c r="AT8" s="19"/>
      <c r="AU8" s="19"/>
      <c r="AV8" s="19"/>
      <c r="AW8" s="19"/>
      <c r="AX8" s="19"/>
      <c r="AY8" s="19"/>
      <c r="AZ8" s="19"/>
      <c r="BA8" s="19"/>
      <c r="BB8" s="19"/>
      <c r="BC8" s="19"/>
    </row>
    <row r="9" spans="1:144" ht="28.5" customHeight="1" thickBot="1">
      <c r="A9" s="1385" t="s">
        <v>17</v>
      </c>
      <c r="B9" s="1386"/>
      <c r="C9" s="1386"/>
      <c r="D9" s="1386"/>
      <c r="E9" s="1386"/>
      <c r="F9" s="1386"/>
      <c r="G9" s="1386"/>
      <c r="H9" s="1386"/>
      <c r="I9" s="1387" t="s">
        <v>78</v>
      </c>
      <c r="J9" s="1388"/>
      <c r="K9" s="1388"/>
      <c r="L9" s="1388"/>
      <c r="M9" s="1388"/>
      <c r="N9" s="1388"/>
      <c r="O9" s="1388"/>
      <c r="P9" s="1389"/>
      <c r="Q9" s="146"/>
      <c r="R9" s="146"/>
      <c r="S9" s="144"/>
      <c r="T9" s="144"/>
      <c r="U9" s="144"/>
      <c r="V9" s="144"/>
      <c r="W9" s="146"/>
      <c r="X9" s="146"/>
      <c r="Y9" s="144"/>
      <c r="Z9" s="144"/>
      <c r="AA9" s="144"/>
      <c r="AB9" s="144"/>
      <c r="AC9" s="144"/>
      <c r="AD9" s="144"/>
      <c r="AE9" s="144"/>
      <c r="AF9" s="144"/>
      <c r="AG9" s="144"/>
      <c r="AH9" s="144"/>
      <c r="AI9" s="144"/>
      <c r="AJ9" s="144"/>
      <c r="AK9" s="144"/>
      <c r="AL9" s="144"/>
      <c r="AM9" s="144"/>
      <c r="AN9" s="144"/>
      <c r="AO9" s="144"/>
      <c r="AP9" s="22"/>
      <c r="AQ9" s="22"/>
      <c r="AR9" s="22"/>
      <c r="AS9" s="22"/>
      <c r="AT9" s="22"/>
      <c r="AU9" s="22"/>
      <c r="AV9" s="22"/>
      <c r="AW9" s="22"/>
      <c r="AX9" s="22"/>
      <c r="AY9" s="22"/>
      <c r="AZ9" s="22"/>
      <c r="BA9" s="22"/>
      <c r="BB9" s="22"/>
      <c r="BC9" s="22"/>
    </row>
    <row r="10" spans="1:144" ht="16.5" customHeight="1" thickBot="1">
      <c r="D10" s="36"/>
      <c r="E10" s="36"/>
      <c r="F10" s="36"/>
      <c r="G10" s="36"/>
      <c r="H10" s="36"/>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4"/>
      <c r="AK10" s="37"/>
      <c r="AL10" s="37"/>
      <c r="AM10" s="37"/>
      <c r="AN10" s="4"/>
      <c r="AO10" s="4"/>
      <c r="AP10" s="4"/>
      <c r="AQ10" s="4"/>
      <c r="AR10" s="4"/>
      <c r="AS10" s="4"/>
      <c r="AT10" s="4"/>
      <c r="AU10" s="4"/>
      <c r="AV10" s="4"/>
      <c r="AW10" s="4"/>
      <c r="AX10" s="4"/>
      <c r="AY10" s="4"/>
      <c r="AZ10" s="4"/>
      <c r="BA10" s="4"/>
      <c r="BB10" s="4"/>
      <c r="BC10" s="4"/>
    </row>
    <row r="11" spans="1:144" ht="47.25" customHeight="1" thickBot="1">
      <c r="A11" s="1669" t="s">
        <v>14</v>
      </c>
      <c r="B11" s="818"/>
      <c r="C11" s="818"/>
      <c r="D11" s="818"/>
      <c r="E11" s="818"/>
      <c r="F11" s="818"/>
      <c r="G11" s="818"/>
      <c r="H11" s="818"/>
      <c r="I11" s="818" t="s">
        <v>9</v>
      </c>
      <c r="J11" s="818"/>
      <c r="K11" s="818"/>
      <c r="L11" s="818"/>
      <c r="M11" s="818"/>
      <c r="N11" s="818"/>
      <c r="O11" s="818"/>
      <c r="P11" s="818"/>
      <c r="Q11" s="818"/>
      <c r="R11" s="818"/>
      <c r="S11" s="818"/>
      <c r="T11" s="818"/>
      <c r="U11" s="818"/>
      <c r="V11" s="818"/>
      <c r="W11" s="818"/>
      <c r="X11" s="818"/>
      <c r="Y11" s="818"/>
      <c r="Z11" s="818"/>
      <c r="AA11" s="986" t="s">
        <v>3</v>
      </c>
      <c r="AB11" s="1026"/>
      <c r="AC11" s="1026"/>
      <c r="AD11" s="1026"/>
      <c r="AE11" s="1026"/>
      <c r="AF11" s="1026"/>
      <c r="AG11" s="1026"/>
      <c r="AH11" s="1026"/>
      <c r="AI11" s="1026"/>
      <c r="AJ11" s="1026"/>
      <c r="AK11" s="1026"/>
      <c r="AL11" s="1026"/>
      <c r="AM11" s="1026"/>
      <c r="AN11" s="1026"/>
      <c r="AO11" s="1026"/>
      <c r="AP11" s="1026"/>
      <c r="AQ11" s="1026"/>
      <c r="AR11" s="987"/>
      <c r="AS11" s="877" t="s">
        <v>262</v>
      </c>
      <c r="AT11" s="1642"/>
      <c r="AU11" s="1642"/>
      <c r="AV11" s="1642"/>
      <c r="AW11" s="878"/>
      <c r="AX11" s="1670" t="s">
        <v>263</v>
      </c>
      <c r="AY11" s="1670"/>
      <c r="AZ11" s="1670"/>
      <c r="BA11" s="1670"/>
      <c r="BB11" s="1670"/>
      <c r="BC11" s="1671"/>
    </row>
    <row r="12" spans="1:144" s="38" customFormat="1" ht="29.25" customHeight="1" thickTop="1">
      <c r="A12" s="1672"/>
      <c r="B12" s="1673"/>
      <c r="C12" s="1673"/>
      <c r="D12" s="1673"/>
      <c r="E12" s="1673"/>
      <c r="F12" s="1673"/>
      <c r="G12" s="1673"/>
      <c r="H12" s="1673"/>
      <c r="I12" s="1327"/>
      <c r="J12" s="1327"/>
      <c r="K12" s="1327"/>
      <c r="L12" s="1327"/>
      <c r="M12" s="1327"/>
      <c r="N12" s="1327"/>
      <c r="O12" s="1327"/>
      <c r="P12" s="1327"/>
      <c r="Q12" s="1327"/>
      <c r="R12" s="1327"/>
      <c r="S12" s="1327"/>
      <c r="T12" s="1327"/>
      <c r="U12" s="1327"/>
      <c r="V12" s="1327"/>
      <c r="W12" s="1327"/>
      <c r="X12" s="1327"/>
      <c r="Y12" s="1327"/>
      <c r="Z12" s="1327"/>
      <c r="AA12" s="1329"/>
      <c r="AB12" s="1330"/>
      <c r="AC12" s="1330"/>
      <c r="AD12" s="1330"/>
      <c r="AE12" s="1330"/>
      <c r="AF12" s="1330"/>
      <c r="AG12" s="1330"/>
      <c r="AH12" s="1330"/>
      <c r="AI12" s="1330"/>
      <c r="AJ12" s="1330"/>
      <c r="AK12" s="1330"/>
      <c r="AL12" s="1330"/>
      <c r="AM12" s="1330"/>
      <c r="AN12" s="1330"/>
      <c r="AO12" s="1330"/>
      <c r="AP12" s="1330"/>
      <c r="AQ12" s="1330"/>
      <c r="AR12" s="1331"/>
      <c r="AS12" s="1643" t="str">
        <f>IF(A12&lt;&gt;"",RIGHT(A12,1),"")</f>
        <v/>
      </c>
      <c r="AT12" s="1644"/>
      <c r="AU12" s="1644"/>
      <c r="AV12" s="1644"/>
      <c r="AW12" s="1645"/>
      <c r="AX12" s="1652"/>
      <c r="AY12" s="1652"/>
      <c r="AZ12" s="1652"/>
      <c r="BA12" s="1652"/>
      <c r="BB12" s="1652"/>
      <c r="BC12" s="1653"/>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38" customFormat="1" ht="29.25" customHeight="1" thickBot="1">
      <c r="A13" s="1674"/>
      <c r="B13" s="1675"/>
      <c r="C13" s="1675"/>
      <c r="D13" s="1675"/>
      <c r="E13" s="1675"/>
      <c r="F13" s="1675"/>
      <c r="G13" s="1675"/>
      <c r="H13" s="1675"/>
      <c r="I13" s="1651"/>
      <c r="J13" s="1651"/>
      <c r="K13" s="1651"/>
      <c r="L13" s="1651"/>
      <c r="M13" s="1651"/>
      <c r="N13" s="1651"/>
      <c r="O13" s="1651"/>
      <c r="P13" s="1651"/>
      <c r="Q13" s="1651"/>
      <c r="R13" s="1651"/>
      <c r="S13" s="1651"/>
      <c r="T13" s="1651"/>
      <c r="U13" s="1651"/>
      <c r="V13" s="1651"/>
      <c r="W13" s="1651"/>
      <c r="X13" s="1651"/>
      <c r="Y13" s="1651"/>
      <c r="Z13" s="1651"/>
      <c r="AA13" s="1530"/>
      <c r="AB13" s="1531"/>
      <c r="AC13" s="1531"/>
      <c r="AD13" s="1531"/>
      <c r="AE13" s="1531"/>
      <c r="AF13" s="1531"/>
      <c r="AG13" s="1531"/>
      <c r="AH13" s="1531"/>
      <c r="AI13" s="1531"/>
      <c r="AJ13" s="1531"/>
      <c r="AK13" s="1531"/>
      <c r="AL13" s="1531"/>
      <c r="AM13" s="1531"/>
      <c r="AN13" s="1531"/>
      <c r="AO13" s="1531"/>
      <c r="AP13" s="1531"/>
      <c r="AQ13" s="1531"/>
      <c r="AR13" s="1532"/>
      <c r="AS13" s="1646" t="str">
        <f>IF(A13&lt;&gt;"",RIGHT(A13,1),"")</f>
        <v/>
      </c>
      <c r="AT13" s="1647"/>
      <c r="AU13" s="1647"/>
      <c r="AV13" s="1647"/>
      <c r="AW13" s="1648"/>
      <c r="AX13" s="1654"/>
      <c r="AY13" s="1654"/>
      <c r="AZ13" s="1654"/>
      <c r="BA13" s="1654"/>
      <c r="BB13" s="1654"/>
      <c r="BC13" s="1655"/>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4" customFormat="1" ht="17.2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144" s="24" customFormat="1" ht="17.2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144" s="24" customFormat="1" ht="17.2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s="24" customFormat="1" ht="17.2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ht="31.5" customHeight="1" thickBot="1">
      <c r="A18" s="54" t="s">
        <v>218</v>
      </c>
      <c r="B18" s="369"/>
      <c r="C18" s="369"/>
      <c r="D18" s="369"/>
      <c r="E18" s="369"/>
      <c r="F18" s="369"/>
      <c r="G18" s="369"/>
      <c r="H18" s="369"/>
      <c r="I18" s="369"/>
      <c r="J18" s="369"/>
      <c r="K18" s="369"/>
      <c r="L18" s="369"/>
      <c r="M18" s="369"/>
      <c r="N18" s="369"/>
      <c r="O18" s="369"/>
      <c r="P18" s="369"/>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69"/>
      <c r="AV18" s="369"/>
      <c r="AW18" s="369"/>
      <c r="AX18" s="369"/>
      <c r="AY18" s="369"/>
      <c r="AZ18" s="369"/>
      <c r="BA18" s="369"/>
      <c r="BB18" s="369"/>
      <c r="BC18" s="369"/>
    </row>
    <row r="19" spans="1:55" s="24" customFormat="1" ht="57" customHeight="1" thickBot="1">
      <c r="A19" s="1614" t="s">
        <v>217</v>
      </c>
      <c r="B19" s="763"/>
      <c r="C19" s="763"/>
      <c r="D19" s="763"/>
      <c r="E19" s="763"/>
      <c r="F19" s="763"/>
      <c r="G19" s="763"/>
      <c r="H19" s="790"/>
      <c r="I19" s="874" t="s">
        <v>264</v>
      </c>
      <c r="J19" s="875"/>
      <c r="K19" s="875"/>
      <c r="L19" s="875"/>
      <c r="M19" s="876"/>
      <c r="N19" s="877" t="s">
        <v>220</v>
      </c>
      <c r="O19" s="878"/>
      <c r="P19" s="1492" t="s">
        <v>221</v>
      </c>
      <c r="Q19" s="763"/>
      <c r="R19" s="763"/>
      <c r="S19" s="763"/>
      <c r="T19" s="763"/>
      <c r="U19" s="763"/>
      <c r="V19" s="763"/>
      <c r="W19" s="762" t="s">
        <v>222</v>
      </c>
      <c r="X19" s="763"/>
      <c r="Y19" s="763"/>
      <c r="Z19" s="763"/>
      <c r="AA19" s="763"/>
      <c r="AB19" s="763"/>
      <c r="AC19" s="763"/>
      <c r="AD19" s="763"/>
      <c r="AE19" s="763"/>
      <c r="AF19" s="763"/>
      <c r="AG19" s="763"/>
      <c r="AH19" s="763"/>
      <c r="AI19" s="763"/>
      <c r="AJ19" s="763"/>
      <c r="AK19" s="790"/>
      <c r="AL19" s="763" t="s">
        <v>223</v>
      </c>
      <c r="AM19" s="763"/>
      <c r="AN19" s="763"/>
      <c r="AO19" s="763"/>
      <c r="AP19" s="763"/>
      <c r="AQ19" s="763"/>
      <c r="AR19" s="763"/>
      <c r="AS19" s="763"/>
      <c r="AT19" s="763"/>
      <c r="AU19" s="763"/>
      <c r="AV19" s="763"/>
      <c r="AW19" s="763"/>
      <c r="AX19" s="763"/>
      <c r="AY19" s="763"/>
      <c r="AZ19" s="763"/>
      <c r="BA19" s="763"/>
      <c r="BB19" s="763"/>
      <c r="BC19" s="764"/>
    </row>
    <row r="20" spans="1:55" s="24" customFormat="1" ht="34.5" customHeight="1" thickTop="1">
      <c r="A20" s="1678" t="s">
        <v>227</v>
      </c>
      <c r="B20" s="1679"/>
      <c r="C20" s="1679"/>
      <c r="D20" s="1679"/>
      <c r="E20" s="1679"/>
      <c r="F20" s="1679"/>
      <c r="G20" s="1679"/>
      <c r="H20" s="1679"/>
      <c r="I20" s="1468" t="str">
        <f>IF($AX$12&lt;&gt;"",SUMIF($AS$12:$AW$13,A20,$AX$12:$BC$13),"")</f>
        <v/>
      </c>
      <c r="J20" s="1471"/>
      <c r="K20" s="1471"/>
      <c r="L20" s="1471"/>
      <c r="M20" s="1469"/>
      <c r="N20" s="1501" t="s">
        <v>220</v>
      </c>
      <c r="O20" s="1502"/>
      <c r="P20" s="1619">
        <v>250000</v>
      </c>
      <c r="Q20" s="887"/>
      <c r="R20" s="887"/>
      <c r="S20" s="887"/>
      <c r="T20" s="887"/>
      <c r="U20" s="887"/>
      <c r="V20" s="343" t="s">
        <v>0</v>
      </c>
      <c r="W20" s="1649" t="str">
        <f>IF(I20&lt;&gt;"",(I20*P20),"")</f>
        <v/>
      </c>
      <c r="X20" s="765"/>
      <c r="Y20" s="765"/>
      <c r="Z20" s="765"/>
      <c r="AA20" s="765"/>
      <c r="AB20" s="765"/>
      <c r="AC20" s="765"/>
      <c r="AD20" s="765"/>
      <c r="AE20" s="765"/>
      <c r="AF20" s="765"/>
      <c r="AG20" s="765"/>
      <c r="AH20" s="765"/>
      <c r="AI20" s="765"/>
      <c r="AJ20" s="342"/>
      <c r="AK20" s="306" t="s">
        <v>0</v>
      </c>
      <c r="AL20" s="1622">
        <f>SUM(W20:AK21)</f>
        <v>0</v>
      </c>
      <c r="AM20" s="1622"/>
      <c r="AN20" s="1622"/>
      <c r="AO20" s="1622"/>
      <c r="AP20" s="1622"/>
      <c r="AQ20" s="1622"/>
      <c r="AR20" s="1622"/>
      <c r="AS20" s="1622"/>
      <c r="AT20" s="1622"/>
      <c r="AU20" s="1622"/>
      <c r="AV20" s="1622"/>
      <c r="AW20" s="1622"/>
      <c r="AX20" s="1622"/>
      <c r="AY20" s="1622"/>
      <c r="AZ20" s="1622"/>
      <c r="BA20" s="1622"/>
      <c r="BB20" s="1622"/>
      <c r="BC20" s="1683" t="s">
        <v>265</v>
      </c>
    </row>
    <row r="21" spans="1:55" s="24" customFormat="1" ht="34.5" customHeight="1" thickBot="1">
      <c r="A21" s="1680" t="s">
        <v>229</v>
      </c>
      <c r="B21" s="1681"/>
      <c r="C21" s="1681"/>
      <c r="D21" s="1681"/>
      <c r="E21" s="1681"/>
      <c r="F21" s="1681"/>
      <c r="G21" s="1681"/>
      <c r="H21" s="1682"/>
      <c r="I21" s="1685" t="str">
        <f>IF($AX$12&lt;&gt;"",SUMIF($AS$12:$AW$13,A21,$AX$12:$BC$13),"")</f>
        <v/>
      </c>
      <c r="J21" s="1686"/>
      <c r="K21" s="1686"/>
      <c r="L21" s="1686"/>
      <c r="M21" s="1687"/>
      <c r="N21" s="1688" t="s">
        <v>220</v>
      </c>
      <c r="O21" s="1689"/>
      <c r="P21" s="1656">
        <v>170000</v>
      </c>
      <c r="Q21" s="1657"/>
      <c r="R21" s="1657"/>
      <c r="S21" s="1657"/>
      <c r="T21" s="1657"/>
      <c r="U21" s="1657"/>
      <c r="V21" s="344" t="s">
        <v>0</v>
      </c>
      <c r="W21" s="1658" t="str">
        <f>IF(I21&lt;&gt;"",(I21*P21),"")</f>
        <v/>
      </c>
      <c r="X21" s="1659"/>
      <c r="Y21" s="1659"/>
      <c r="Z21" s="1659"/>
      <c r="AA21" s="1659"/>
      <c r="AB21" s="1659"/>
      <c r="AC21" s="1659"/>
      <c r="AD21" s="1659"/>
      <c r="AE21" s="1659"/>
      <c r="AF21" s="1659"/>
      <c r="AG21" s="1659"/>
      <c r="AH21" s="1659"/>
      <c r="AI21" s="1659"/>
      <c r="AJ21" s="368"/>
      <c r="AK21" s="341" t="s">
        <v>0</v>
      </c>
      <c r="AL21" s="1650"/>
      <c r="AM21" s="1650"/>
      <c r="AN21" s="1650"/>
      <c r="AO21" s="1650"/>
      <c r="AP21" s="1650"/>
      <c r="AQ21" s="1650"/>
      <c r="AR21" s="1650"/>
      <c r="AS21" s="1650"/>
      <c r="AT21" s="1650"/>
      <c r="AU21" s="1650"/>
      <c r="AV21" s="1650"/>
      <c r="AW21" s="1650"/>
      <c r="AX21" s="1650"/>
      <c r="AY21" s="1650"/>
      <c r="AZ21" s="1650"/>
      <c r="BA21" s="1650"/>
      <c r="BB21" s="1650"/>
      <c r="BC21" s="1684"/>
    </row>
    <row r="22" spans="1:55" ht="38.25" customHeight="1" thickTop="1" thickBot="1">
      <c r="A22" s="1609" t="s">
        <v>261</v>
      </c>
      <c r="B22" s="1610"/>
      <c r="C22" s="1610"/>
      <c r="D22" s="1610"/>
      <c r="E22" s="1610"/>
      <c r="F22" s="1610"/>
      <c r="G22" s="1610"/>
      <c r="H22" s="1610"/>
      <c r="I22" s="1610"/>
      <c r="J22" s="1610"/>
      <c r="K22" s="1610"/>
      <c r="L22" s="1610"/>
      <c r="M22" s="1610"/>
      <c r="N22" s="1610"/>
      <c r="O22" s="1610"/>
      <c r="P22" s="1610"/>
      <c r="Q22" s="1610"/>
      <c r="R22" s="1610"/>
      <c r="S22" s="1610"/>
      <c r="T22" s="1610"/>
      <c r="U22" s="1610"/>
      <c r="V22" s="1610"/>
      <c r="W22" s="1610"/>
      <c r="X22" s="1610"/>
      <c r="Y22" s="1610"/>
      <c r="Z22" s="1610"/>
      <c r="AA22" s="1610"/>
      <c r="AB22" s="1610"/>
      <c r="AC22" s="1610"/>
      <c r="AD22" s="1610"/>
      <c r="AE22" s="1610"/>
      <c r="AF22" s="1610"/>
      <c r="AG22" s="1610"/>
      <c r="AH22" s="1610"/>
      <c r="AI22" s="1610"/>
      <c r="AJ22" s="1610"/>
      <c r="AK22" s="1611"/>
      <c r="AL22" s="1612">
        <f>AL20</f>
        <v>0</v>
      </c>
      <c r="AM22" s="1613"/>
      <c r="AN22" s="1613"/>
      <c r="AO22" s="1613"/>
      <c r="AP22" s="1613"/>
      <c r="AQ22" s="1613"/>
      <c r="AR22" s="1613"/>
      <c r="AS22" s="1613"/>
      <c r="AT22" s="1613"/>
      <c r="AU22" s="1613"/>
      <c r="AV22" s="1613"/>
      <c r="AW22" s="1613"/>
      <c r="AX22" s="1613"/>
      <c r="AY22" s="1613"/>
      <c r="AZ22" s="1613"/>
      <c r="BA22" s="1613"/>
      <c r="BB22" s="1613"/>
      <c r="BC22" s="345" t="s">
        <v>265</v>
      </c>
    </row>
    <row r="23" spans="1:55" s="24" customFormat="1" ht="1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s="24" customFormat="1" ht="1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1:55" s="24" customFormat="1" ht="1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s="24" customFormat="1" ht="1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1:55" s="24" customFormat="1" ht="1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1:55" s="24" customFormat="1" ht="1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1:55" s="24" customFormat="1" ht="15" customHeight="1" thickBo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55" ht="29.25" customHeight="1" thickBot="1">
      <c r="A30" s="1385" t="s">
        <v>17</v>
      </c>
      <c r="B30" s="1386"/>
      <c r="C30" s="1386"/>
      <c r="D30" s="1386"/>
      <c r="E30" s="1386"/>
      <c r="F30" s="1386"/>
      <c r="G30" s="1386"/>
      <c r="H30" s="1386"/>
      <c r="I30" s="1387" t="s">
        <v>115</v>
      </c>
      <c r="J30" s="1388"/>
      <c r="K30" s="1388"/>
      <c r="L30" s="1388"/>
      <c r="M30" s="1388"/>
      <c r="N30" s="1388"/>
      <c r="O30" s="1388"/>
      <c r="P30" s="1389"/>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22"/>
      <c r="AO30" s="22"/>
      <c r="AP30" s="22"/>
      <c r="AQ30" s="22"/>
      <c r="AR30" s="22"/>
      <c r="AS30" s="22"/>
      <c r="AT30" s="22"/>
      <c r="AU30" s="22"/>
      <c r="AV30" s="55"/>
      <c r="AW30" s="1639" t="s">
        <v>334</v>
      </c>
      <c r="AX30" s="1640"/>
      <c r="AY30" s="1640"/>
      <c r="AZ30" s="1640"/>
      <c r="BA30" s="1640"/>
      <c r="BB30" s="1640"/>
      <c r="BC30" s="1640"/>
    </row>
    <row r="31" spans="1:55" ht="19.5" customHeight="1" thickBot="1">
      <c r="A31" s="49"/>
      <c r="B31" s="49"/>
      <c r="C31" s="49"/>
      <c r="D31" s="49"/>
      <c r="E31" s="49"/>
      <c r="F31" s="49"/>
      <c r="G31" s="49"/>
      <c r="H31" s="49"/>
      <c r="I31" s="49"/>
      <c r="J31" s="49"/>
      <c r="K31" s="49"/>
      <c r="L31" s="49"/>
      <c r="M31" s="49"/>
      <c r="N31" s="49"/>
      <c r="O31" s="20"/>
      <c r="P31" s="20"/>
      <c r="Q31" s="20"/>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1641"/>
      <c r="AX31" s="1641"/>
      <c r="AY31" s="1641"/>
      <c r="AZ31" s="1641"/>
      <c r="BA31" s="1641"/>
      <c r="BB31" s="1641"/>
      <c r="BC31" s="1641"/>
    </row>
    <row r="32" spans="1:55" ht="46.5" customHeight="1" thickBot="1">
      <c r="A32" s="1667" t="s">
        <v>113</v>
      </c>
      <c r="B32" s="820"/>
      <c r="C32" s="820"/>
      <c r="D32" s="820"/>
      <c r="E32" s="820"/>
      <c r="F32" s="820"/>
      <c r="G32" s="820"/>
      <c r="H32" s="820"/>
      <c r="I32" s="819" t="s">
        <v>114</v>
      </c>
      <c r="J32" s="820"/>
      <c r="K32" s="820"/>
      <c r="L32" s="820"/>
      <c r="M32" s="820"/>
      <c r="N32" s="1225"/>
      <c r="O32" s="986" t="s">
        <v>82</v>
      </c>
      <c r="P32" s="1026"/>
      <c r="Q32" s="1026"/>
      <c r="R32" s="1026"/>
      <c r="S32" s="1026"/>
      <c r="T32" s="1026"/>
      <c r="U32" s="986" t="s">
        <v>9</v>
      </c>
      <c r="V32" s="1026"/>
      <c r="W32" s="1026"/>
      <c r="X32" s="1026"/>
      <c r="Y32" s="1026"/>
      <c r="Z32" s="1026"/>
      <c r="AA32" s="1026"/>
      <c r="AB32" s="1026"/>
      <c r="AC32" s="1026"/>
      <c r="AD32" s="1026"/>
      <c r="AE32" s="1026"/>
      <c r="AF32" s="1026"/>
      <c r="AG32" s="987"/>
      <c r="AH32" s="986" t="s">
        <v>3</v>
      </c>
      <c r="AI32" s="1026"/>
      <c r="AJ32" s="1026"/>
      <c r="AK32" s="1026"/>
      <c r="AL32" s="1026"/>
      <c r="AM32" s="1026"/>
      <c r="AN32" s="1026"/>
      <c r="AO32" s="1026"/>
      <c r="AP32" s="1026"/>
      <c r="AQ32" s="1026"/>
      <c r="AR32" s="1026"/>
      <c r="AS32" s="1026"/>
      <c r="AT32" s="1026"/>
      <c r="AU32" s="1026"/>
      <c r="AV32" s="987"/>
      <c r="AW32" s="819" t="s">
        <v>101</v>
      </c>
      <c r="AX32" s="820"/>
      <c r="AY32" s="820"/>
      <c r="AZ32" s="820"/>
      <c r="BA32" s="820"/>
      <c r="BB32" s="820"/>
      <c r="BC32" s="821"/>
    </row>
    <row r="33" spans="1:144" ht="29.25" customHeight="1" thickTop="1">
      <c r="A33" s="1662"/>
      <c r="B33" s="828"/>
      <c r="C33" s="828"/>
      <c r="D33" s="828"/>
      <c r="E33" s="828"/>
      <c r="F33" s="828"/>
      <c r="G33" s="828"/>
      <c r="H33" s="1663"/>
      <c r="I33" s="1668"/>
      <c r="J33" s="828"/>
      <c r="K33" s="828"/>
      <c r="L33" s="828"/>
      <c r="M33" s="828"/>
      <c r="N33" s="1663"/>
      <c r="O33" s="1629"/>
      <c r="P33" s="1630"/>
      <c r="Q33" s="1630"/>
      <c r="R33" s="1630"/>
      <c r="S33" s="1630"/>
      <c r="T33" s="1631"/>
      <c r="U33" s="1632"/>
      <c r="V33" s="1633"/>
      <c r="W33" s="1633"/>
      <c r="X33" s="1633"/>
      <c r="Y33" s="1633"/>
      <c r="Z33" s="1633"/>
      <c r="AA33" s="1633"/>
      <c r="AB33" s="1633"/>
      <c r="AC33" s="1633"/>
      <c r="AD33" s="1633"/>
      <c r="AE33" s="1633"/>
      <c r="AF33" s="1633"/>
      <c r="AG33" s="1634"/>
      <c r="AH33" s="1632"/>
      <c r="AI33" s="1633"/>
      <c r="AJ33" s="1633"/>
      <c r="AK33" s="1633"/>
      <c r="AL33" s="1633"/>
      <c r="AM33" s="1633"/>
      <c r="AN33" s="1633"/>
      <c r="AO33" s="1633"/>
      <c r="AP33" s="1633"/>
      <c r="AQ33" s="1633"/>
      <c r="AR33" s="1633"/>
      <c r="AS33" s="1633"/>
      <c r="AT33" s="1633"/>
      <c r="AU33" s="1633"/>
      <c r="AV33" s="1634"/>
      <c r="AW33" s="1635"/>
      <c r="AX33" s="1636"/>
      <c r="AY33" s="1636"/>
      <c r="AZ33" s="1636"/>
      <c r="BA33" s="1636"/>
      <c r="BB33" s="1636"/>
      <c r="BC33" s="294" t="s">
        <v>24</v>
      </c>
    </row>
    <row r="34" spans="1:144" s="38" customFormat="1" ht="28.5" customHeight="1">
      <c r="A34" s="1664"/>
      <c r="B34" s="744"/>
      <c r="C34" s="744"/>
      <c r="D34" s="744"/>
      <c r="E34" s="744"/>
      <c r="F34" s="744"/>
      <c r="G34" s="744"/>
      <c r="H34" s="1665"/>
      <c r="I34" s="1666"/>
      <c r="J34" s="744"/>
      <c r="K34" s="744"/>
      <c r="L34" s="744"/>
      <c r="M34" s="744"/>
      <c r="N34" s="1665"/>
      <c r="O34" s="1623"/>
      <c r="P34" s="1624"/>
      <c r="Q34" s="1624"/>
      <c r="R34" s="1624"/>
      <c r="S34" s="1624"/>
      <c r="T34" s="1625"/>
      <c r="U34" s="957"/>
      <c r="V34" s="958"/>
      <c r="W34" s="958"/>
      <c r="X34" s="958"/>
      <c r="Y34" s="958"/>
      <c r="Z34" s="958"/>
      <c r="AA34" s="958"/>
      <c r="AB34" s="958"/>
      <c r="AC34" s="958"/>
      <c r="AD34" s="958"/>
      <c r="AE34" s="958"/>
      <c r="AF34" s="958"/>
      <c r="AG34" s="959"/>
      <c r="AH34" s="957"/>
      <c r="AI34" s="958"/>
      <c r="AJ34" s="958"/>
      <c r="AK34" s="958"/>
      <c r="AL34" s="958"/>
      <c r="AM34" s="958"/>
      <c r="AN34" s="958"/>
      <c r="AO34" s="958"/>
      <c r="AP34" s="958"/>
      <c r="AQ34" s="958"/>
      <c r="AR34" s="958"/>
      <c r="AS34" s="958"/>
      <c r="AT34" s="958"/>
      <c r="AU34" s="958"/>
      <c r="AV34" s="959"/>
      <c r="AW34" s="1637"/>
      <c r="AX34" s="1638"/>
      <c r="AY34" s="1638"/>
      <c r="AZ34" s="1638"/>
      <c r="BA34" s="1638"/>
      <c r="BB34" s="1638"/>
      <c r="BC34" s="295" t="s">
        <v>24</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38" customFormat="1" ht="28.5" customHeight="1">
      <c r="A35" s="1664"/>
      <c r="B35" s="744"/>
      <c r="C35" s="744"/>
      <c r="D35" s="744"/>
      <c r="E35" s="744"/>
      <c r="F35" s="744"/>
      <c r="G35" s="744"/>
      <c r="H35" s="1665"/>
      <c r="I35" s="1666"/>
      <c r="J35" s="744"/>
      <c r="K35" s="744"/>
      <c r="L35" s="744"/>
      <c r="M35" s="744"/>
      <c r="N35" s="1665"/>
      <c r="O35" s="1623"/>
      <c r="P35" s="1624"/>
      <c r="Q35" s="1624"/>
      <c r="R35" s="1624"/>
      <c r="S35" s="1624"/>
      <c r="T35" s="1625"/>
      <c r="U35" s="957"/>
      <c r="V35" s="958"/>
      <c r="W35" s="958"/>
      <c r="X35" s="958"/>
      <c r="Y35" s="958"/>
      <c r="Z35" s="958"/>
      <c r="AA35" s="958"/>
      <c r="AB35" s="958"/>
      <c r="AC35" s="958"/>
      <c r="AD35" s="958"/>
      <c r="AE35" s="958"/>
      <c r="AF35" s="958"/>
      <c r="AG35" s="959"/>
      <c r="AH35" s="957"/>
      <c r="AI35" s="958"/>
      <c r="AJ35" s="958"/>
      <c r="AK35" s="958"/>
      <c r="AL35" s="958"/>
      <c r="AM35" s="958"/>
      <c r="AN35" s="958"/>
      <c r="AO35" s="958"/>
      <c r="AP35" s="958"/>
      <c r="AQ35" s="958"/>
      <c r="AR35" s="958"/>
      <c r="AS35" s="958"/>
      <c r="AT35" s="958"/>
      <c r="AU35" s="958"/>
      <c r="AV35" s="959"/>
      <c r="AW35" s="1637"/>
      <c r="AX35" s="1638"/>
      <c r="AY35" s="1638"/>
      <c r="AZ35" s="1638"/>
      <c r="BA35" s="1638"/>
      <c r="BB35" s="1638"/>
      <c r="BC35" s="295"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38" customFormat="1" ht="28.5" customHeight="1">
      <c r="A36" s="1664"/>
      <c r="B36" s="744"/>
      <c r="C36" s="744"/>
      <c r="D36" s="744"/>
      <c r="E36" s="744"/>
      <c r="F36" s="744"/>
      <c r="G36" s="744"/>
      <c r="H36" s="1665"/>
      <c r="I36" s="1666"/>
      <c r="J36" s="744"/>
      <c r="K36" s="744"/>
      <c r="L36" s="744"/>
      <c r="M36" s="744"/>
      <c r="N36" s="1665"/>
      <c r="O36" s="1623"/>
      <c r="P36" s="1624"/>
      <c r="Q36" s="1624"/>
      <c r="R36" s="1624"/>
      <c r="S36" s="1624"/>
      <c r="T36" s="1625"/>
      <c r="U36" s="957"/>
      <c r="V36" s="958"/>
      <c r="W36" s="958"/>
      <c r="X36" s="958"/>
      <c r="Y36" s="958"/>
      <c r="Z36" s="958"/>
      <c r="AA36" s="958"/>
      <c r="AB36" s="958"/>
      <c r="AC36" s="958"/>
      <c r="AD36" s="958"/>
      <c r="AE36" s="958"/>
      <c r="AF36" s="958"/>
      <c r="AG36" s="959"/>
      <c r="AH36" s="957"/>
      <c r="AI36" s="958"/>
      <c r="AJ36" s="958"/>
      <c r="AK36" s="958"/>
      <c r="AL36" s="958"/>
      <c r="AM36" s="958"/>
      <c r="AN36" s="958"/>
      <c r="AO36" s="958"/>
      <c r="AP36" s="958"/>
      <c r="AQ36" s="958"/>
      <c r="AR36" s="958"/>
      <c r="AS36" s="958"/>
      <c r="AT36" s="958"/>
      <c r="AU36" s="958"/>
      <c r="AV36" s="959"/>
      <c r="AW36" s="1637"/>
      <c r="AX36" s="1638"/>
      <c r="AY36" s="1638"/>
      <c r="AZ36" s="1638"/>
      <c r="BA36" s="1638"/>
      <c r="BB36" s="1638"/>
      <c r="BC36" s="295" t="s">
        <v>24</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38" customFormat="1" ht="28.5" customHeight="1">
      <c r="A37" s="1664"/>
      <c r="B37" s="744"/>
      <c r="C37" s="744"/>
      <c r="D37" s="744"/>
      <c r="E37" s="744"/>
      <c r="F37" s="744"/>
      <c r="G37" s="744"/>
      <c r="H37" s="1665"/>
      <c r="I37" s="1666"/>
      <c r="J37" s="744"/>
      <c r="K37" s="744"/>
      <c r="L37" s="744"/>
      <c r="M37" s="744"/>
      <c r="N37" s="1665"/>
      <c r="O37" s="1623"/>
      <c r="P37" s="1624"/>
      <c r="Q37" s="1624"/>
      <c r="R37" s="1624"/>
      <c r="S37" s="1624"/>
      <c r="T37" s="1625"/>
      <c r="U37" s="957"/>
      <c r="V37" s="958"/>
      <c r="W37" s="958"/>
      <c r="X37" s="958"/>
      <c r="Y37" s="958"/>
      <c r="Z37" s="958"/>
      <c r="AA37" s="958"/>
      <c r="AB37" s="958"/>
      <c r="AC37" s="958"/>
      <c r="AD37" s="958"/>
      <c r="AE37" s="958"/>
      <c r="AF37" s="958"/>
      <c r="AG37" s="959"/>
      <c r="AH37" s="957"/>
      <c r="AI37" s="958"/>
      <c r="AJ37" s="958"/>
      <c r="AK37" s="958"/>
      <c r="AL37" s="958"/>
      <c r="AM37" s="958"/>
      <c r="AN37" s="958"/>
      <c r="AO37" s="958"/>
      <c r="AP37" s="958"/>
      <c r="AQ37" s="958"/>
      <c r="AR37" s="958"/>
      <c r="AS37" s="958"/>
      <c r="AT37" s="958"/>
      <c r="AU37" s="958"/>
      <c r="AV37" s="959"/>
      <c r="AW37" s="1637"/>
      <c r="AX37" s="1638"/>
      <c r="AY37" s="1638"/>
      <c r="AZ37" s="1638"/>
      <c r="BA37" s="1638"/>
      <c r="BB37" s="1638"/>
      <c r="BC37" s="295"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38" customFormat="1" ht="28.5" customHeight="1">
      <c r="A38" s="1664"/>
      <c r="B38" s="744"/>
      <c r="C38" s="744"/>
      <c r="D38" s="744"/>
      <c r="E38" s="744"/>
      <c r="F38" s="744"/>
      <c r="G38" s="744"/>
      <c r="H38" s="1665"/>
      <c r="I38" s="1666"/>
      <c r="J38" s="744"/>
      <c r="K38" s="744"/>
      <c r="L38" s="744"/>
      <c r="M38" s="744"/>
      <c r="N38" s="1665"/>
      <c r="O38" s="1623"/>
      <c r="P38" s="1624"/>
      <c r="Q38" s="1624"/>
      <c r="R38" s="1624"/>
      <c r="S38" s="1624"/>
      <c r="T38" s="1625"/>
      <c r="U38" s="957"/>
      <c r="V38" s="958"/>
      <c r="W38" s="958"/>
      <c r="X38" s="958"/>
      <c r="Y38" s="958"/>
      <c r="Z38" s="958"/>
      <c r="AA38" s="958"/>
      <c r="AB38" s="958"/>
      <c r="AC38" s="958"/>
      <c r="AD38" s="958"/>
      <c r="AE38" s="958"/>
      <c r="AF38" s="958"/>
      <c r="AG38" s="959"/>
      <c r="AH38" s="957"/>
      <c r="AI38" s="958"/>
      <c r="AJ38" s="958"/>
      <c r="AK38" s="958"/>
      <c r="AL38" s="958"/>
      <c r="AM38" s="958"/>
      <c r="AN38" s="958"/>
      <c r="AO38" s="958"/>
      <c r="AP38" s="958"/>
      <c r="AQ38" s="958"/>
      <c r="AR38" s="958"/>
      <c r="AS38" s="958"/>
      <c r="AT38" s="958"/>
      <c r="AU38" s="958"/>
      <c r="AV38" s="959"/>
      <c r="AW38" s="1637"/>
      <c r="AX38" s="1638"/>
      <c r="AY38" s="1638"/>
      <c r="AZ38" s="1638"/>
      <c r="BA38" s="1638"/>
      <c r="BB38" s="1638"/>
      <c r="BC38" s="295" t="s">
        <v>24</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38" customFormat="1" ht="28.5" customHeight="1">
      <c r="A39" s="1664"/>
      <c r="B39" s="744"/>
      <c r="C39" s="744"/>
      <c r="D39" s="744"/>
      <c r="E39" s="744"/>
      <c r="F39" s="744"/>
      <c r="G39" s="744"/>
      <c r="H39" s="1665"/>
      <c r="I39" s="1666"/>
      <c r="J39" s="744"/>
      <c r="K39" s="744"/>
      <c r="L39" s="744"/>
      <c r="M39" s="744"/>
      <c r="N39" s="1665"/>
      <c r="O39" s="1623"/>
      <c r="P39" s="1624"/>
      <c r="Q39" s="1624"/>
      <c r="R39" s="1624"/>
      <c r="S39" s="1624"/>
      <c r="T39" s="1625"/>
      <c r="U39" s="957"/>
      <c r="V39" s="958"/>
      <c r="W39" s="958"/>
      <c r="X39" s="958"/>
      <c r="Y39" s="958"/>
      <c r="Z39" s="958"/>
      <c r="AA39" s="958"/>
      <c r="AB39" s="958"/>
      <c r="AC39" s="958"/>
      <c r="AD39" s="958"/>
      <c r="AE39" s="958"/>
      <c r="AF39" s="958"/>
      <c r="AG39" s="959"/>
      <c r="AH39" s="957"/>
      <c r="AI39" s="958"/>
      <c r="AJ39" s="958"/>
      <c r="AK39" s="958"/>
      <c r="AL39" s="958"/>
      <c r="AM39" s="958"/>
      <c r="AN39" s="958"/>
      <c r="AO39" s="958"/>
      <c r="AP39" s="958"/>
      <c r="AQ39" s="958"/>
      <c r="AR39" s="958"/>
      <c r="AS39" s="958"/>
      <c r="AT39" s="958"/>
      <c r="AU39" s="958"/>
      <c r="AV39" s="959"/>
      <c r="AW39" s="1637"/>
      <c r="AX39" s="1638"/>
      <c r="AY39" s="1638"/>
      <c r="AZ39" s="1638"/>
      <c r="BA39" s="1638"/>
      <c r="BB39" s="1638"/>
      <c r="BC39" s="295"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38" customFormat="1" ht="28.5" customHeight="1">
      <c r="A40" s="1664"/>
      <c r="B40" s="744"/>
      <c r="C40" s="744"/>
      <c r="D40" s="744"/>
      <c r="E40" s="744"/>
      <c r="F40" s="744"/>
      <c r="G40" s="744"/>
      <c r="H40" s="1665"/>
      <c r="I40" s="1666"/>
      <c r="J40" s="744"/>
      <c r="K40" s="744"/>
      <c r="L40" s="744"/>
      <c r="M40" s="744"/>
      <c r="N40" s="1665"/>
      <c r="O40" s="1623"/>
      <c r="P40" s="1624"/>
      <c r="Q40" s="1624"/>
      <c r="R40" s="1624"/>
      <c r="S40" s="1624"/>
      <c r="T40" s="1625"/>
      <c r="U40" s="957"/>
      <c r="V40" s="958"/>
      <c r="W40" s="958"/>
      <c r="X40" s="958"/>
      <c r="Y40" s="958"/>
      <c r="Z40" s="958"/>
      <c r="AA40" s="958"/>
      <c r="AB40" s="958"/>
      <c r="AC40" s="958"/>
      <c r="AD40" s="958"/>
      <c r="AE40" s="958"/>
      <c r="AF40" s="958"/>
      <c r="AG40" s="959"/>
      <c r="AH40" s="957"/>
      <c r="AI40" s="958"/>
      <c r="AJ40" s="958"/>
      <c r="AK40" s="958"/>
      <c r="AL40" s="958"/>
      <c r="AM40" s="958"/>
      <c r="AN40" s="958"/>
      <c r="AO40" s="958"/>
      <c r="AP40" s="958"/>
      <c r="AQ40" s="958"/>
      <c r="AR40" s="958"/>
      <c r="AS40" s="958"/>
      <c r="AT40" s="958"/>
      <c r="AU40" s="958"/>
      <c r="AV40" s="959"/>
      <c r="AW40" s="1637"/>
      <c r="AX40" s="1638"/>
      <c r="AY40" s="1638"/>
      <c r="AZ40" s="1638"/>
      <c r="BA40" s="1638"/>
      <c r="BB40" s="1638"/>
      <c r="BC40" s="295" t="s">
        <v>24</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38" customFormat="1" ht="28.5" customHeight="1">
      <c r="A41" s="1664"/>
      <c r="B41" s="744"/>
      <c r="C41" s="744"/>
      <c r="D41" s="744"/>
      <c r="E41" s="744"/>
      <c r="F41" s="744"/>
      <c r="G41" s="744"/>
      <c r="H41" s="1665"/>
      <c r="I41" s="1666"/>
      <c r="J41" s="744"/>
      <c r="K41" s="744"/>
      <c r="L41" s="744"/>
      <c r="M41" s="744"/>
      <c r="N41" s="1665"/>
      <c r="O41" s="1623"/>
      <c r="P41" s="1624"/>
      <c r="Q41" s="1624"/>
      <c r="R41" s="1624"/>
      <c r="S41" s="1624"/>
      <c r="T41" s="1625"/>
      <c r="U41" s="957"/>
      <c r="V41" s="958"/>
      <c r="W41" s="958"/>
      <c r="X41" s="958"/>
      <c r="Y41" s="958"/>
      <c r="Z41" s="958"/>
      <c r="AA41" s="958"/>
      <c r="AB41" s="958"/>
      <c r="AC41" s="958"/>
      <c r="AD41" s="958"/>
      <c r="AE41" s="958"/>
      <c r="AF41" s="958"/>
      <c r="AG41" s="959"/>
      <c r="AH41" s="957"/>
      <c r="AI41" s="958"/>
      <c r="AJ41" s="958"/>
      <c r="AK41" s="958"/>
      <c r="AL41" s="958"/>
      <c r="AM41" s="958"/>
      <c r="AN41" s="958"/>
      <c r="AO41" s="958"/>
      <c r="AP41" s="958"/>
      <c r="AQ41" s="958"/>
      <c r="AR41" s="958"/>
      <c r="AS41" s="958"/>
      <c r="AT41" s="958"/>
      <c r="AU41" s="958"/>
      <c r="AV41" s="959"/>
      <c r="AW41" s="1637"/>
      <c r="AX41" s="1638"/>
      <c r="AY41" s="1638"/>
      <c r="AZ41" s="1638"/>
      <c r="BA41" s="1638"/>
      <c r="BB41" s="1638"/>
      <c r="BC41" s="295" t="s">
        <v>24</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38" customFormat="1" ht="28.5" customHeight="1" thickBot="1">
      <c r="A42" s="1676"/>
      <c r="B42" s="854"/>
      <c r="C42" s="854"/>
      <c r="D42" s="854"/>
      <c r="E42" s="854"/>
      <c r="F42" s="854"/>
      <c r="G42" s="854"/>
      <c r="H42" s="1677"/>
      <c r="I42" s="1690"/>
      <c r="J42" s="854"/>
      <c r="K42" s="854"/>
      <c r="L42" s="854"/>
      <c r="M42" s="854"/>
      <c r="N42" s="1677"/>
      <c r="O42" s="1626"/>
      <c r="P42" s="1627"/>
      <c r="Q42" s="1627"/>
      <c r="R42" s="1627"/>
      <c r="S42" s="1627"/>
      <c r="T42" s="1628"/>
      <c r="U42" s="1527"/>
      <c r="V42" s="1528"/>
      <c r="W42" s="1528"/>
      <c r="X42" s="1528"/>
      <c r="Y42" s="1528"/>
      <c r="Z42" s="1528"/>
      <c r="AA42" s="1528"/>
      <c r="AB42" s="1528"/>
      <c r="AC42" s="1528"/>
      <c r="AD42" s="1528"/>
      <c r="AE42" s="1528"/>
      <c r="AF42" s="1528"/>
      <c r="AG42" s="1529"/>
      <c r="AH42" s="1527"/>
      <c r="AI42" s="1528"/>
      <c r="AJ42" s="1528"/>
      <c r="AK42" s="1528"/>
      <c r="AL42" s="1528"/>
      <c r="AM42" s="1528"/>
      <c r="AN42" s="1528"/>
      <c r="AO42" s="1528"/>
      <c r="AP42" s="1528"/>
      <c r="AQ42" s="1528"/>
      <c r="AR42" s="1528"/>
      <c r="AS42" s="1528"/>
      <c r="AT42" s="1528"/>
      <c r="AU42" s="1528"/>
      <c r="AV42" s="1529"/>
      <c r="AW42" s="1660"/>
      <c r="AX42" s="1661"/>
      <c r="AY42" s="1661"/>
      <c r="AZ42" s="1661"/>
      <c r="BA42" s="1661"/>
      <c r="BB42" s="1661"/>
      <c r="BC42" s="299" t="s">
        <v>24</v>
      </c>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row>
    <row r="43" spans="1:144" s="24" customFormat="1" ht="17.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144" s="24" customFormat="1" ht="17.2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144" s="24" customFormat="1" ht="17.2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row>
    <row r="46" spans="1:144" s="24" customFormat="1" ht="17.2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row>
    <row r="47" spans="1:144" ht="31.5" customHeight="1" thickBot="1">
      <c r="A47" s="54" t="s">
        <v>218</v>
      </c>
      <c r="B47" s="369"/>
      <c r="C47" s="369"/>
      <c r="D47" s="369"/>
      <c r="E47" s="369"/>
      <c r="F47" s="369"/>
      <c r="G47" s="369"/>
      <c r="H47" s="369"/>
      <c r="I47" s="369"/>
      <c r="J47" s="369"/>
      <c r="K47" s="369"/>
      <c r="L47" s="301" t="s">
        <v>323</v>
      </c>
      <c r="M47" s="369"/>
      <c r="N47" s="369"/>
      <c r="O47" s="369"/>
      <c r="P47" s="369"/>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69"/>
      <c r="AV47" s="369"/>
      <c r="AW47" s="369"/>
      <c r="AX47" s="369"/>
      <c r="AY47" s="369"/>
      <c r="AZ47" s="369"/>
      <c r="BA47" s="369"/>
      <c r="BB47" s="369"/>
      <c r="BC47" s="369"/>
    </row>
    <row r="48" spans="1:144" s="24" customFormat="1" ht="57" customHeight="1" thickBot="1">
      <c r="A48" s="1614" t="s">
        <v>266</v>
      </c>
      <c r="B48" s="763"/>
      <c r="C48" s="763"/>
      <c r="D48" s="763"/>
      <c r="E48" s="763"/>
      <c r="F48" s="763"/>
      <c r="G48" s="763"/>
      <c r="H48" s="763"/>
      <c r="I48" s="763"/>
      <c r="J48" s="763"/>
      <c r="K48" s="763"/>
      <c r="L48" s="763"/>
      <c r="M48" s="1615"/>
      <c r="N48" s="877" t="s">
        <v>220</v>
      </c>
      <c r="O48" s="878"/>
      <c r="P48" s="1492" t="s">
        <v>221</v>
      </c>
      <c r="Q48" s="763"/>
      <c r="R48" s="763"/>
      <c r="S48" s="763"/>
      <c r="T48" s="763"/>
      <c r="U48" s="763"/>
      <c r="V48" s="763"/>
      <c r="W48" s="762" t="s">
        <v>222</v>
      </c>
      <c r="X48" s="763"/>
      <c r="Y48" s="763"/>
      <c r="Z48" s="763"/>
      <c r="AA48" s="763"/>
      <c r="AB48" s="763"/>
      <c r="AC48" s="763"/>
      <c r="AD48" s="763"/>
      <c r="AE48" s="763"/>
      <c r="AF48" s="763"/>
      <c r="AG48" s="763"/>
      <c r="AH48" s="763"/>
      <c r="AI48" s="763"/>
      <c r="AJ48" s="763"/>
      <c r="AK48" s="790"/>
      <c r="AL48" s="763" t="s">
        <v>223</v>
      </c>
      <c r="AM48" s="763"/>
      <c r="AN48" s="763"/>
      <c r="AO48" s="763"/>
      <c r="AP48" s="763"/>
      <c r="AQ48" s="763"/>
      <c r="AR48" s="763"/>
      <c r="AS48" s="763"/>
      <c r="AT48" s="763"/>
      <c r="AU48" s="763"/>
      <c r="AV48" s="763"/>
      <c r="AW48" s="763"/>
      <c r="AX48" s="763"/>
      <c r="AY48" s="763"/>
      <c r="AZ48" s="763"/>
      <c r="BA48" s="763"/>
      <c r="BB48" s="763"/>
      <c r="BC48" s="764"/>
    </row>
    <row r="49" spans="1:55" s="24" customFormat="1" ht="34.5" customHeight="1" thickTop="1" thickBot="1">
      <c r="A49" s="1616" t="str">
        <f>IF(AW33&lt;&gt;"",ROUNDDOWN(SUM(AW33:BB42),0),"")</f>
        <v/>
      </c>
      <c r="B49" s="1617"/>
      <c r="C49" s="1617"/>
      <c r="D49" s="1617"/>
      <c r="E49" s="1617"/>
      <c r="F49" s="1617"/>
      <c r="G49" s="1617"/>
      <c r="H49" s="1617"/>
      <c r="I49" s="1617"/>
      <c r="J49" s="1617"/>
      <c r="K49" s="1617"/>
      <c r="L49" s="1617"/>
      <c r="M49" s="1618"/>
      <c r="N49" s="1501" t="s">
        <v>220</v>
      </c>
      <c r="O49" s="1502"/>
      <c r="P49" s="1619">
        <v>7000</v>
      </c>
      <c r="Q49" s="887"/>
      <c r="R49" s="887"/>
      <c r="S49" s="887"/>
      <c r="T49" s="887"/>
      <c r="U49" s="887"/>
      <c r="V49" s="343" t="s">
        <v>0</v>
      </c>
      <c r="W49" s="1620" t="str">
        <f>IF(A49="","",(A49*P49))</f>
        <v/>
      </c>
      <c r="X49" s="1621"/>
      <c r="Y49" s="1621"/>
      <c r="Z49" s="1621"/>
      <c r="AA49" s="1621"/>
      <c r="AB49" s="1621"/>
      <c r="AC49" s="1621"/>
      <c r="AD49" s="1621"/>
      <c r="AE49" s="1621"/>
      <c r="AF49" s="1621"/>
      <c r="AG49" s="1621"/>
      <c r="AH49" s="1621"/>
      <c r="AI49" s="1621"/>
      <c r="AJ49" s="1621"/>
      <c r="AK49" s="306" t="s">
        <v>0</v>
      </c>
      <c r="AL49" s="1622" t="str">
        <f>W49</f>
        <v/>
      </c>
      <c r="AM49" s="1622"/>
      <c r="AN49" s="1622"/>
      <c r="AO49" s="1622"/>
      <c r="AP49" s="1622"/>
      <c r="AQ49" s="1622"/>
      <c r="AR49" s="1622"/>
      <c r="AS49" s="1622"/>
      <c r="AT49" s="1622"/>
      <c r="AU49" s="1622"/>
      <c r="AV49" s="1622"/>
      <c r="AW49" s="1622"/>
      <c r="AX49" s="1622"/>
      <c r="AY49" s="1622"/>
      <c r="AZ49" s="1622"/>
      <c r="BA49" s="1622"/>
      <c r="BB49" s="1622"/>
      <c r="BC49" s="367" t="s">
        <v>265</v>
      </c>
    </row>
    <row r="50" spans="1:55" ht="38.25" customHeight="1" thickTop="1" thickBot="1">
      <c r="A50" s="1609" t="s">
        <v>267</v>
      </c>
      <c r="B50" s="1610"/>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0"/>
      <c r="Z50" s="1610"/>
      <c r="AA50" s="1610"/>
      <c r="AB50" s="1610"/>
      <c r="AC50" s="1610"/>
      <c r="AD50" s="1610"/>
      <c r="AE50" s="1610"/>
      <c r="AF50" s="1610"/>
      <c r="AG50" s="1610"/>
      <c r="AH50" s="1610"/>
      <c r="AI50" s="1610"/>
      <c r="AJ50" s="1610"/>
      <c r="AK50" s="1611"/>
      <c r="AL50" s="1612" t="str">
        <f>AL49</f>
        <v/>
      </c>
      <c r="AM50" s="1613"/>
      <c r="AN50" s="1613"/>
      <c r="AO50" s="1613"/>
      <c r="AP50" s="1613"/>
      <c r="AQ50" s="1613"/>
      <c r="AR50" s="1613"/>
      <c r="AS50" s="1613"/>
      <c r="AT50" s="1613"/>
      <c r="AU50" s="1613"/>
      <c r="AV50" s="1613"/>
      <c r="AW50" s="1613"/>
      <c r="AX50" s="1613"/>
      <c r="AY50" s="1613"/>
      <c r="AZ50" s="1613"/>
      <c r="BA50" s="1613"/>
      <c r="BB50" s="1613"/>
      <c r="BC50" s="345" t="s">
        <v>265</v>
      </c>
    </row>
    <row r="51" spans="1:55" ht="3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row>
  </sheetData>
  <sheetProtection algorithmName="SHA-512" hashValue="P8x8D/uF5bnWr9p4hfRZsHaHlaR5J+HWSmcisPkqcT4fSYrHElXx3XOrykKNYxsTCxYODHJNRm8rYNREDcJTGg==" saltValue="DO8DQL7Ot7rcgrHJyRWuug==" spinCount="100000" sheet="1" objects="1" scenarios="1"/>
  <mergeCells count="120">
    <mergeCell ref="A3:BC3"/>
    <mergeCell ref="A9:H9"/>
    <mergeCell ref="A11:H11"/>
    <mergeCell ref="I11:Z11"/>
    <mergeCell ref="AX11:BC11"/>
    <mergeCell ref="A12:H12"/>
    <mergeCell ref="A13:H13"/>
    <mergeCell ref="A42:H42"/>
    <mergeCell ref="A34:H34"/>
    <mergeCell ref="I34:N34"/>
    <mergeCell ref="A30:H30"/>
    <mergeCell ref="A19:H19"/>
    <mergeCell ref="A20:H20"/>
    <mergeCell ref="A21:H21"/>
    <mergeCell ref="BC20:BC21"/>
    <mergeCell ref="I19:M19"/>
    <mergeCell ref="N19:O19"/>
    <mergeCell ref="P19:V19"/>
    <mergeCell ref="I20:M20"/>
    <mergeCell ref="N20:O20"/>
    <mergeCell ref="P20:U20"/>
    <mergeCell ref="I21:M21"/>
    <mergeCell ref="N21:O21"/>
    <mergeCell ref="I42:N42"/>
    <mergeCell ref="AW38:BB38"/>
    <mergeCell ref="AW39:BB39"/>
    <mergeCell ref="AW40:BB40"/>
    <mergeCell ref="AW41:BB41"/>
    <mergeCell ref="AW42:BB42"/>
    <mergeCell ref="I32:N32"/>
    <mergeCell ref="A33:H33"/>
    <mergeCell ref="A39:H39"/>
    <mergeCell ref="A40:H40"/>
    <mergeCell ref="A41:H41"/>
    <mergeCell ref="A36:H36"/>
    <mergeCell ref="I36:N36"/>
    <mergeCell ref="A37:H37"/>
    <mergeCell ref="I37:N37"/>
    <mergeCell ref="A35:H35"/>
    <mergeCell ref="I35:N35"/>
    <mergeCell ref="A38:H38"/>
    <mergeCell ref="I38:N38"/>
    <mergeCell ref="A32:H32"/>
    <mergeCell ref="I33:N33"/>
    <mergeCell ref="I39:N39"/>
    <mergeCell ref="I40:N40"/>
    <mergeCell ref="I41:N41"/>
    <mergeCell ref="O32:T32"/>
    <mergeCell ref="BB6:BC6"/>
    <mergeCell ref="AW30:BC31"/>
    <mergeCell ref="AA11:AR11"/>
    <mergeCell ref="AA12:AR12"/>
    <mergeCell ref="AA13:AR13"/>
    <mergeCell ref="AS11:AW11"/>
    <mergeCell ref="AS12:AW12"/>
    <mergeCell ref="AS13:AW13"/>
    <mergeCell ref="W19:AK19"/>
    <mergeCell ref="AL19:BC19"/>
    <mergeCell ref="W20:AI20"/>
    <mergeCell ref="AL20:BB21"/>
    <mergeCell ref="I12:Z12"/>
    <mergeCell ref="I13:Z13"/>
    <mergeCell ref="AX12:BC12"/>
    <mergeCell ref="AX13:BC13"/>
    <mergeCell ref="P21:U21"/>
    <mergeCell ref="W21:AI21"/>
    <mergeCell ref="A22:AK22"/>
    <mergeCell ref="AL22:BB22"/>
    <mergeCell ref="U32:AG32"/>
    <mergeCell ref="AH32:AV32"/>
    <mergeCell ref="O33:T33"/>
    <mergeCell ref="U33:AG33"/>
    <mergeCell ref="AH33:AV33"/>
    <mergeCell ref="AW32:BC32"/>
    <mergeCell ref="AW33:BB33"/>
    <mergeCell ref="U37:AG37"/>
    <mergeCell ref="AH37:AV37"/>
    <mergeCell ref="AW34:BB34"/>
    <mergeCell ref="AW35:BB35"/>
    <mergeCell ref="AW36:BB36"/>
    <mergeCell ref="AW37:BB37"/>
    <mergeCell ref="O38:T38"/>
    <mergeCell ref="U38:AG38"/>
    <mergeCell ref="AH38:AV38"/>
    <mergeCell ref="O39:T39"/>
    <mergeCell ref="U39:AG39"/>
    <mergeCell ref="AH39:AV39"/>
    <mergeCell ref="O34:T34"/>
    <mergeCell ref="U34:AG34"/>
    <mergeCell ref="AH34:AV34"/>
    <mergeCell ref="O35:T35"/>
    <mergeCell ref="U35:AG35"/>
    <mergeCell ref="AH35:AV35"/>
    <mergeCell ref="O36:T36"/>
    <mergeCell ref="U36:AG36"/>
    <mergeCell ref="AH36:AV36"/>
    <mergeCell ref="A50:AK50"/>
    <mergeCell ref="AL50:BB50"/>
    <mergeCell ref="I9:P9"/>
    <mergeCell ref="I30:P30"/>
    <mergeCell ref="A48:M48"/>
    <mergeCell ref="N48:O48"/>
    <mergeCell ref="P48:V48"/>
    <mergeCell ref="W48:AK48"/>
    <mergeCell ref="AL48:BC48"/>
    <mergeCell ref="A49:M49"/>
    <mergeCell ref="N49:O49"/>
    <mergeCell ref="P49:U49"/>
    <mergeCell ref="W49:AJ49"/>
    <mergeCell ref="AL49:BB49"/>
    <mergeCell ref="O40:T40"/>
    <mergeCell ref="U40:AG40"/>
    <mergeCell ref="AH40:AV40"/>
    <mergeCell ref="O41:T41"/>
    <mergeCell ref="U41:AG41"/>
    <mergeCell ref="AH41:AV41"/>
    <mergeCell ref="O42:T42"/>
    <mergeCell ref="U42:AG42"/>
    <mergeCell ref="AH42:AV42"/>
    <mergeCell ref="O37:T37"/>
  </mergeCells>
  <phoneticPr fontId="56"/>
  <dataValidations count="4">
    <dataValidation type="list" allowBlank="1" showInputMessage="1" showErrorMessage="1" sqref="I33:L42" xr:uid="{00000000-0002-0000-0700-000004000000}">
      <formula1>"床,壁,天井"</formula1>
    </dataValidation>
    <dataValidation type="custom" imeMode="disabled" allowBlank="1" showInputMessage="1" showErrorMessage="1" errorTitle="入力エラー" error="小数点は第二位まで、三位以下切り捨てで入力して下さい。" sqref="AW33:BB42" xr:uid="{00000000-0002-0000-0700-000005000000}">
      <formula1>AW33-ROUNDDOWN(AW33,2)=0</formula1>
    </dataValidation>
    <dataValidation type="textLength" operator="equal" allowBlank="1" showInputMessage="1" showErrorMessage="1" error="SII登録型番の８文字で登録してください。" sqref="O33:T42" xr:uid="{88784F17-845D-43C9-BCBE-BEBEBF6AECB6}">
      <formula1>8</formula1>
    </dataValidation>
    <dataValidation type="textLength" operator="equal" allowBlank="1" showInputMessage="1" showErrorMessage="1" error="SII登録型番の9文字で登録してください。" sqref="A12:H13" xr:uid="{277B9748-89E6-4A57-AF66-3CCBB70E0839}">
      <formula1>9</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2.0</oddHeader>
    <oddFooter>&amp;L（備考）用紙は日本工業規格Ａ４とし、縦位置とする。</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0218F-B694-44DA-BD63-8403F1E82A49}">
  <sheetPr>
    <pageSetUpPr fitToPage="1"/>
  </sheetPr>
  <dimension ref="A1:CV87"/>
  <sheetViews>
    <sheetView showGridLines="0" showZeros="0" view="pageBreakPreview" zoomScale="52" zoomScaleNormal="100" zoomScaleSheetLayoutView="52" workbookViewId="0">
      <selection activeCell="A3" sqref="A3:BC3"/>
    </sheetView>
  </sheetViews>
  <sheetFormatPr defaultRowHeight="13.5"/>
  <cols>
    <col min="1" max="14" width="3.625" style="7" customWidth="1"/>
    <col min="15" max="33" width="4.5" style="7" customWidth="1"/>
    <col min="34" max="42" width="3.625" style="7" customWidth="1"/>
    <col min="43" max="43" width="4.125" style="7" customWidth="1"/>
    <col min="44" max="46" width="3.625" style="7" customWidth="1"/>
    <col min="47" max="47" width="3.875" style="7" customWidth="1"/>
    <col min="48" max="55" width="3.625" style="7" customWidth="1"/>
    <col min="56" max="85" width="3.5" style="7" customWidth="1"/>
    <col min="86" max="16384" width="9" style="7"/>
  </cols>
  <sheetData>
    <row r="1" spans="1:100" ht="18.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57" t="s">
        <v>338</v>
      </c>
    </row>
    <row r="2" spans="1:100" ht="18" customHeight="1">
      <c r="BC2" s="157" t="str">
        <f>IF(OR('様式第１｜交付申請書'!$BD$15&lt;&gt;"",'様式第１｜交付申請書'!$AJ$54&lt;&gt;""),'様式第１｜交付申請書'!$BD$15&amp;"邸"&amp;RIGHT(TRIM('様式第１｜交付申請書'!$N$54&amp;'様式第１｜交付申請書'!$Y$54&amp;'様式第１｜交付申請書'!$AJ$54),4),"")</f>
        <v/>
      </c>
    </row>
    <row r="3" spans="1:100" ht="30" customHeight="1">
      <c r="A3" s="1558" t="s">
        <v>254</v>
      </c>
      <c r="B3" s="1558"/>
      <c r="C3" s="1558"/>
      <c r="D3" s="1558"/>
      <c r="E3" s="1558"/>
      <c r="F3" s="1558"/>
      <c r="G3" s="1558"/>
      <c r="H3" s="1558"/>
      <c r="I3" s="1558"/>
      <c r="J3" s="1558"/>
      <c r="K3" s="1558"/>
      <c r="L3" s="1558"/>
      <c r="M3" s="1558"/>
      <c r="N3" s="1558"/>
      <c r="O3" s="1558"/>
      <c r="P3" s="1558"/>
      <c r="Q3" s="1558"/>
      <c r="R3" s="1558"/>
      <c r="S3" s="1558"/>
      <c r="T3" s="1558"/>
      <c r="U3" s="1558"/>
      <c r="V3" s="1558"/>
      <c r="W3" s="1558"/>
      <c r="X3" s="1558"/>
      <c r="Y3" s="1558"/>
      <c r="Z3" s="1558"/>
      <c r="AA3" s="1558"/>
      <c r="AB3" s="1558"/>
      <c r="AC3" s="1558"/>
      <c r="AD3" s="1558"/>
      <c r="AE3" s="1558"/>
      <c r="AF3" s="1558"/>
      <c r="AG3" s="1558"/>
      <c r="AH3" s="1558"/>
      <c r="AI3" s="1558"/>
      <c r="AJ3" s="1558"/>
      <c r="AK3" s="1558"/>
      <c r="AL3" s="1558"/>
      <c r="AM3" s="1558"/>
      <c r="AN3" s="1558"/>
      <c r="AO3" s="1558"/>
      <c r="AP3" s="1558"/>
      <c r="AQ3" s="1558"/>
      <c r="AR3" s="1558"/>
      <c r="AS3" s="1558"/>
      <c r="AT3" s="1558"/>
      <c r="AU3" s="1558"/>
      <c r="AV3" s="1558"/>
      <c r="AW3" s="1558"/>
      <c r="AX3" s="1558"/>
      <c r="AY3" s="1558"/>
      <c r="AZ3" s="1558"/>
      <c r="BA3" s="1558"/>
      <c r="BB3" s="1558"/>
      <c r="BC3" s="1558"/>
    </row>
    <row r="4" spans="1:100"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100" s="22" customFormat="1" ht="18.75">
      <c r="A5" s="50" t="s">
        <v>21</v>
      </c>
      <c r="B5" s="20"/>
      <c r="C5" s="20"/>
      <c r="D5" s="20"/>
      <c r="E5" s="20"/>
      <c r="F5" s="20"/>
      <c r="G5" s="49"/>
      <c r="H5" s="20"/>
      <c r="I5" s="20"/>
      <c r="J5" s="20"/>
      <c r="K5" s="20"/>
      <c r="L5" s="20"/>
      <c r="M5" s="20"/>
      <c r="N5" s="2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
      <c r="BA5" s="12"/>
      <c r="BB5" s="44" t="s">
        <v>4</v>
      </c>
      <c r="BC5" s="4"/>
    </row>
    <row r="6" spans="1:100" s="22" customFormat="1" ht="17.25" customHeight="1">
      <c r="A6" s="391"/>
      <c r="B6" s="392"/>
      <c r="C6" s="393" t="s">
        <v>324</v>
      </c>
      <c r="D6" s="34"/>
      <c r="E6" s="34"/>
      <c r="F6" s="34"/>
      <c r="G6" s="394"/>
      <c r="H6" s="395"/>
      <c r="I6" s="393" t="s">
        <v>325</v>
      </c>
      <c r="J6" s="34"/>
      <c r="K6" s="21"/>
      <c r="L6" s="21"/>
      <c r="M6" s="21"/>
      <c r="N6" s="21"/>
      <c r="O6" s="21"/>
      <c r="P6" s="4"/>
      <c r="Q6" s="4"/>
      <c r="R6" s="4"/>
      <c r="S6" s="4"/>
      <c r="T6" s="4"/>
      <c r="U6" s="4"/>
      <c r="V6" s="4"/>
      <c r="W6" s="4"/>
      <c r="X6" s="4"/>
      <c r="Y6" s="4"/>
      <c r="Z6" s="4"/>
      <c r="AA6" s="4"/>
      <c r="AB6" s="4"/>
      <c r="AC6" s="4"/>
      <c r="AD6" s="4"/>
      <c r="AE6" s="4"/>
      <c r="AF6" s="4"/>
      <c r="AG6" s="4"/>
      <c r="AH6" s="4"/>
      <c r="AI6" s="4"/>
      <c r="AJ6" s="4"/>
      <c r="AK6" s="4"/>
      <c r="AL6" s="4"/>
      <c r="AM6" s="4"/>
      <c r="AN6" s="4"/>
      <c r="AO6" s="4"/>
      <c r="AP6" s="4"/>
      <c r="AQ6" s="21"/>
      <c r="AR6" s="21"/>
      <c r="AS6" s="21"/>
      <c r="AT6" s="21"/>
      <c r="AU6" s="21"/>
      <c r="AV6" s="21"/>
      <c r="AW6" s="33" t="s">
        <v>72</v>
      </c>
      <c r="AX6" s="371"/>
      <c r="AY6" s="176" t="s">
        <v>143</v>
      </c>
      <c r="AZ6" s="371"/>
      <c r="BA6" s="835" t="s">
        <v>144</v>
      </c>
      <c r="BB6" s="835"/>
      <c r="BC6" s="176"/>
    </row>
    <row r="7" spans="1:100" s="22" customFormat="1" ht="14.25" customHeight="1" thickBot="1">
      <c r="A7" s="396"/>
      <c r="B7" s="396"/>
      <c r="C7" s="396"/>
      <c r="D7" s="396"/>
      <c r="E7" s="396"/>
      <c r="F7" s="396"/>
      <c r="G7" s="396"/>
      <c r="H7" s="396"/>
      <c r="I7" s="396"/>
      <c r="J7" s="396"/>
      <c r="K7" s="396"/>
      <c r="L7" s="396"/>
      <c r="M7" s="396"/>
      <c r="N7" s="396"/>
      <c r="O7" s="396"/>
      <c r="AQ7" s="396"/>
      <c r="AR7" s="396"/>
      <c r="AS7" s="396"/>
      <c r="AT7" s="396"/>
      <c r="AU7" s="396"/>
      <c r="AV7" s="396"/>
      <c r="AW7" s="33"/>
      <c r="AX7" s="374"/>
      <c r="AY7" s="176"/>
      <c r="AZ7" s="374"/>
      <c r="BA7" s="374"/>
      <c r="BB7" s="374"/>
      <c r="BC7" s="176"/>
    </row>
    <row r="8" spans="1:100" ht="28.5" customHeight="1" thickBot="1">
      <c r="A8" s="1386" t="s">
        <v>236</v>
      </c>
      <c r="B8" s="1386"/>
      <c r="C8" s="1386"/>
      <c r="D8" s="1386"/>
      <c r="E8" s="1386"/>
      <c r="F8" s="1386"/>
      <c r="G8" s="1386"/>
      <c r="H8" s="1386"/>
      <c r="I8" s="1523"/>
      <c r="J8" s="1387" t="s">
        <v>235</v>
      </c>
      <c r="K8" s="1388"/>
      <c r="L8" s="1388"/>
      <c r="M8" s="1388"/>
      <c r="N8" s="1388"/>
      <c r="O8" s="1388"/>
      <c r="P8" s="1388"/>
      <c r="Q8" s="1388"/>
      <c r="R8" s="1389"/>
      <c r="S8" s="146"/>
      <c r="T8" s="146"/>
      <c r="U8" s="146"/>
      <c r="V8" s="146"/>
      <c r="W8" s="146"/>
      <c r="X8" s="146"/>
      <c r="Y8" s="146"/>
      <c r="Z8" s="146"/>
      <c r="AA8" s="146"/>
      <c r="AB8" s="146"/>
      <c r="AC8" s="146"/>
      <c r="AD8" s="144"/>
      <c r="AE8" s="144"/>
      <c r="AF8" s="144"/>
      <c r="AG8" s="144"/>
      <c r="AH8" s="144"/>
      <c r="AI8" s="144"/>
      <c r="AJ8" s="144"/>
      <c r="AK8" s="144"/>
      <c r="AL8" s="144"/>
      <c r="AM8" s="144"/>
      <c r="AN8" s="22"/>
      <c r="AO8" s="22"/>
      <c r="AP8" s="22"/>
      <c r="AQ8" s="22"/>
      <c r="AR8" s="22"/>
      <c r="AS8" s="22"/>
      <c r="AT8" s="22"/>
      <c r="AU8" s="22"/>
      <c r="AV8" s="22"/>
      <c r="AW8" s="22"/>
      <c r="AX8" s="22"/>
      <c r="AY8" s="22"/>
      <c r="AZ8" s="22"/>
      <c r="BA8" s="22"/>
      <c r="BB8" s="22"/>
      <c r="BC8" s="22"/>
    </row>
    <row r="9" spans="1:100" ht="9.75" customHeight="1">
      <c r="A9" s="36"/>
      <c r="B9" s="36"/>
      <c r="C9" s="36"/>
      <c r="D9" s="36"/>
      <c r="E9" s="36"/>
      <c r="F9" s="36"/>
      <c r="G9" s="36"/>
      <c r="H9" s="36"/>
      <c r="I9" s="36"/>
      <c r="J9" s="36"/>
      <c r="K9" s="36"/>
      <c r="L9" s="36"/>
      <c r="M9" s="36"/>
      <c r="N9" s="36"/>
      <c r="O9" s="37"/>
      <c r="P9" s="37"/>
      <c r="Q9" s="37"/>
      <c r="R9" s="37"/>
      <c r="S9" s="37"/>
      <c r="T9" s="37"/>
      <c r="U9" s="37"/>
      <c r="V9" s="37"/>
      <c r="W9" s="37"/>
      <c r="X9" s="37"/>
      <c r="Y9" s="37"/>
      <c r="Z9" s="37"/>
      <c r="AA9" s="37"/>
      <c r="AB9" s="37"/>
      <c r="AC9" s="37"/>
      <c r="AD9" s="37"/>
      <c r="AE9" s="37"/>
      <c r="AF9" s="37"/>
      <c r="AG9" s="37"/>
      <c r="AH9" s="4"/>
      <c r="AI9" s="4"/>
      <c r="AJ9" s="4"/>
      <c r="AK9" s="4"/>
      <c r="AL9" s="4"/>
      <c r="AM9" s="4"/>
      <c r="AN9" s="4"/>
      <c r="AO9" s="4"/>
      <c r="AP9" s="4"/>
      <c r="AQ9" s="4"/>
      <c r="AR9" s="4"/>
      <c r="AS9" s="4"/>
      <c r="AT9" s="4"/>
      <c r="AU9" s="4"/>
      <c r="AV9" s="4"/>
      <c r="AW9" s="4"/>
      <c r="AX9" s="4"/>
      <c r="AY9" s="4"/>
      <c r="AZ9" s="4"/>
      <c r="BA9" s="4"/>
      <c r="BB9" s="4"/>
      <c r="BC9" s="4"/>
    </row>
    <row r="10" spans="1:100" ht="29.25" customHeight="1">
      <c r="A10" s="1524" t="s">
        <v>154</v>
      </c>
      <c r="B10" s="1525"/>
      <c r="C10" s="1525"/>
      <c r="D10" s="1525"/>
      <c r="E10" s="1525"/>
      <c r="F10" s="1525"/>
      <c r="G10" s="1525"/>
      <c r="H10" s="1525"/>
      <c r="I10" s="1525"/>
      <c r="J10" s="1525"/>
      <c r="K10" s="1525"/>
      <c r="L10" s="1525"/>
      <c r="M10" s="1525"/>
      <c r="N10" s="1525"/>
      <c r="O10" s="1525"/>
      <c r="P10" s="1525"/>
      <c r="Q10" s="1525"/>
      <c r="R10" s="1525"/>
      <c r="S10" s="1525"/>
      <c r="T10" s="1525"/>
      <c r="U10" s="1525"/>
      <c r="V10" s="1525"/>
      <c r="W10" s="1525"/>
      <c r="X10" s="1525"/>
      <c r="Y10" s="1525"/>
      <c r="Z10" s="1525"/>
      <c r="AA10" s="1525"/>
      <c r="AB10" s="1525"/>
      <c r="AC10" s="1525"/>
      <c r="AD10" s="1525"/>
      <c r="AE10" s="1525"/>
      <c r="AF10" s="1525"/>
      <c r="AG10" s="1525"/>
      <c r="AH10" s="1525"/>
      <c r="AI10" s="1525"/>
      <c r="AJ10" s="1606" t="s">
        <v>5</v>
      </c>
      <c r="AK10" s="1607"/>
      <c r="AL10" s="1607"/>
      <c r="AM10" s="1607"/>
      <c r="AN10" s="1607"/>
      <c r="AO10" s="1607"/>
      <c r="AP10" s="1608"/>
      <c r="AQ10" s="4"/>
      <c r="AR10" s="4"/>
      <c r="AS10" s="4"/>
      <c r="AT10" s="4"/>
      <c r="AU10" s="4"/>
      <c r="AV10" s="4"/>
      <c r="AW10" s="4"/>
      <c r="AX10" s="4"/>
      <c r="AY10" s="4"/>
      <c r="AZ10" s="4"/>
      <c r="BA10" s="4"/>
      <c r="BB10" s="4"/>
      <c r="BC10" s="4"/>
    </row>
    <row r="11" spans="1:100" ht="9" customHeight="1" thickBot="1">
      <c r="A11" s="37"/>
      <c r="B11" s="37"/>
      <c r="C11" s="37"/>
      <c r="D11" s="37"/>
      <c r="E11" s="37"/>
      <c r="F11" s="37"/>
      <c r="G11" s="37"/>
      <c r="H11" s="37"/>
      <c r="I11" s="37"/>
      <c r="J11" s="37"/>
      <c r="K11" s="37"/>
      <c r="L11" s="37"/>
      <c r="M11" s="37"/>
      <c r="N11" s="37"/>
      <c r="O11" s="37"/>
      <c r="P11" s="37"/>
      <c r="Q11" s="37"/>
      <c r="R11" s="37"/>
      <c r="S11" s="37"/>
      <c r="T11" s="37"/>
      <c r="U11" s="37"/>
      <c r="V11" s="37"/>
      <c r="W11" s="37"/>
      <c r="X11" s="37"/>
      <c r="Y11" s="4"/>
      <c r="Z11" s="4"/>
      <c r="AA11" s="4"/>
      <c r="AB11" s="4"/>
      <c r="AC11" s="4"/>
      <c r="AD11" s="4"/>
      <c r="AE11" s="4"/>
      <c r="AF11" s="4"/>
      <c r="AG11" s="4"/>
      <c r="AH11" s="4"/>
      <c r="AI11" s="4"/>
      <c r="AJ11" s="4"/>
      <c r="AK11" s="4"/>
      <c r="AL11" s="4"/>
      <c r="AM11" s="37"/>
      <c r="AN11" s="37"/>
      <c r="AO11" s="37"/>
      <c r="AP11" s="37"/>
      <c r="AQ11" s="4"/>
      <c r="AR11" s="4"/>
      <c r="AS11" s="4"/>
      <c r="AT11" s="4"/>
      <c r="AU11" s="4"/>
      <c r="AV11" s="4"/>
      <c r="AW11" s="4"/>
      <c r="AX11" s="4"/>
      <c r="AY11" s="4"/>
      <c r="AZ11" s="4"/>
      <c r="BA11" s="4"/>
      <c r="BB11" s="4"/>
      <c r="BC11" s="4"/>
    </row>
    <row r="12" spans="1:100" ht="18.75" customHeight="1">
      <c r="A12" s="1538" t="s">
        <v>155</v>
      </c>
      <c r="B12" s="1376"/>
      <c r="C12" s="1376"/>
      <c r="D12" s="1376"/>
      <c r="E12" s="1376"/>
      <c r="F12" s="1376"/>
      <c r="G12" s="1343" t="s">
        <v>86</v>
      </c>
      <c r="H12" s="1376"/>
      <c r="I12" s="1376"/>
      <c r="J12" s="1379" t="s">
        <v>14</v>
      </c>
      <c r="K12" s="1380"/>
      <c r="L12" s="1380"/>
      <c r="M12" s="1380"/>
      <c r="N12" s="1380"/>
      <c r="O12" s="1380"/>
      <c r="P12" s="1381"/>
      <c r="Q12" s="1341" t="s">
        <v>9</v>
      </c>
      <c r="R12" s="1342"/>
      <c r="S12" s="1342"/>
      <c r="T12" s="1342"/>
      <c r="U12" s="1342"/>
      <c r="V12" s="1342"/>
      <c r="W12" s="1342"/>
      <c r="X12" s="1343"/>
      <c r="Y12" s="1341" t="s">
        <v>109</v>
      </c>
      <c r="Z12" s="1342"/>
      <c r="AA12" s="1342"/>
      <c r="AB12" s="1342"/>
      <c r="AC12" s="1342"/>
      <c r="AD12" s="1342"/>
      <c r="AE12" s="1342"/>
      <c r="AF12" s="1342"/>
      <c r="AG12" s="1342"/>
      <c r="AH12" s="1342"/>
      <c r="AI12" s="1343"/>
      <c r="AJ12" s="1332" t="s">
        <v>31</v>
      </c>
      <c r="AK12" s="1333"/>
      <c r="AL12" s="1333"/>
      <c r="AM12" s="1333"/>
      <c r="AN12" s="1333"/>
      <c r="AO12" s="1333"/>
      <c r="AP12" s="1333"/>
      <c r="AQ12" s="1333"/>
      <c r="AR12" s="1334"/>
      <c r="AS12" s="1335" t="s">
        <v>249</v>
      </c>
      <c r="AT12" s="1336"/>
      <c r="AU12" s="1336"/>
      <c r="AV12" s="1337"/>
      <c r="AW12" s="1344" t="s">
        <v>238</v>
      </c>
      <c r="AX12" s="1345"/>
      <c r="AY12" s="1345"/>
      <c r="AZ12" s="1345"/>
      <c r="BA12" s="1341" t="s">
        <v>250</v>
      </c>
      <c r="BB12" s="1342"/>
      <c r="BC12" s="1556"/>
    </row>
    <row r="13" spans="1:100" ht="28.5" customHeight="1" thickBot="1">
      <c r="A13" s="1539"/>
      <c r="B13" s="1378"/>
      <c r="C13" s="1378"/>
      <c r="D13" s="1378"/>
      <c r="E13" s="1378"/>
      <c r="F13" s="1378"/>
      <c r="G13" s="969"/>
      <c r="H13" s="1378"/>
      <c r="I13" s="1378"/>
      <c r="J13" s="1382"/>
      <c r="K13" s="1383"/>
      <c r="L13" s="1383"/>
      <c r="M13" s="1383"/>
      <c r="N13" s="1383"/>
      <c r="O13" s="1383"/>
      <c r="P13" s="1384"/>
      <c r="Q13" s="967"/>
      <c r="R13" s="968"/>
      <c r="S13" s="968"/>
      <c r="T13" s="968"/>
      <c r="U13" s="968"/>
      <c r="V13" s="968"/>
      <c r="W13" s="968"/>
      <c r="X13" s="969"/>
      <c r="Y13" s="967"/>
      <c r="Z13" s="968"/>
      <c r="AA13" s="968"/>
      <c r="AB13" s="968"/>
      <c r="AC13" s="968"/>
      <c r="AD13" s="968"/>
      <c r="AE13" s="968"/>
      <c r="AF13" s="968"/>
      <c r="AG13" s="968"/>
      <c r="AH13" s="968"/>
      <c r="AI13" s="969"/>
      <c r="AJ13" s="1358" t="s">
        <v>18</v>
      </c>
      <c r="AK13" s="1359"/>
      <c r="AL13" s="1359"/>
      <c r="AM13" s="1359"/>
      <c r="AN13" s="159" t="s">
        <v>19</v>
      </c>
      <c r="AO13" s="1359" t="s">
        <v>20</v>
      </c>
      <c r="AP13" s="1359"/>
      <c r="AQ13" s="1359"/>
      <c r="AR13" s="1360"/>
      <c r="AS13" s="1338"/>
      <c r="AT13" s="1339"/>
      <c r="AU13" s="1339"/>
      <c r="AV13" s="1340"/>
      <c r="AW13" s="1347"/>
      <c r="AX13" s="1348"/>
      <c r="AY13" s="1348"/>
      <c r="AZ13" s="1348"/>
      <c r="BA13" s="967"/>
      <c r="BB13" s="968"/>
      <c r="BC13" s="1557"/>
    </row>
    <row r="14" spans="1:100" s="38" customFormat="1" ht="28.5" customHeight="1" thickTop="1">
      <c r="A14" s="1711"/>
      <c r="B14" s="1065"/>
      <c r="C14" s="1065"/>
      <c r="D14" s="1065"/>
      <c r="E14" s="1065"/>
      <c r="F14" s="1065"/>
      <c r="G14" s="1712"/>
      <c r="H14" s="1065"/>
      <c r="I14" s="1065"/>
      <c r="J14" s="1713"/>
      <c r="K14" s="1714"/>
      <c r="L14" s="1714"/>
      <c r="M14" s="1714"/>
      <c r="N14" s="1714"/>
      <c r="O14" s="1714"/>
      <c r="P14" s="1712"/>
      <c r="Q14" s="1603"/>
      <c r="R14" s="1604"/>
      <c r="S14" s="1604"/>
      <c r="T14" s="1604"/>
      <c r="U14" s="1604"/>
      <c r="V14" s="1604"/>
      <c r="W14" s="1604"/>
      <c r="X14" s="1605"/>
      <c r="Y14" s="1603"/>
      <c r="Z14" s="1604"/>
      <c r="AA14" s="1604"/>
      <c r="AB14" s="1604"/>
      <c r="AC14" s="1604"/>
      <c r="AD14" s="1604"/>
      <c r="AE14" s="1604"/>
      <c r="AF14" s="1604"/>
      <c r="AG14" s="1604"/>
      <c r="AH14" s="1604"/>
      <c r="AI14" s="1605"/>
      <c r="AJ14" s="1591"/>
      <c r="AK14" s="1592"/>
      <c r="AL14" s="1592"/>
      <c r="AM14" s="1592"/>
      <c r="AN14" s="154" t="s">
        <v>19</v>
      </c>
      <c r="AO14" s="1592"/>
      <c r="AP14" s="1592"/>
      <c r="AQ14" s="1592"/>
      <c r="AR14" s="1593"/>
      <c r="AS14" s="1546" t="str">
        <f>IF(AND(AJ14&lt;&gt;"",AO14&lt;&gt;""),ROUNDDOWN(AJ14*AO14/1000000,2),"")</f>
        <v/>
      </c>
      <c r="AT14" s="1547"/>
      <c r="AU14" s="1547"/>
      <c r="AV14" s="1548"/>
      <c r="AW14" s="1521" t="str">
        <f>IF(AS14&lt;&gt;"",IF(AS14&lt;0.2,"XS",IF(AS14&lt;1.6,"S",IF(AS14&lt;2.8,"M",IF(AS14&gt;=2.8,"L")))),"")</f>
        <v/>
      </c>
      <c r="AX14" s="1522"/>
      <c r="AY14" s="1522"/>
      <c r="AZ14" s="1522"/>
      <c r="BA14" s="1715"/>
      <c r="BB14" s="1716"/>
      <c r="BC14" s="1717"/>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s="38" customFormat="1" ht="28.5" customHeight="1">
      <c r="A15" s="1704"/>
      <c r="B15" s="1041"/>
      <c r="C15" s="1041"/>
      <c r="D15" s="1041"/>
      <c r="E15" s="1041"/>
      <c r="F15" s="1041"/>
      <c r="G15" s="1705"/>
      <c r="H15" s="1041"/>
      <c r="I15" s="1041"/>
      <c r="J15" s="1706"/>
      <c r="K15" s="1707"/>
      <c r="L15" s="1707"/>
      <c r="M15" s="1707"/>
      <c r="N15" s="1707"/>
      <c r="O15" s="1707"/>
      <c r="P15" s="1705"/>
      <c r="Q15" s="1569"/>
      <c r="R15" s="1570"/>
      <c r="S15" s="1570"/>
      <c r="T15" s="1570"/>
      <c r="U15" s="1570"/>
      <c r="V15" s="1570"/>
      <c r="W15" s="1570"/>
      <c r="X15" s="1571"/>
      <c r="Y15" s="1569"/>
      <c r="Z15" s="1570"/>
      <c r="AA15" s="1570"/>
      <c r="AB15" s="1570"/>
      <c r="AC15" s="1570"/>
      <c r="AD15" s="1570"/>
      <c r="AE15" s="1570"/>
      <c r="AF15" s="1570"/>
      <c r="AG15" s="1570"/>
      <c r="AH15" s="1570"/>
      <c r="AI15" s="1571"/>
      <c r="AJ15" s="1582"/>
      <c r="AK15" s="1583"/>
      <c r="AL15" s="1583"/>
      <c r="AM15" s="1583"/>
      <c r="AN15" s="155" t="s">
        <v>19</v>
      </c>
      <c r="AO15" s="1583"/>
      <c r="AP15" s="1583"/>
      <c r="AQ15" s="1583"/>
      <c r="AR15" s="1584"/>
      <c r="AS15" s="1514" t="str">
        <f t="shared" ref="AS15:AS28" si="0">IF(AND(AJ15&lt;&gt;"",AO15&lt;&gt;""),ROUNDDOWN(AJ15*AO15/1000000,2),"")</f>
        <v/>
      </c>
      <c r="AT15" s="1515"/>
      <c r="AU15" s="1515"/>
      <c r="AV15" s="1516"/>
      <c r="AW15" s="1506" t="str">
        <f t="shared" ref="AW15:AW28" si="1">IF(AS15&lt;&gt;"",IF(AS15&lt;0.2,"XS",IF(AS15&lt;1.6,"S",IF(AS15&lt;2.8,"M",IF(AS15&gt;=2.8,"L")))),"")</f>
        <v/>
      </c>
      <c r="AX15" s="1507"/>
      <c r="AY15" s="1507"/>
      <c r="AZ15" s="1507"/>
      <c r="BA15" s="1694"/>
      <c r="BB15" s="1695"/>
      <c r="BC15" s="1696"/>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s="38" customFormat="1" ht="28.5" customHeight="1">
      <c r="A16" s="1704"/>
      <c r="B16" s="1041"/>
      <c r="C16" s="1041"/>
      <c r="D16" s="1041"/>
      <c r="E16" s="1041"/>
      <c r="F16" s="1041"/>
      <c r="G16" s="1705"/>
      <c r="H16" s="1041"/>
      <c r="I16" s="1041"/>
      <c r="J16" s="1706"/>
      <c r="K16" s="1707"/>
      <c r="L16" s="1707"/>
      <c r="M16" s="1707"/>
      <c r="N16" s="1707"/>
      <c r="O16" s="1707"/>
      <c r="P16" s="1705"/>
      <c r="Q16" s="1569"/>
      <c r="R16" s="1570"/>
      <c r="S16" s="1570"/>
      <c r="T16" s="1570"/>
      <c r="U16" s="1570"/>
      <c r="V16" s="1570"/>
      <c r="W16" s="1570"/>
      <c r="X16" s="1571"/>
      <c r="Y16" s="1569"/>
      <c r="Z16" s="1570"/>
      <c r="AA16" s="1570"/>
      <c r="AB16" s="1570"/>
      <c r="AC16" s="1570"/>
      <c r="AD16" s="1570"/>
      <c r="AE16" s="1570"/>
      <c r="AF16" s="1570"/>
      <c r="AG16" s="1570"/>
      <c r="AH16" s="1570"/>
      <c r="AI16" s="1571"/>
      <c r="AJ16" s="1582"/>
      <c r="AK16" s="1583"/>
      <c r="AL16" s="1583"/>
      <c r="AM16" s="1583"/>
      <c r="AN16" s="155" t="s">
        <v>19</v>
      </c>
      <c r="AO16" s="1583"/>
      <c r="AP16" s="1583"/>
      <c r="AQ16" s="1583"/>
      <c r="AR16" s="1584"/>
      <c r="AS16" s="1514" t="str">
        <f t="shared" si="0"/>
        <v/>
      </c>
      <c r="AT16" s="1515"/>
      <c r="AU16" s="1515"/>
      <c r="AV16" s="1516"/>
      <c r="AW16" s="1506" t="str">
        <f t="shared" si="1"/>
        <v/>
      </c>
      <c r="AX16" s="1507"/>
      <c r="AY16" s="1507"/>
      <c r="AZ16" s="1507"/>
      <c r="BA16" s="1694"/>
      <c r="BB16" s="1695"/>
      <c r="BC16" s="169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s="38" customFormat="1" ht="28.5" customHeight="1">
      <c r="A17" s="1704"/>
      <c r="B17" s="1041"/>
      <c r="C17" s="1041"/>
      <c r="D17" s="1041"/>
      <c r="E17" s="1041"/>
      <c r="F17" s="1041"/>
      <c r="G17" s="1705"/>
      <c r="H17" s="1041"/>
      <c r="I17" s="1041"/>
      <c r="J17" s="1706"/>
      <c r="K17" s="1707"/>
      <c r="L17" s="1707"/>
      <c r="M17" s="1707"/>
      <c r="N17" s="1707"/>
      <c r="O17" s="1707"/>
      <c r="P17" s="1705"/>
      <c r="Q17" s="1569"/>
      <c r="R17" s="1570"/>
      <c r="S17" s="1570"/>
      <c r="T17" s="1570"/>
      <c r="U17" s="1570"/>
      <c r="V17" s="1570"/>
      <c r="W17" s="1570"/>
      <c r="X17" s="1571"/>
      <c r="Y17" s="1569"/>
      <c r="Z17" s="1570"/>
      <c r="AA17" s="1570"/>
      <c r="AB17" s="1570"/>
      <c r="AC17" s="1570"/>
      <c r="AD17" s="1570"/>
      <c r="AE17" s="1570"/>
      <c r="AF17" s="1570"/>
      <c r="AG17" s="1570"/>
      <c r="AH17" s="1570"/>
      <c r="AI17" s="1571"/>
      <c r="AJ17" s="1582"/>
      <c r="AK17" s="1583"/>
      <c r="AL17" s="1583"/>
      <c r="AM17" s="1583"/>
      <c r="AN17" s="155" t="s">
        <v>19</v>
      </c>
      <c r="AO17" s="1583"/>
      <c r="AP17" s="1583"/>
      <c r="AQ17" s="1583"/>
      <c r="AR17" s="1584"/>
      <c r="AS17" s="1514" t="str">
        <f t="shared" si="0"/>
        <v/>
      </c>
      <c r="AT17" s="1515"/>
      <c r="AU17" s="1515"/>
      <c r="AV17" s="1516"/>
      <c r="AW17" s="1506" t="str">
        <f t="shared" si="1"/>
        <v/>
      </c>
      <c r="AX17" s="1507"/>
      <c r="AY17" s="1507"/>
      <c r="AZ17" s="1507"/>
      <c r="BA17" s="1694"/>
      <c r="BB17" s="1695"/>
      <c r="BC17" s="1696"/>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38" customFormat="1" ht="28.5" customHeight="1">
      <c r="A18" s="1704"/>
      <c r="B18" s="1041"/>
      <c r="C18" s="1041"/>
      <c r="D18" s="1041"/>
      <c r="E18" s="1041"/>
      <c r="F18" s="1041"/>
      <c r="G18" s="1705"/>
      <c r="H18" s="1041"/>
      <c r="I18" s="1041"/>
      <c r="J18" s="1706"/>
      <c r="K18" s="1707"/>
      <c r="L18" s="1707"/>
      <c r="M18" s="1707"/>
      <c r="N18" s="1707"/>
      <c r="O18" s="1707"/>
      <c r="P18" s="1705"/>
      <c r="Q18" s="1569"/>
      <c r="R18" s="1570"/>
      <c r="S18" s="1570"/>
      <c r="T18" s="1570"/>
      <c r="U18" s="1570"/>
      <c r="V18" s="1570"/>
      <c r="W18" s="1570"/>
      <c r="X18" s="1571"/>
      <c r="Y18" s="1569"/>
      <c r="Z18" s="1570"/>
      <c r="AA18" s="1570"/>
      <c r="AB18" s="1570"/>
      <c r="AC18" s="1570"/>
      <c r="AD18" s="1570"/>
      <c r="AE18" s="1570"/>
      <c r="AF18" s="1570"/>
      <c r="AG18" s="1570"/>
      <c r="AH18" s="1570"/>
      <c r="AI18" s="1571"/>
      <c r="AJ18" s="1582"/>
      <c r="AK18" s="1583"/>
      <c r="AL18" s="1583"/>
      <c r="AM18" s="1583"/>
      <c r="AN18" s="155" t="s">
        <v>19</v>
      </c>
      <c r="AO18" s="1583"/>
      <c r="AP18" s="1583"/>
      <c r="AQ18" s="1583"/>
      <c r="AR18" s="1584"/>
      <c r="AS18" s="1514" t="str">
        <f t="shared" si="0"/>
        <v/>
      </c>
      <c r="AT18" s="1515"/>
      <c r="AU18" s="1515"/>
      <c r="AV18" s="1516"/>
      <c r="AW18" s="1506" t="str">
        <f t="shared" si="1"/>
        <v/>
      </c>
      <c r="AX18" s="1507"/>
      <c r="AY18" s="1507"/>
      <c r="AZ18" s="1507"/>
      <c r="BA18" s="1694"/>
      <c r="BB18" s="1695"/>
      <c r="BC18" s="169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38" customFormat="1" ht="28.5" customHeight="1">
      <c r="A19" s="1704"/>
      <c r="B19" s="1041"/>
      <c r="C19" s="1041"/>
      <c r="D19" s="1041"/>
      <c r="E19" s="1041"/>
      <c r="F19" s="1041"/>
      <c r="G19" s="1705"/>
      <c r="H19" s="1041"/>
      <c r="I19" s="1041"/>
      <c r="J19" s="1706"/>
      <c r="K19" s="1707"/>
      <c r="L19" s="1707"/>
      <c r="M19" s="1707"/>
      <c r="N19" s="1707"/>
      <c r="O19" s="1707"/>
      <c r="P19" s="1705"/>
      <c r="Q19" s="1569"/>
      <c r="R19" s="1570"/>
      <c r="S19" s="1570"/>
      <c r="T19" s="1570"/>
      <c r="U19" s="1570"/>
      <c r="V19" s="1570"/>
      <c r="W19" s="1570"/>
      <c r="X19" s="1571"/>
      <c r="Y19" s="1569"/>
      <c r="Z19" s="1570"/>
      <c r="AA19" s="1570"/>
      <c r="AB19" s="1570"/>
      <c r="AC19" s="1570"/>
      <c r="AD19" s="1570"/>
      <c r="AE19" s="1570"/>
      <c r="AF19" s="1570"/>
      <c r="AG19" s="1570"/>
      <c r="AH19" s="1570"/>
      <c r="AI19" s="1571"/>
      <c r="AJ19" s="1582"/>
      <c r="AK19" s="1583"/>
      <c r="AL19" s="1583"/>
      <c r="AM19" s="1583"/>
      <c r="AN19" s="155" t="s">
        <v>19</v>
      </c>
      <c r="AO19" s="1583"/>
      <c r="AP19" s="1583"/>
      <c r="AQ19" s="1583"/>
      <c r="AR19" s="1584"/>
      <c r="AS19" s="1514" t="str">
        <f t="shared" si="0"/>
        <v/>
      </c>
      <c r="AT19" s="1515"/>
      <c r="AU19" s="1515"/>
      <c r="AV19" s="1516"/>
      <c r="AW19" s="1506" t="str">
        <f t="shared" si="1"/>
        <v/>
      </c>
      <c r="AX19" s="1507"/>
      <c r="AY19" s="1507"/>
      <c r="AZ19" s="1507"/>
      <c r="BA19" s="1694"/>
      <c r="BB19" s="1695"/>
      <c r="BC19" s="169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8" customFormat="1" ht="28.5" customHeight="1">
      <c r="A20" s="1704"/>
      <c r="B20" s="1041"/>
      <c r="C20" s="1041"/>
      <c r="D20" s="1041"/>
      <c r="E20" s="1041"/>
      <c r="F20" s="1041"/>
      <c r="G20" s="1705"/>
      <c r="H20" s="1041"/>
      <c r="I20" s="1041"/>
      <c r="J20" s="1706"/>
      <c r="K20" s="1707"/>
      <c r="L20" s="1707"/>
      <c r="M20" s="1707"/>
      <c r="N20" s="1707"/>
      <c r="O20" s="1707"/>
      <c r="P20" s="1705"/>
      <c r="Q20" s="1569"/>
      <c r="R20" s="1570"/>
      <c r="S20" s="1570"/>
      <c r="T20" s="1570"/>
      <c r="U20" s="1570"/>
      <c r="V20" s="1570"/>
      <c r="W20" s="1570"/>
      <c r="X20" s="1571"/>
      <c r="Y20" s="1569"/>
      <c r="Z20" s="1570"/>
      <c r="AA20" s="1570"/>
      <c r="AB20" s="1570"/>
      <c r="AC20" s="1570"/>
      <c r="AD20" s="1570"/>
      <c r="AE20" s="1570"/>
      <c r="AF20" s="1570"/>
      <c r="AG20" s="1570"/>
      <c r="AH20" s="1570"/>
      <c r="AI20" s="1571"/>
      <c r="AJ20" s="1582"/>
      <c r="AK20" s="1583"/>
      <c r="AL20" s="1583"/>
      <c r="AM20" s="1583"/>
      <c r="AN20" s="155" t="s">
        <v>19</v>
      </c>
      <c r="AO20" s="1583"/>
      <c r="AP20" s="1583"/>
      <c r="AQ20" s="1583"/>
      <c r="AR20" s="1584"/>
      <c r="AS20" s="1514" t="str">
        <f t="shared" si="0"/>
        <v/>
      </c>
      <c r="AT20" s="1515"/>
      <c r="AU20" s="1515"/>
      <c r="AV20" s="1516"/>
      <c r="AW20" s="1506" t="str">
        <f t="shared" si="1"/>
        <v/>
      </c>
      <c r="AX20" s="1507"/>
      <c r="AY20" s="1507"/>
      <c r="AZ20" s="1507"/>
      <c r="BA20" s="1694"/>
      <c r="BB20" s="1695"/>
      <c r="BC20" s="169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8" customFormat="1" ht="28.5" customHeight="1">
      <c r="A21" s="1704"/>
      <c r="B21" s="1041"/>
      <c r="C21" s="1041"/>
      <c r="D21" s="1041"/>
      <c r="E21" s="1041"/>
      <c r="F21" s="1041"/>
      <c r="G21" s="1705"/>
      <c r="H21" s="1041"/>
      <c r="I21" s="1041"/>
      <c r="J21" s="1706"/>
      <c r="K21" s="1707"/>
      <c r="L21" s="1707"/>
      <c r="M21" s="1707"/>
      <c r="N21" s="1707"/>
      <c r="O21" s="1707"/>
      <c r="P21" s="1705"/>
      <c r="Q21" s="1569"/>
      <c r="R21" s="1570"/>
      <c r="S21" s="1570"/>
      <c r="T21" s="1570"/>
      <c r="U21" s="1570"/>
      <c r="V21" s="1570"/>
      <c r="W21" s="1570"/>
      <c r="X21" s="1571"/>
      <c r="Y21" s="1569"/>
      <c r="Z21" s="1570"/>
      <c r="AA21" s="1570"/>
      <c r="AB21" s="1570"/>
      <c r="AC21" s="1570"/>
      <c r="AD21" s="1570"/>
      <c r="AE21" s="1570"/>
      <c r="AF21" s="1570"/>
      <c r="AG21" s="1570"/>
      <c r="AH21" s="1570"/>
      <c r="AI21" s="1571"/>
      <c r="AJ21" s="1582"/>
      <c r="AK21" s="1583"/>
      <c r="AL21" s="1583"/>
      <c r="AM21" s="1583"/>
      <c r="AN21" s="155" t="s">
        <v>19</v>
      </c>
      <c r="AO21" s="1583"/>
      <c r="AP21" s="1583"/>
      <c r="AQ21" s="1583"/>
      <c r="AR21" s="1584"/>
      <c r="AS21" s="1514" t="str">
        <f t="shared" si="0"/>
        <v/>
      </c>
      <c r="AT21" s="1515"/>
      <c r="AU21" s="1515"/>
      <c r="AV21" s="1516"/>
      <c r="AW21" s="1506" t="str">
        <f t="shared" si="1"/>
        <v/>
      </c>
      <c r="AX21" s="1507"/>
      <c r="AY21" s="1507"/>
      <c r="AZ21" s="1507"/>
      <c r="BA21" s="1694"/>
      <c r="BB21" s="1695"/>
      <c r="BC21" s="169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8" customFormat="1" ht="28.5" customHeight="1">
      <c r="A22" s="1704"/>
      <c r="B22" s="1041"/>
      <c r="C22" s="1041"/>
      <c r="D22" s="1041"/>
      <c r="E22" s="1041"/>
      <c r="F22" s="1041"/>
      <c r="G22" s="1705"/>
      <c r="H22" s="1041"/>
      <c r="I22" s="1041"/>
      <c r="J22" s="1706"/>
      <c r="K22" s="1707"/>
      <c r="L22" s="1707"/>
      <c r="M22" s="1707"/>
      <c r="N22" s="1707"/>
      <c r="O22" s="1707"/>
      <c r="P22" s="1705"/>
      <c r="Q22" s="1569"/>
      <c r="R22" s="1570"/>
      <c r="S22" s="1570"/>
      <c r="T22" s="1570"/>
      <c r="U22" s="1570"/>
      <c r="V22" s="1570"/>
      <c r="W22" s="1570"/>
      <c r="X22" s="1571"/>
      <c r="Y22" s="1569"/>
      <c r="Z22" s="1570"/>
      <c r="AA22" s="1570"/>
      <c r="AB22" s="1570"/>
      <c r="AC22" s="1570"/>
      <c r="AD22" s="1570"/>
      <c r="AE22" s="1570"/>
      <c r="AF22" s="1570"/>
      <c r="AG22" s="1570"/>
      <c r="AH22" s="1570"/>
      <c r="AI22" s="1571"/>
      <c r="AJ22" s="1582"/>
      <c r="AK22" s="1583"/>
      <c r="AL22" s="1583"/>
      <c r="AM22" s="1583"/>
      <c r="AN22" s="155" t="s">
        <v>19</v>
      </c>
      <c r="AO22" s="1583"/>
      <c r="AP22" s="1583"/>
      <c r="AQ22" s="1583"/>
      <c r="AR22" s="1584"/>
      <c r="AS22" s="1514" t="str">
        <f t="shared" si="0"/>
        <v/>
      </c>
      <c r="AT22" s="1515"/>
      <c r="AU22" s="1515"/>
      <c r="AV22" s="1516"/>
      <c r="AW22" s="1506" t="str">
        <f t="shared" si="1"/>
        <v/>
      </c>
      <c r="AX22" s="1507"/>
      <c r="AY22" s="1507"/>
      <c r="AZ22" s="1507"/>
      <c r="BA22" s="1694"/>
      <c r="BB22" s="1695"/>
      <c r="BC22" s="169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8" customFormat="1" ht="28.5" customHeight="1">
      <c r="A23" s="1704"/>
      <c r="B23" s="1041"/>
      <c r="C23" s="1041"/>
      <c r="D23" s="1041"/>
      <c r="E23" s="1041"/>
      <c r="F23" s="1041"/>
      <c r="G23" s="1705"/>
      <c r="H23" s="1041"/>
      <c r="I23" s="1041"/>
      <c r="J23" s="1706"/>
      <c r="K23" s="1707"/>
      <c r="L23" s="1707"/>
      <c r="M23" s="1707"/>
      <c r="N23" s="1707"/>
      <c r="O23" s="1707"/>
      <c r="P23" s="1705"/>
      <c r="Q23" s="1569"/>
      <c r="R23" s="1570"/>
      <c r="S23" s="1570"/>
      <c r="T23" s="1570"/>
      <c r="U23" s="1570"/>
      <c r="V23" s="1570"/>
      <c r="W23" s="1570"/>
      <c r="X23" s="1571"/>
      <c r="Y23" s="1569"/>
      <c r="Z23" s="1570"/>
      <c r="AA23" s="1570"/>
      <c r="AB23" s="1570"/>
      <c r="AC23" s="1570"/>
      <c r="AD23" s="1570"/>
      <c r="AE23" s="1570"/>
      <c r="AF23" s="1570"/>
      <c r="AG23" s="1570"/>
      <c r="AH23" s="1570"/>
      <c r="AI23" s="1571"/>
      <c r="AJ23" s="1582"/>
      <c r="AK23" s="1583"/>
      <c r="AL23" s="1583"/>
      <c r="AM23" s="1583"/>
      <c r="AN23" s="155" t="s">
        <v>19</v>
      </c>
      <c r="AO23" s="1583"/>
      <c r="AP23" s="1583"/>
      <c r="AQ23" s="1583"/>
      <c r="AR23" s="1584"/>
      <c r="AS23" s="1514" t="str">
        <f t="shared" si="0"/>
        <v/>
      </c>
      <c r="AT23" s="1515"/>
      <c r="AU23" s="1515"/>
      <c r="AV23" s="1516"/>
      <c r="AW23" s="1506" t="str">
        <f t="shared" si="1"/>
        <v/>
      </c>
      <c r="AX23" s="1507"/>
      <c r="AY23" s="1507"/>
      <c r="AZ23" s="1507"/>
      <c r="BA23" s="1694"/>
      <c r="BB23" s="1695"/>
      <c r="BC23" s="1696"/>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8" customFormat="1" ht="28.5" customHeight="1">
      <c r="A24" s="1704"/>
      <c r="B24" s="1041"/>
      <c r="C24" s="1041"/>
      <c r="D24" s="1041"/>
      <c r="E24" s="1041"/>
      <c r="F24" s="1041"/>
      <c r="G24" s="1705"/>
      <c r="H24" s="1041"/>
      <c r="I24" s="1041"/>
      <c r="J24" s="1706"/>
      <c r="K24" s="1707"/>
      <c r="L24" s="1707"/>
      <c r="M24" s="1707"/>
      <c r="N24" s="1707"/>
      <c r="O24" s="1707"/>
      <c r="P24" s="1705"/>
      <c r="Q24" s="1569"/>
      <c r="R24" s="1570"/>
      <c r="S24" s="1570"/>
      <c r="T24" s="1570"/>
      <c r="U24" s="1570"/>
      <c r="V24" s="1570"/>
      <c r="W24" s="1570"/>
      <c r="X24" s="1571"/>
      <c r="Y24" s="1569"/>
      <c r="Z24" s="1570"/>
      <c r="AA24" s="1570"/>
      <c r="AB24" s="1570"/>
      <c r="AC24" s="1570"/>
      <c r="AD24" s="1570"/>
      <c r="AE24" s="1570"/>
      <c r="AF24" s="1570"/>
      <c r="AG24" s="1570"/>
      <c r="AH24" s="1570"/>
      <c r="AI24" s="1571"/>
      <c r="AJ24" s="1582"/>
      <c r="AK24" s="1583"/>
      <c r="AL24" s="1583"/>
      <c r="AM24" s="1583"/>
      <c r="AN24" s="155" t="s">
        <v>19</v>
      </c>
      <c r="AO24" s="1583"/>
      <c r="AP24" s="1583"/>
      <c r="AQ24" s="1583"/>
      <c r="AR24" s="1584"/>
      <c r="AS24" s="1514" t="str">
        <f t="shared" si="0"/>
        <v/>
      </c>
      <c r="AT24" s="1515"/>
      <c r="AU24" s="1515"/>
      <c r="AV24" s="1516"/>
      <c r="AW24" s="1506" t="str">
        <f t="shared" si="1"/>
        <v/>
      </c>
      <c r="AX24" s="1507"/>
      <c r="AY24" s="1507"/>
      <c r="AZ24" s="1507"/>
      <c r="BA24" s="1694"/>
      <c r="BB24" s="1695"/>
      <c r="BC24" s="1696"/>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8" customFormat="1" ht="28.5" customHeight="1">
      <c r="A25" s="1704"/>
      <c r="B25" s="1041"/>
      <c r="C25" s="1041"/>
      <c r="D25" s="1041"/>
      <c r="E25" s="1041"/>
      <c r="F25" s="1041"/>
      <c r="G25" s="1705"/>
      <c r="H25" s="1041"/>
      <c r="I25" s="1041"/>
      <c r="J25" s="1706"/>
      <c r="K25" s="1707"/>
      <c r="L25" s="1707"/>
      <c r="M25" s="1707"/>
      <c r="N25" s="1707"/>
      <c r="O25" s="1707"/>
      <c r="P25" s="1705"/>
      <c r="Q25" s="1569"/>
      <c r="R25" s="1570"/>
      <c r="S25" s="1570"/>
      <c r="T25" s="1570"/>
      <c r="U25" s="1570"/>
      <c r="V25" s="1570"/>
      <c r="W25" s="1570"/>
      <c r="X25" s="1571"/>
      <c r="Y25" s="1569"/>
      <c r="Z25" s="1570"/>
      <c r="AA25" s="1570"/>
      <c r="AB25" s="1570"/>
      <c r="AC25" s="1570"/>
      <c r="AD25" s="1570"/>
      <c r="AE25" s="1570"/>
      <c r="AF25" s="1570"/>
      <c r="AG25" s="1570"/>
      <c r="AH25" s="1570"/>
      <c r="AI25" s="1571"/>
      <c r="AJ25" s="1582"/>
      <c r="AK25" s="1583"/>
      <c r="AL25" s="1583"/>
      <c r="AM25" s="1583"/>
      <c r="AN25" s="155" t="s">
        <v>19</v>
      </c>
      <c r="AO25" s="1583"/>
      <c r="AP25" s="1583"/>
      <c r="AQ25" s="1583"/>
      <c r="AR25" s="1584"/>
      <c r="AS25" s="1514" t="str">
        <f t="shared" si="0"/>
        <v/>
      </c>
      <c r="AT25" s="1515"/>
      <c r="AU25" s="1515"/>
      <c r="AV25" s="1516"/>
      <c r="AW25" s="1506" t="str">
        <f t="shared" si="1"/>
        <v/>
      </c>
      <c r="AX25" s="1507"/>
      <c r="AY25" s="1507"/>
      <c r="AZ25" s="1507"/>
      <c r="BA25" s="1694"/>
      <c r="BB25" s="1695"/>
      <c r="BC25" s="1696"/>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8" customFormat="1" ht="28.5" customHeight="1">
      <c r="A26" s="1704"/>
      <c r="B26" s="1041"/>
      <c r="C26" s="1041"/>
      <c r="D26" s="1041"/>
      <c r="E26" s="1041"/>
      <c r="F26" s="1041"/>
      <c r="G26" s="1705"/>
      <c r="H26" s="1041"/>
      <c r="I26" s="1041"/>
      <c r="J26" s="1706"/>
      <c r="K26" s="1707"/>
      <c r="L26" s="1707"/>
      <c r="M26" s="1707"/>
      <c r="N26" s="1707"/>
      <c r="O26" s="1707"/>
      <c r="P26" s="1705"/>
      <c r="Q26" s="1569"/>
      <c r="R26" s="1570"/>
      <c r="S26" s="1570"/>
      <c r="T26" s="1570"/>
      <c r="U26" s="1570"/>
      <c r="V26" s="1570"/>
      <c r="W26" s="1570"/>
      <c r="X26" s="1571"/>
      <c r="Y26" s="1569"/>
      <c r="Z26" s="1570"/>
      <c r="AA26" s="1570"/>
      <c r="AB26" s="1570"/>
      <c r="AC26" s="1570"/>
      <c r="AD26" s="1570"/>
      <c r="AE26" s="1570"/>
      <c r="AF26" s="1570"/>
      <c r="AG26" s="1570"/>
      <c r="AH26" s="1570"/>
      <c r="AI26" s="1571"/>
      <c r="AJ26" s="1582"/>
      <c r="AK26" s="1583"/>
      <c r="AL26" s="1583"/>
      <c r="AM26" s="1583"/>
      <c r="AN26" s="155" t="s">
        <v>19</v>
      </c>
      <c r="AO26" s="1583"/>
      <c r="AP26" s="1583"/>
      <c r="AQ26" s="1583"/>
      <c r="AR26" s="1584"/>
      <c r="AS26" s="1514" t="str">
        <f t="shared" si="0"/>
        <v/>
      </c>
      <c r="AT26" s="1515"/>
      <c r="AU26" s="1515"/>
      <c r="AV26" s="1516"/>
      <c r="AW26" s="1506" t="str">
        <f t="shared" si="1"/>
        <v/>
      </c>
      <c r="AX26" s="1507"/>
      <c r="AY26" s="1507"/>
      <c r="AZ26" s="1507"/>
      <c r="BA26" s="1694"/>
      <c r="BB26" s="1695"/>
      <c r="BC26" s="169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8" customFormat="1" ht="28.5" customHeight="1">
      <c r="A27" s="1704"/>
      <c r="B27" s="1041"/>
      <c r="C27" s="1041"/>
      <c r="D27" s="1041"/>
      <c r="E27" s="1041"/>
      <c r="F27" s="1041"/>
      <c r="G27" s="1705"/>
      <c r="H27" s="1041"/>
      <c r="I27" s="1041"/>
      <c r="J27" s="1706"/>
      <c r="K27" s="1707"/>
      <c r="L27" s="1707"/>
      <c r="M27" s="1707"/>
      <c r="N27" s="1707"/>
      <c r="O27" s="1707"/>
      <c r="P27" s="1705"/>
      <c r="Q27" s="1569"/>
      <c r="R27" s="1570"/>
      <c r="S27" s="1570"/>
      <c r="T27" s="1570"/>
      <c r="U27" s="1570"/>
      <c r="V27" s="1570"/>
      <c r="W27" s="1570"/>
      <c r="X27" s="1571"/>
      <c r="Y27" s="1569"/>
      <c r="Z27" s="1570"/>
      <c r="AA27" s="1570"/>
      <c r="AB27" s="1570"/>
      <c r="AC27" s="1570"/>
      <c r="AD27" s="1570"/>
      <c r="AE27" s="1570"/>
      <c r="AF27" s="1570"/>
      <c r="AG27" s="1570"/>
      <c r="AH27" s="1570"/>
      <c r="AI27" s="1571"/>
      <c r="AJ27" s="1582"/>
      <c r="AK27" s="1583"/>
      <c r="AL27" s="1583"/>
      <c r="AM27" s="1583"/>
      <c r="AN27" s="155" t="s">
        <v>19</v>
      </c>
      <c r="AO27" s="1583"/>
      <c r="AP27" s="1583"/>
      <c r="AQ27" s="1583"/>
      <c r="AR27" s="1584"/>
      <c r="AS27" s="1514" t="str">
        <f t="shared" si="0"/>
        <v/>
      </c>
      <c r="AT27" s="1515"/>
      <c r="AU27" s="1515"/>
      <c r="AV27" s="1516"/>
      <c r="AW27" s="1506" t="str">
        <f t="shared" si="1"/>
        <v/>
      </c>
      <c r="AX27" s="1507"/>
      <c r="AY27" s="1507"/>
      <c r="AZ27" s="1507"/>
      <c r="BA27" s="1694"/>
      <c r="BB27" s="1695"/>
      <c r="BC27" s="169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8" customFormat="1" ht="28.5" customHeight="1" thickBot="1">
      <c r="A28" s="1697"/>
      <c r="B28" s="1051"/>
      <c r="C28" s="1051"/>
      <c r="D28" s="1051"/>
      <c r="E28" s="1051"/>
      <c r="F28" s="1051"/>
      <c r="G28" s="1698"/>
      <c r="H28" s="1051"/>
      <c r="I28" s="1051"/>
      <c r="J28" s="1699"/>
      <c r="K28" s="1700"/>
      <c r="L28" s="1700"/>
      <c r="M28" s="1700"/>
      <c r="N28" s="1700"/>
      <c r="O28" s="1700"/>
      <c r="P28" s="1698"/>
      <c r="Q28" s="1701"/>
      <c r="R28" s="1702"/>
      <c r="S28" s="1702"/>
      <c r="T28" s="1702"/>
      <c r="U28" s="1702"/>
      <c r="V28" s="1702"/>
      <c r="W28" s="1702"/>
      <c r="X28" s="1703"/>
      <c r="Y28" s="1701"/>
      <c r="Z28" s="1702"/>
      <c r="AA28" s="1702"/>
      <c r="AB28" s="1702"/>
      <c r="AC28" s="1702"/>
      <c r="AD28" s="1702"/>
      <c r="AE28" s="1702"/>
      <c r="AF28" s="1702"/>
      <c r="AG28" s="1702"/>
      <c r="AH28" s="1702"/>
      <c r="AI28" s="1703"/>
      <c r="AJ28" s="1708"/>
      <c r="AK28" s="1709"/>
      <c r="AL28" s="1709"/>
      <c r="AM28" s="1709"/>
      <c r="AN28" s="320" t="s">
        <v>19</v>
      </c>
      <c r="AO28" s="1709"/>
      <c r="AP28" s="1709"/>
      <c r="AQ28" s="1709"/>
      <c r="AR28" s="1710"/>
      <c r="AS28" s="1552" t="str">
        <f t="shared" si="0"/>
        <v/>
      </c>
      <c r="AT28" s="1553"/>
      <c r="AU28" s="1553"/>
      <c r="AV28" s="1554"/>
      <c r="AW28" s="1512" t="str">
        <f t="shared" si="1"/>
        <v/>
      </c>
      <c r="AX28" s="1513"/>
      <c r="AY28" s="1513"/>
      <c r="AZ28" s="1513"/>
      <c r="BA28" s="1691"/>
      <c r="BB28" s="1692"/>
      <c r="BC28" s="1693"/>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24" customFormat="1" ht="17.2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100" s="24" customFormat="1" ht="17.25" customHeight="1" thickBo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1:100" ht="28.5" customHeight="1" thickBot="1">
      <c r="A31" s="1386" t="s">
        <v>236</v>
      </c>
      <c r="B31" s="1386"/>
      <c r="C31" s="1386"/>
      <c r="D31" s="1386"/>
      <c r="E31" s="1386"/>
      <c r="F31" s="1386"/>
      <c r="G31" s="1386"/>
      <c r="H31" s="1386"/>
      <c r="I31" s="1523"/>
      <c r="J31" s="1387" t="s">
        <v>153</v>
      </c>
      <c r="K31" s="1388"/>
      <c r="L31" s="1388"/>
      <c r="M31" s="1388"/>
      <c r="N31" s="1388"/>
      <c r="O31" s="1388"/>
      <c r="P31" s="1388"/>
      <c r="Q31" s="1388"/>
      <c r="R31" s="1389"/>
      <c r="S31" s="146"/>
      <c r="T31" s="146"/>
      <c r="U31" s="146"/>
      <c r="V31" s="146"/>
      <c r="W31" s="146"/>
      <c r="X31" s="146"/>
      <c r="Y31" s="146"/>
      <c r="Z31" s="146"/>
      <c r="AA31" s="146"/>
      <c r="AB31" s="146"/>
      <c r="AC31" s="146"/>
      <c r="AD31" s="144"/>
      <c r="AE31" s="144"/>
      <c r="AF31" s="144"/>
      <c r="AG31" s="144"/>
      <c r="AH31" s="144"/>
      <c r="AI31" s="144"/>
      <c r="AJ31" s="144"/>
      <c r="AK31" s="144"/>
      <c r="AL31" s="144"/>
      <c r="AM31" s="144"/>
      <c r="AN31" s="22"/>
      <c r="AO31" s="22"/>
      <c r="AP31" s="22"/>
      <c r="AQ31" s="22"/>
      <c r="AR31" s="22"/>
      <c r="AS31" s="22"/>
      <c r="AT31" s="22"/>
      <c r="AU31" s="22"/>
      <c r="AV31" s="22"/>
      <c r="AW31" s="22"/>
      <c r="AX31" s="22"/>
      <c r="AY31" s="22"/>
      <c r="AZ31" s="22"/>
      <c r="BA31" s="22"/>
      <c r="BB31" s="22"/>
      <c r="BC31" s="22"/>
    </row>
    <row r="32" spans="1:100" ht="9.75" customHeight="1">
      <c r="A32" s="36"/>
      <c r="B32" s="36"/>
      <c r="C32" s="36"/>
      <c r="D32" s="36"/>
      <c r="E32" s="36"/>
      <c r="F32" s="36"/>
      <c r="G32" s="36"/>
      <c r="H32" s="36"/>
      <c r="I32" s="36"/>
      <c r="J32" s="36"/>
      <c r="K32" s="36"/>
      <c r="L32" s="36"/>
      <c r="M32" s="36"/>
      <c r="N32" s="36"/>
      <c r="O32" s="37"/>
      <c r="P32" s="37"/>
      <c r="Q32" s="37"/>
      <c r="R32" s="37"/>
      <c r="S32" s="37"/>
      <c r="T32" s="37"/>
      <c r="U32" s="37"/>
      <c r="V32" s="37"/>
      <c r="W32" s="37"/>
      <c r="X32" s="37"/>
      <c r="Y32" s="37"/>
      <c r="Z32" s="37"/>
      <c r="AA32" s="37"/>
      <c r="AB32" s="37"/>
      <c r="AC32" s="37"/>
      <c r="AD32" s="37"/>
      <c r="AE32" s="37"/>
      <c r="AF32" s="37"/>
      <c r="AG32" s="37"/>
      <c r="AH32" s="4"/>
      <c r="AI32" s="4"/>
      <c r="AJ32" s="4"/>
      <c r="AK32" s="4"/>
      <c r="AL32" s="4"/>
      <c r="AM32" s="4"/>
      <c r="AN32" s="4"/>
      <c r="AO32" s="4"/>
      <c r="AP32" s="4"/>
      <c r="AQ32" s="4"/>
      <c r="AR32" s="4"/>
      <c r="AS32" s="4"/>
      <c r="AT32" s="4"/>
      <c r="AU32" s="4"/>
      <c r="AV32" s="4"/>
      <c r="AW32" s="4"/>
      <c r="AX32" s="4"/>
      <c r="AY32" s="4"/>
      <c r="AZ32" s="4"/>
      <c r="BA32" s="4"/>
      <c r="BB32" s="4"/>
      <c r="BC32" s="4"/>
    </row>
    <row r="33" spans="1:100" ht="29.25" customHeight="1">
      <c r="A33" s="1524" t="s">
        <v>154</v>
      </c>
      <c r="B33" s="1525"/>
      <c r="C33" s="1525"/>
      <c r="D33" s="1525"/>
      <c r="E33" s="1525"/>
      <c r="F33" s="1525"/>
      <c r="G33" s="1525"/>
      <c r="H33" s="1525"/>
      <c r="I33" s="1525"/>
      <c r="J33" s="1525"/>
      <c r="K33" s="1525"/>
      <c r="L33" s="1525"/>
      <c r="M33" s="1525"/>
      <c r="N33" s="1525"/>
      <c r="O33" s="1525"/>
      <c r="P33" s="1525"/>
      <c r="Q33" s="1525"/>
      <c r="R33" s="1525"/>
      <c r="S33" s="1525"/>
      <c r="T33" s="1525"/>
      <c r="U33" s="1525"/>
      <c r="V33" s="1525"/>
      <c r="W33" s="1525"/>
      <c r="X33" s="1525"/>
      <c r="Y33" s="1525"/>
      <c r="Z33" s="1525"/>
      <c r="AA33" s="1525"/>
      <c r="AB33" s="1525"/>
      <c r="AC33" s="1525"/>
      <c r="AD33" s="1525"/>
      <c r="AE33" s="1525"/>
      <c r="AF33" s="1525"/>
      <c r="AG33" s="1525"/>
      <c r="AH33" s="1525"/>
      <c r="AI33" s="1525"/>
      <c r="AJ33" s="1606" t="s">
        <v>5</v>
      </c>
      <c r="AK33" s="1607"/>
      <c r="AL33" s="1607"/>
      <c r="AM33" s="1607"/>
      <c r="AN33" s="1607"/>
      <c r="AO33" s="1607"/>
      <c r="AP33" s="1608"/>
      <c r="AQ33" s="4"/>
      <c r="AR33" s="4"/>
      <c r="AS33" s="4"/>
      <c r="AT33" s="4"/>
      <c r="AU33" s="4"/>
      <c r="AV33" s="4"/>
      <c r="AW33" s="4"/>
      <c r="AX33" s="4"/>
      <c r="AY33" s="4"/>
      <c r="AZ33" s="4"/>
      <c r="BA33" s="4"/>
      <c r="BB33" s="4"/>
      <c r="BC33" s="4"/>
    </row>
    <row r="34" spans="1:100" ht="9" customHeight="1" thickBot="1">
      <c r="A34" s="37"/>
      <c r="B34" s="37"/>
      <c r="C34" s="37"/>
      <c r="D34" s="37"/>
      <c r="E34" s="37"/>
      <c r="F34" s="37"/>
      <c r="G34" s="37"/>
      <c r="H34" s="37"/>
      <c r="I34" s="37"/>
      <c r="J34" s="37"/>
      <c r="K34" s="37"/>
      <c r="L34" s="37"/>
      <c r="M34" s="37"/>
      <c r="N34" s="37"/>
      <c r="O34" s="37"/>
      <c r="P34" s="37"/>
      <c r="Q34" s="37"/>
      <c r="R34" s="37"/>
      <c r="S34" s="37"/>
      <c r="T34" s="37"/>
      <c r="U34" s="37"/>
      <c r="V34" s="37"/>
      <c r="W34" s="37"/>
      <c r="X34" s="37"/>
      <c r="Y34" s="4"/>
      <c r="Z34" s="4"/>
      <c r="AA34" s="4"/>
      <c r="AB34" s="4"/>
      <c r="AC34" s="4"/>
      <c r="AD34" s="4"/>
      <c r="AE34" s="4"/>
      <c r="AF34" s="4"/>
      <c r="AG34" s="4"/>
      <c r="AH34" s="4"/>
      <c r="AI34" s="4"/>
      <c r="AJ34" s="4"/>
      <c r="AK34" s="4"/>
      <c r="AL34" s="4"/>
      <c r="AM34" s="37"/>
      <c r="AN34" s="37"/>
      <c r="AO34" s="37"/>
      <c r="AP34" s="37"/>
      <c r="AQ34" s="4"/>
      <c r="AR34" s="4"/>
      <c r="AS34" s="4"/>
      <c r="AT34" s="4"/>
      <c r="AU34" s="4"/>
      <c r="AV34" s="4"/>
      <c r="AW34" s="4"/>
      <c r="AX34" s="4"/>
      <c r="AY34" s="4"/>
      <c r="AZ34" s="4"/>
      <c r="BA34" s="4"/>
      <c r="BB34" s="4"/>
      <c r="BC34" s="4"/>
    </row>
    <row r="35" spans="1:100" ht="18.75" customHeight="1">
      <c r="A35" s="1538" t="s">
        <v>155</v>
      </c>
      <c r="B35" s="1376"/>
      <c r="C35" s="1376"/>
      <c r="D35" s="1376"/>
      <c r="E35" s="1376"/>
      <c r="F35" s="1376"/>
      <c r="G35" s="1343" t="s">
        <v>86</v>
      </c>
      <c r="H35" s="1376"/>
      <c r="I35" s="1376"/>
      <c r="J35" s="1379" t="s">
        <v>14</v>
      </c>
      <c r="K35" s="1380"/>
      <c r="L35" s="1380"/>
      <c r="M35" s="1380"/>
      <c r="N35" s="1380"/>
      <c r="O35" s="1380"/>
      <c r="P35" s="1381"/>
      <c r="Q35" s="1341" t="s">
        <v>9</v>
      </c>
      <c r="R35" s="1342"/>
      <c r="S35" s="1342"/>
      <c r="T35" s="1342"/>
      <c r="U35" s="1342"/>
      <c r="V35" s="1342"/>
      <c r="W35" s="1342"/>
      <c r="X35" s="1343"/>
      <c r="Y35" s="1341" t="s">
        <v>109</v>
      </c>
      <c r="Z35" s="1342"/>
      <c r="AA35" s="1342"/>
      <c r="AB35" s="1342"/>
      <c r="AC35" s="1342"/>
      <c r="AD35" s="1342"/>
      <c r="AE35" s="1342"/>
      <c r="AF35" s="1342"/>
      <c r="AG35" s="1342"/>
      <c r="AH35" s="1342"/>
      <c r="AI35" s="1343"/>
      <c r="AJ35" s="1332" t="s">
        <v>31</v>
      </c>
      <c r="AK35" s="1333"/>
      <c r="AL35" s="1333"/>
      <c r="AM35" s="1333"/>
      <c r="AN35" s="1333"/>
      <c r="AO35" s="1333"/>
      <c r="AP35" s="1333"/>
      <c r="AQ35" s="1333"/>
      <c r="AR35" s="1334"/>
      <c r="AS35" s="1335" t="s">
        <v>27</v>
      </c>
      <c r="AT35" s="1336"/>
      <c r="AU35" s="1336"/>
      <c r="AV35" s="1337"/>
      <c r="AW35" s="1344" t="s">
        <v>238</v>
      </c>
      <c r="AX35" s="1345"/>
      <c r="AY35" s="1345"/>
      <c r="AZ35" s="1345"/>
      <c r="BA35" s="1341" t="s">
        <v>77</v>
      </c>
      <c r="BB35" s="1342"/>
      <c r="BC35" s="1556"/>
    </row>
    <row r="36" spans="1:100" ht="28.5" customHeight="1" thickBot="1">
      <c r="A36" s="1539"/>
      <c r="B36" s="1378"/>
      <c r="C36" s="1378"/>
      <c r="D36" s="1378"/>
      <c r="E36" s="1378"/>
      <c r="F36" s="1378"/>
      <c r="G36" s="969"/>
      <c r="H36" s="1378"/>
      <c r="I36" s="1378"/>
      <c r="J36" s="1382"/>
      <c r="K36" s="1383"/>
      <c r="L36" s="1383"/>
      <c r="M36" s="1383"/>
      <c r="N36" s="1383"/>
      <c r="O36" s="1383"/>
      <c r="P36" s="1384"/>
      <c r="Q36" s="967"/>
      <c r="R36" s="968"/>
      <c r="S36" s="968"/>
      <c r="T36" s="968"/>
      <c r="U36" s="968"/>
      <c r="V36" s="968"/>
      <c r="W36" s="968"/>
      <c r="X36" s="969"/>
      <c r="Y36" s="967"/>
      <c r="Z36" s="968"/>
      <c r="AA36" s="968"/>
      <c r="AB36" s="968"/>
      <c r="AC36" s="968"/>
      <c r="AD36" s="968"/>
      <c r="AE36" s="968"/>
      <c r="AF36" s="968"/>
      <c r="AG36" s="968"/>
      <c r="AH36" s="968"/>
      <c r="AI36" s="969"/>
      <c r="AJ36" s="1358" t="s">
        <v>18</v>
      </c>
      <c r="AK36" s="1359"/>
      <c r="AL36" s="1359"/>
      <c r="AM36" s="1359"/>
      <c r="AN36" s="159" t="s">
        <v>19</v>
      </c>
      <c r="AO36" s="1359" t="s">
        <v>20</v>
      </c>
      <c r="AP36" s="1359"/>
      <c r="AQ36" s="1359"/>
      <c r="AR36" s="1360"/>
      <c r="AS36" s="1338"/>
      <c r="AT36" s="1339"/>
      <c r="AU36" s="1339"/>
      <c r="AV36" s="1340"/>
      <c r="AW36" s="1347"/>
      <c r="AX36" s="1348"/>
      <c r="AY36" s="1348"/>
      <c r="AZ36" s="1348"/>
      <c r="BA36" s="967"/>
      <c r="BB36" s="968"/>
      <c r="BC36" s="1557"/>
    </row>
    <row r="37" spans="1:100" s="38" customFormat="1" ht="28.5" customHeight="1" thickTop="1">
      <c r="A37" s="1711"/>
      <c r="B37" s="1065"/>
      <c r="C37" s="1065"/>
      <c r="D37" s="1065"/>
      <c r="E37" s="1065"/>
      <c r="F37" s="1065"/>
      <c r="G37" s="1712"/>
      <c r="H37" s="1065"/>
      <c r="I37" s="1065"/>
      <c r="J37" s="1713"/>
      <c r="K37" s="1714"/>
      <c r="L37" s="1714"/>
      <c r="M37" s="1714"/>
      <c r="N37" s="1714"/>
      <c r="O37" s="1714"/>
      <c r="P37" s="1712"/>
      <c r="Q37" s="1603"/>
      <c r="R37" s="1604"/>
      <c r="S37" s="1604"/>
      <c r="T37" s="1604"/>
      <c r="U37" s="1604"/>
      <c r="V37" s="1604"/>
      <c r="W37" s="1604"/>
      <c r="X37" s="1605"/>
      <c r="Y37" s="1603"/>
      <c r="Z37" s="1604"/>
      <c r="AA37" s="1604"/>
      <c r="AB37" s="1604"/>
      <c r="AC37" s="1604"/>
      <c r="AD37" s="1604"/>
      <c r="AE37" s="1604"/>
      <c r="AF37" s="1604"/>
      <c r="AG37" s="1604"/>
      <c r="AH37" s="1604"/>
      <c r="AI37" s="1605"/>
      <c r="AJ37" s="1591"/>
      <c r="AK37" s="1592"/>
      <c r="AL37" s="1592"/>
      <c r="AM37" s="1592"/>
      <c r="AN37" s="154" t="s">
        <v>19</v>
      </c>
      <c r="AO37" s="1592"/>
      <c r="AP37" s="1592"/>
      <c r="AQ37" s="1592"/>
      <c r="AR37" s="1593"/>
      <c r="AS37" s="1546" t="str">
        <f>IF(AND(AJ37&lt;&gt;"",AO37&lt;&gt;""),ROUNDDOWN(AJ37*AO37/1000000,2),"")</f>
        <v/>
      </c>
      <c r="AT37" s="1547"/>
      <c r="AU37" s="1547"/>
      <c r="AV37" s="1548"/>
      <c r="AW37" s="1521" t="str">
        <f t="shared" ref="AW37:AW46" si="2">IF(AS37&lt;&gt;"",IF(AS37&lt;0.2,"XS",IF(AS37&lt;1.6,"S",IF(AS37&lt;2.8,"M",IF(AS37&gt;=2.8,"L")))),"")</f>
        <v/>
      </c>
      <c r="AX37" s="1522"/>
      <c r="AY37" s="1522"/>
      <c r="AZ37" s="1522"/>
      <c r="BA37" s="1715"/>
      <c r="BB37" s="1716"/>
      <c r="BC37" s="1717"/>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s="38" customFormat="1" ht="28.5" customHeight="1">
      <c r="A38" s="1704"/>
      <c r="B38" s="1041"/>
      <c r="C38" s="1041"/>
      <c r="D38" s="1041"/>
      <c r="E38" s="1041"/>
      <c r="F38" s="1041"/>
      <c r="G38" s="1705"/>
      <c r="H38" s="1041"/>
      <c r="I38" s="1041"/>
      <c r="J38" s="1706"/>
      <c r="K38" s="1707"/>
      <c r="L38" s="1707"/>
      <c r="M38" s="1707"/>
      <c r="N38" s="1707"/>
      <c r="O38" s="1707"/>
      <c r="P38" s="1705"/>
      <c r="Q38" s="1569"/>
      <c r="R38" s="1570"/>
      <c r="S38" s="1570"/>
      <c r="T38" s="1570"/>
      <c r="U38" s="1570"/>
      <c r="V38" s="1570"/>
      <c r="W38" s="1570"/>
      <c r="X38" s="1571"/>
      <c r="Y38" s="1569"/>
      <c r="Z38" s="1570"/>
      <c r="AA38" s="1570"/>
      <c r="AB38" s="1570"/>
      <c r="AC38" s="1570"/>
      <c r="AD38" s="1570"/>
      <c r="AE38" s="1570"/>
      <c r="AF38" s="1570"/>
      <c r="AG38" s="1570"/>
      <c r="AH38" s="1570"/>
      <c r="AI38" s="1571"/>
      <c r="AJ38" s="1582"/>
      <c r="AK38" s="1583"/>
      <c r="AL38" s="1583"/>
      <c r="AM38" s="1583"/>
      <c r="AN38" s="155" t="s">
        <v>19</v>
      </c>
      <c r="AO38" s="1583"/>
      <c r="AP38" s="1583"/>
      <c r="AQ38" s="1583"/>
      <c r="AR38" s="1584"/>
      <c r="AS38" s="1514" t="str">
        <f t="shared" ref="AS38:AS46" si="3">IF(AND(AJ38&lt;&gt;"",AO38&lt;&gt;""),ROUNDDOWN(AJ38*AO38/1000000,2),"")</f>
        <v/>
      </c>
      <c r="AT38" s="1515"/>
      <c r="AU38" s="1515"/>
      <c r="AV38" s="1516"/>
      <c r="AW38" s="1506" t="str">
        <f t="shared" si="2"/>
        <v/>
      </c>
      <c r="AX38" s="1507"/>
      <c r="AY38" s="1507"/>
      <c r="AZ38" s="1507"/>
      <c r="BA38" s="1694"/>
      <c r="BB38" s="1695"/>
      <c r="BC38" s="1696"/>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s="38" customFormat="1" ht="28.5" customHeight="1">
      <c r="A39" s="1704"/>
      <c r="B39" s="1041"/>
      <c r="C39" s="1041"/>
      <c r="D39" s="1041"/>
      <c r="E39" s="1041"/>
      <c r="F39" s="1041"/>
      <c r="G39" s="1705"/>
      <c r="H39" s="1041"/>
      <c r="I39" s="1041"/>
      <c r="J39" s="1706"/>
      <c r="K39" s="1707"/>
      <c r="L39" s="1707"/>
      <c r="M39" s="1707"/>
      <c r="N39" s="1707"/>
      <c r="O39" s="1707"/>
      <c r="P39" s="1705"/>
      <c r="Q39" s="1569"/>
      <c r="R39" s="1570"/>
      <c r="S39" s="1570"/>
      <c r="T39" s="1570"/>
      <c r="U39" s="1570"/>
      <c r="V39" s="1570"/>
      <c r="W39" s="1570"/>
      <c r="X39" s="1571"/>
      <c r="Y39" s="1569"/>
      <c r="Z39" s="1570"/>
      <c r="AA39" s="1570"/>
      <c r="AB39" s="1570"/>
      <c r="AC39" s="1570"/>
      <c r="AD39" s="1570"/>
      <c r="AE39" s="1570"/>
      <c r="AF39" s="1570"/>
      <c r="AG39" s="1570"/>
      <c r="AH39" s="1570"/>
      <c r="AI39" s="1571"/>
      <c r="AJ39" s="1582"/>
      <c r="AK39" s="1583"/>
      <c r="AL39" s="1583"/>
      <c r="AM39" s="1583"/>
      <c r="AN39" s="155" t="s">
        <v>19</v>
      </c>
      <c r="AO39" s="1583"/>
      <c r="AP39" s="1583"/>
      <c r="AQ39" s="1583"/>
      <c r="AR39" s="1584"/>
      <c r="AS39" s="1514" t="str">
        <f t="shared" si="3"/>
        <v/>
      </c>
      <c r="AT39" s="1515"/>
      <c r="AU39" s="1515"/>
      <c r="AV39" s="1516"/>
      <c r="AW39" s="1506" t="str">
        <f t="shared" si="2"/>
        <v/>
      </c>
      <c r="AX39" s="1507"/>
      <c r="AY39" s="1507"/>
      <c r="AZ39" s="1507"/>
      <c r="BA39" s="1694"/>
      <c r="BB39" s="1695"/>
      <c r="BC39" s="1696"/>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38" customFormat="1" ht="28.5" customHeight="1">
      <c r="A40" s="1704"/>
      <c r="B40" s="1041"/>
      <c r="C40" s="1041"/>
      <c r="D40" s="1041"/>
      <c r="E40" s="1041"/>
      <c r="F40" s="1041"/>
      <c r="G40" s="1705"/>
      <c r="H40" s="1041"/>
      <c r="I40" s="1041"/>
      <c r="J40" s="1706"/>
      <c r="K40" s="1707"/>
      <c r="L40" s="1707"/>
      <c r="M40" s="1707"/>
      <c r="N40" s="1707"/>
      <c r="O40" s="1707"/>
      <c r="P40" s="1705"/>
      <c r="Q40" s="1569"/>
      <c r="R40" s="1570"/>
      <c r="S40" s="1570"/>
      <c r="T40" s="1570"/>
      <c r="U40" s="1570"/>
      <c r="V40" s="1570"/>
      <c r="W40" s="1570"/>
      <c r="X40" s="1571"/>
      <c r="Y40" s="1569"/>
      <c r="Z40" s="1570"/>
      <c r="AA40" s="1570"/>
      <c r="AB40" s="1570"/>
      <c r="AC40" s="1570"/>
      <c r="AD40" s="1570"/>
      <c r="AE40" s="1570"/>
      <c r="AF40" s="1570"/>
      <c r="AG40" s="1570"/>
      <c r="AH40" s="1570"/>
      <c r="AI40" s="1571"/>
      <c r="AJ40" s="1582"/>
      <c r="AK40" s="1583"/>
      <c r="AL40" s="1583"/>
      <c r="AM40" s="1583"/>
      <c r="AN40" s="155" t="s">
        <v>19</v>
      </c>
      <c r="AO40" s="1583"/>
      <c r="AP40" s="1583"/>
      <c r="AQ40" s="1583"/>
      <c r="AR40" s="1584"/>
      <c r="AS40" s="1514" t="str">
        <f t="shared" si="3"/>
        <v/>
      </c>
      <c r="AT40" s="1515"/>
      <c r="AU40" s="1515"/>
      <c r="AV40" s="1516"/>
      <c r="AW40" s="1506" t="str">
        <f t="shared" si="2"/>
        <v/>
      </c>
      <c r="AX40" s="1507"/>
      <c r="AY40" s="1507"/>
      <c r="AZ40" s="1507"/>
      <c r="BA40" s="1694"/>
      <c r="BB40" s="1695"/>
      <c r="BC40" s="1696"/>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s="38" customFormat="1" ht="28.5" customHeight="1">
      <c r="A41" s="1704"/>
      <c r="B41" s="1041"/>
      <c r="C41" s="1041"/>
      <c r="D41" s="1041"/>
      <c r="E41" s="1041"/>
      <c r="F41" s="1041"/>
      <c r="G41" s="1705"/>
      <c r="H41" s="1041"/>
      <c r="I41" s="1041"/>
      <c r="J41" s="1706"/>
      <c r="K41" s="1707"/>
      <c r="L41" s="1707"/>
      <c r="M41" s="1707"/>
      <c r="N41" s="1707"/>
      <c r="O41" s="1707"/>
      <c r="P41" s="1705"/>
      <c r="Q41" s="1569"/>
      <c r="R41" s="1570"/>
      <c r="S41" s="1570"/>
      <c r="T41" s="1570"/>
      <c r="U41" s="1570"/>
      <c r="V41" s="1570"/>
      <c r="W41" s="1570"/>
      <c r="X41" s="1571"/>
      <c r="Y41" s="1569"/>
      <c r="Z41" s="1570"/>
      <c r="AA41" s="1570"/>
      <c r="AB41" s="1570"/>
      <c r="AC41" s="1570"/>
      <c r="AD41" s="1570"/>
      <c r="AE41" s="1570"/>
      <c r="AF41" s="1570"/>
      <c r="AG41" s="1570"/>
      <c r="AH41" s="1570"/>
      <c r="AI41" s="1571"/>
      <c r="AJ41" s="1582"/>
      <c r="AK41" s="1583"/>
      <c r="AL41" s="1583"/>
      <c r="AM41" s="1583"/>
      <c r="AN41" s="155" t="s">
        <v>19</v>
      </c>
      <c r="AO41" s="1583"/>
      <c r="AP41" s="1583"/>
      <c r="AQ41" s="1583"/>
      <c r="AR41" s="1584"/>
      <c r="AS41" s="1514" t="str">
        <f t="shared" si="3"/>
        <v/>
      </c>
      <c r="AT41" s="1515"/>
      <c r="AU41" s="1515"/>
      <c r="AV41" s="1516"/>
      <c r="AW41" s="1506" t="str">
        <f t="shared" si="2"/>
        <v/>
      </c>
      <c r="AX41" s="1507"/>
      <c r="AY41" s="1507"/>
      <c r="AZ41" s="1507"/>
      <c r="BA41" s="1694"/>
      <c r="BB41" s="1695"/>
      <c r="BC41" s="1696"/>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s="38" customFormat="1" ht="28.5" customHeight="1">
      <c r="A42" s="1704"/>
      <c r="B42" s="1041"/>
      <c r="C42" s="1041"/>
      <c r="D42" s="1041"/>
      <c r="E42" s="1041"/>
      <c r="F42" s="1041"/>
      <c r="G42" s="1705"/>
      <c r="H42" s="1041"/>
      <c r="I42" s="1041"/>
      <c r="J42" s="1706"/>
      <c r="K42" s="1707"/>
      <c r="L42" s="1707"/>
      <c r="M42" s="1707"/>
      <c r="N42" s="1707"/>
      <c r="O42" s="1707"/>
      <c r="P42" s="1705"/>
      <c r="Q42" s="1569"/>
      <c r="R42" s="1570"/>
      <c r="S42" s="1570"/>
      <c r="T42" s="1570"/>
      <c r="U42" s="1570"/>
      <c r="V42" s="1570"/>
      <c r="W42" s="1570"/>
      <c r="X42" s="1571"/>
      <c r="Y42" s="1569"/>
      <c r="Z42" s="1570"/>
      <c r="AA42" s="1570"/>
      <c r="AB42" s="1570"/>
      <c r="AC42" s="1570"/>
      <c r="AD42" s="1570"/>
      <c r="AE42" s="1570"/>
      <c r="AF42" s="1570"/>
      <c r="AG42" s="1570"/>
      <c r="AH42" s="1570"/>
      <c r="AI42" s="1571"/>
      <c r="AJ42" s="1582"/>
      <c r="AK42" s="1583"/>
      <c r="AL42" s="1583"/>
      <c r="AM42" s="1583"/>
      <c r="AN42" s="155" t="s">
        <v>19</v>
      </c>
      <c r="AO42" s="1583"/>
      <c r="AP42" s="1583"/>
      <c r="AQ42" s="1583"/>
      <c r="AR42" s="1584"/>
      <c r="AS42" s="1514" t="str">
        <f t="shared" si="3"/>
        <v/>
      </c>
      <c r="AT42" s="1515"/>
      <c r="AU42" s="1515"/>
      <c r="AV42" s="1516"/>
      <c r="AW42" s="1506" t="str">
        <f t="shared" si="2"/>
        <v/>
      </c>
      <c r="AX42" s="1507"/>
      <c r="AY42" s="1507"/>
      <c r="AZ42" s="1507"/>
      <c r="BA42" s="1694"/>
      <c r="BB42" s="1695"/>
      <c r="BC42" s="1696"/>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s="38" customFormat="1" ht="28.5" customHeight="1">
      <c r="A43" s="1704"/>
      <c r="B43" s="1041"/>
      <c r="C43" s="1041"/>
      <c r="D43" s="1041"/>
      <c r="E43" s="1041"/>
      <c r="F43" s="1041"/>
      <c r="G43" s="1705"/>
      <c r="H43" s="1041"/>
      <c r="I43" s="1041"/>
      <c r="J43" s="1706"/>
      <c r="K43" s="1707"/>
      <c r="L43" s="1707"/>
      <c r="M43" s="1707"/>
      <c r="N43" s="1707"/>
      <c r="O43" s="1707"/>
      <c r="P43" s="1705"/>
      <c r="Q43" s="1569"/>
      <c r="R43" s="1570"/>
      <c r="S43" s="1570"/>
      <c r="T43" s="1570"/>
      <c r="U43" s="1570"/>
      <c r="V43" s="1570"/>
      <c r="W43" s="1570"/>
      <c r="X43" s="1571"/>
      <c r="Y43" s="1569"/>
      <c r="Z43" s="1570"/>
      <c r="AA43" s="1570"/>
      <c r="AB43" s="1570"/>
      <c r="AC43" s="1570"/>
      <c r="AD43" s="1570"/>
      <c r="AE43" s="1570"/>
      <c r="AF43" s="1570"/>
      <c r="AG43" s="1570"/>
      <c r="AH43" s="1570"/>
      <c r="AI43" s="1571"/>
      <c r="AJ43" s="1582"/>
      <c r="AK43" s="1583"/>
      <c r="AL43" s="1583"/>
      <c r="AM43" s="1583"/>
      <c r="AN43" s="155" t="s">
        <v>19</v>
      </c>
      <c r="AO43" s="1583"/>
      <c r="AP43" s="1583"/>
      <c r="AQ43" s="1583"/>
      <c r="AR43" s="1584"/>
      <c r="AS43" s="1514" t="str">
        <f t="shared" si="3"/>
        <v/>
      </c>
      <c r="AT43" s="1515"/>
      <c r="AU43" s="1515"/>
      <c r="AV43" s="1516"/>
      <c r="AW43" s="1506" t="str">
        <f t="shared" si="2"/>
        <v/>
      </c>
      <c r="AX43" s="1507"/>
      <c r="AY43" s="1507"/>
      <c r="AZ43" s="1507"/>
      <c r="BA43" s="1694"/>
      <c r="BB43" s="1695"/>
      <c r="BC43" s="1696"/>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38" customFormat="1" ht="28.5" customHeight="1">
      <c r="A44" s="1704"/>
      <c r="B44" s="1041"/>
      <c r="C44" s="1041"/>
      <c r="D44" s="1041"/>
      <c r="E44" s="1041"/>
      <c r="F44" s="1041"/>
      <c r="G44" s="1705"/>
      <c r="H44" s="1041"/>
      <c r="I44" s="1041"/>
      <c r="J44" s="1706"/>
      <c r="K44" s="1707"/>
      <c r="L44" s="1707"/>
      <c r="M44" s="1707"/>
      <c r="N44" s="1707"/>
      <c r="O44" s="1707"/>
      <c r="P44" s="1705"/>
      <c r="Q44" s="1569"/>
      <c r="R44" s="1570"/>
      <c r="S44" s="1570"/>
      <c r="T44" s="1570"/>
      <c r="U44" s="1570"/>
      <c r="V44" s="1570"/>
      <c r="W44" s="1570"/>
      <c r="X44" s="1571"/>
      <c r="Y44" s="1569"/>
      <c r="Z44" s="1570"/>
      <c r="AA44" s="1570"/>
      <c r="AB44" s="1570"/>
      <c r="AC44" s="1570"/>
      <c r="AD44" s="1570"/>
      <c r="AE44" s="1570"/>
      <c r="AF44" s="1570"/>
      <c r="AG44" s="1570"/>
      <c r="AH44" s="1570"/>
      <c r="AI44" s="1571"/>
      <c r="AJ44" s="1582"/>
      <c r="AK44" s="1583"/>
      <c r="AL44" s="1583"/>
      <c r="AM44" s="1583"/>
      <c r="AN44" s="155" t="s">
        <v>19</v>
      </c>
      <c r="AO44" s="1583"/>
      <c r="AP44" s="1583"/>
      <c r="AQ44" s="1583"/>
      <c r="AR44" s="1584"/>
      <c r="AS44" s="1514" t="str">
        <f t="shared" si="3"/>
        <v/>
      </c>
      <c r="AT44" s="1515"/>
      <c r="AU44" s="1515"/>
      <c r="AV44" s="1516"/>
      <c r="AW44" s="1506" t="str">
        <f t="shared" si="2"/>
        <v/>
      </c>
      <c r="AX44" s="1507"/>
      <c r="AY44" s="1507"/>
      <c r="AZ44" s="1507"/>
      <c r="BA44" s="1694"/>
      <c r="BB44" s="1695"/>
      <c r="BC44" s="169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38" customFormat="1" ht="28.5" customHeight="1">
      <c r="A45" s="1704"/>
      <c r="B45" s="1041"/>
      <c r="C45" s="1041"/>
      <c r="D45" s="1041"/>
      <c r="E45" s="1041"/>
      <c r="F45" s="1041"/>
      <c r="G45" s="1705"/>
      <c r="H45" s="1041"/>
      <c r="I45" s="1041"/>
      <c r="J45" s="1706"/>
      <c r="K45" s="1707"/>
      <c r="L45" s="1707"/>
      <c r="M45" s="1707"/>
      <c r="N45" s="1707"/>
      <c r="O45" s="1707"/>
      <c r="P45" s="1705"/>
      <c r="Q45" s="1569"/>
      <c r="R45" s="1570"/>
      <c r="S45" s="1570"/>
      <c r="T45" s="1570"/>
      <c r="U45" s="1570"/>
      <c r="V45" s="1570"/>
      <c r="W45" s="1570"/>
      <c r="X45" s="1571"/>
      <c r="Y45" s="1569"/>
      <c r="Z45" s="1570"/>
      <c r="AA45" s="1570"/>
      <c r="AB45" s="1570"/>
      <c r="AC45" s="1570"/>
      <c r="AD45" s="1570"/>
      <c r="AE45" s="1570"/>
      <c r="AF45" s="1570"/>
      <c r="AG45" s="1570"/>
      <c r="AH45" s="1570"/>
      <c r="AI45" s="1571"/>
      <c r="AJ45" s="1582"/>
      <c r="AK45" s="1583"/>
      <c r="AL45" s="1583"/>
      <c r="AM45" s="1583"/>
      <c r="AN45" s="155" t="s">
        <v>19</v>
      </c>
      <c r="AO45" s="1583"/>
      <c r="AP45" s="1583"/>
      <c r="AQ45" s="1583"/>
      <c r="AR45" s="1584"/>
      <c r="AS45" s="1514" t="str">
        <f t="shared" si="3"/>
        <v/>
      </c>
      <c r="AT45" s="1515"/>
      <c r="AU45" s="1515"/>
      <c r="AV45" s="1516"/>
      <c r="AW45" s="1506" t="str">
        <f t="shared" si="2"/>
        <v/>
      </c>
      <c r="AX45" s="1507"/>
      <c r="AY45" s="1507"/>
      <c r="AZ45" s="1507"/>
      <c r="BA45" s="1694"/>
      <c r="BB45" s="1695"/>
      <c r="BC45" s="1696"/>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38" customFormat="1" ht="28.5" customHeight="1" thickBot="1">
      <c r="A46" s="1697"/>
      <c r="B46" s="1051"/>
      <c r="C46" s="1051"/>
      <c r="D46" s="1051"/>
      <c r="E46" s="1051"/>
      <c r="F46" s="1051"/>
      <c r="G46" s="1698"/>
      <c r="H46" s="1051"/>
      <c r="I46" s="1051"/>
      <c r="J46" s="1699"/>
      <c r="K46" s="1700"/>
      <c r="L46" s="1700"/>
      <c r="M46" s="1700"/>
      <c r="N46" s="1700"/>
      <c r="O46" s="1700"/>
      <c r="P46" s="1698"/>
      <c r="Q46" s="1701"/>
      <c r="R46" s="1702"/>
      <c r="S46" s="1702"/>
      <c r="T46" s="1702"/>
      <c r="U46" s="1702"/>
      <c r="V46" s="1702"/>
      <c r="W46" s="1702"/>
      <c r="X46" s="1703"/>
      <c r="Y46" s="1701"/>
      <c r="Z46" s="1702"/>
      <c r="AA46" s="1702"/>
      <c r="AB46" s="1702"/>
      <c r="AC46" s="1702"/>
      <c r="AD46" s="1702"/>
      <c r="AE46" s="1702"/>
      <c r="AF46" s="1702"/>
      <c r="AG46" s="1702"/>
      <c r="AH46" s="1702"/>
      <c r="AI46" s="1703"/>
      <c r="AJ46" s="1708"/>
      <c r="AK46" s="1709"/>
      <c r="AL46" s="1709"/>
      <c r="AM46" s="1709"/>
      <c r="AN46" s="320" t="s">
        <v>19</v>
      </c>
      <c r="AO46" s="1709"/>
      <c r="AP46" s="1709"/>
      <c r="AQ46" s="1709"/>
      <c r="AR46" s="1710"/>
      <c r="AS46" s="1552" t="str">
        <f t="shared" si="3"/>
        <v/>
      </c>
      <c r="AT46" s="1553"/>
      <c r="AU46" s="1553"/>
      <c r="AV46" s="1554"/>
      <c r="AW46" s="1512" t="str">
        <f t="shared" si="2"/>
        <v/>
      </c>
      <c r="AX46" s="1513"/>
      <c r="AY46" s="1513"/>
      <c r="AZ46" s="1513"/>
      <c r="BA46" s="1691"/>
      <c r="BB46" s="1692"/>
      <c r="BC46" s="1693"/>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16.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row>
    <row r="48" spans="1:100" s="24" customFormat="1" ht="16.5" customHeight="1" thickBot="1">
      <c r="A48" s="1535"/>
      <c r="B48" s="1535"/>
      <c r="C48" s="1535"/>
      <c r="D48" s="1535"/>
      <c r="E48" s="1535"/>
      <c r="F48" s="1535"/>
      <c r="G48" s="1535"/>
      <c r="H48" s="1535"/>
      <c r="I48" s="1535"/>
      <c r="J48" s="1535"/>
      <c r="K48" s="1535"/>
      <c r="L48" s="1535"/>
      <c r="M48" s="1535"/>
      <c r="N48" s="1535"/>
      <c r="O48" s="1535"/>
      <c r="P48" s="1535"/>
      <c r="Q48" s="1535"/>
      <c r="R48" s="1535"/>
      <c r="S48" s="1535"/>
      <c r="T48" s="1535"/>
      <c r="U48" s="1535"/>
      <c r="V48" s="1535"/>
      <c r="W48" s="1535"/>
      <c r="X48" s="1535"/>
      <c r="Y48" s="1535"/>
      <c r="Z48" s="1535"/>
      <c r="AA48" s="1535"/>
      <c r="AB48" s="1535"/>
      <c r="AC48" s="1535"/>
      <c r="AD48" s="1535"/>
      <c r="AE48" s="1535"/>
      <c r="AF48" s="1535"/>
      <c r="AG48" s="1535"/>
      <c r="AH48" s="1535"/>
      <c r="AI48" s="1535"/>
      <c r="AJ48" s="1535"/>
      <c r="AK48" s="1535"/>
      <c r="AL48" s="1535"/>
      <c r="AM48" s="1535"/>
      <c r="AN48" s="1535"/>
      <c r="AO48" s="1535"/>
      <c r="AP48" s="1535"/>
      <c r="AQ48" s="1535"/>
      <c r="AR48" s="1535"/>
      <c r="AS48" s="1535"/>
      <c r="AT48" s="1535"/>
      <c r="AU48" s="1535"/>
      <c r="AV48" s="1535"/>
      <c r="AW48" s="1535"/>
      <c r="AX48" s="1535"/>
      <c r="AY48" s="1535"/>
      <c r="AZ48" s="1535"/>
      <c r="BA48" s="1535"/>
      <c r="BB48" s="1535"/>
      <c r="BC48" s="1535"/>
    </row>
    <row r="49" spans="1:100" ht="28.5" customHeight="1" thickBot="1">
      <c r="A49" s="1386" t="s">
        <v>236</v>
      </c>
      <c r="B49" s="1386"/>
      <c r="C49" s="1386"/>
      <c r="D49" s="1386"/>
      <c r="E49" s="1386"/>
      <c r="F49" s="1386"/>
      <c r="G49" s="1386"/>
      <c r="H49" s="1386"/>
      <c r="I49" s="1523"/>
      <c r="J49" s="1387" t="s">
        <v>239</v>
      </c>
      <c r="K49" s="1388"/>
      <c r="L49" s="1388"/>
      <c r="M49" s="1388"/>
      <c r="N49" s="1388"/>
      <c r="O49" s="1388"/>
      <c r="P49" s="1388"/>
      <c r="Q49" s="1388"/>
      <c r="R49" s="1389"/>
      <c r="S49" s="146"/>
      <c r="T49" s="146"/>
      <c r="U49" s="146"/>
      <c r="V49" s="146"/>
      <c r="W49" s="146"/>
      <c r="X49" s="146"/>
      <c r="Y49" s="146"/>
      <c r="Z49" s="146"/>
      <c r="AA49" s="146"/>
      <c r="AB49" s="146"/>
      <c r="AC49" s="146"/>
      <c r="AD49" s="144"/>
      <c r="AE49" s="144"/>
      <c r="AF49" s="144"/>
      <c r="AG49" s="144"/>
      <c r="AH49" s="144"/>
      <c r="AI49" s="144"/>
      <c r="AJ49" s="144"/>
      <c r="AK49" s="144"/>
      <c r="AL49" s="144"/>
      <c r="AM49" s="144"/>
      <c r="AN49" s="22"/>
      <c r="AO49" s="22"/>
      <c r="AP49" s="22"/>
      <c r="AQ49" s="22"/>
      <c r="AR49" s="22"/>
      <c r="AS49" s="22"/>
      <c r="AT49" s="22"/>
      <c r="AU49" s="22"/>
      <c r="AV49" s="22"/>
      <c r="AW49" s="22"/>
      <c r="AX49" s="22"/>
      <c r="AY49" s="22"/>
      <c r="AZ49" s="22"/>
      <c r="BA49" s="22"/>
      <c r="BB49" s="22"/>
      <c r="BC49" s="22"/>
    </row>
    <row r="50" spans="1:100" ht="9.75" customHeight="1">
      <c r="A50" s="36"/>
      <c r="B50" s="36"/>
      <c r="C50" s="36"/>
      <c r="D50" s="36"/>
      <c r="E50" s="36"/>
      <c r="F50" s="36"/>
      <c r="G50" s="36"/>
      <c r="H50" s="36"/>
      <c r="I50" s="36"/>
      <c r="J50" s="36"/>
      <c r="K50" s="36"/>
      <c r="L50" s="36"/>
      <c r="M50" s="36"/>
      <c r="N50" s="36"/>
      <c r="O50" s="37"/>
      <c r="P50" s="37"/>
      <c r="Q50" s="37"/>
      <c r="R50" s="37"/>
      <c r="S50" s="37"/>
      <c r="T50" s="37"/>
      <c r="U50" s="37"/>
      <c r="V50" s="37"/>
      <c r="W50" s="37"/>
      <c r="X50" s="37"/>
      <c r="Y50" s="37"/>
      <c r="Z50" s="37"/>
      <c r="AA50" s="37"/>
      <c r="AB50" s="37"/>
      <c r="AC50" s="37"/>
      <c r="AD50" s="37"/>
      <c r="AE50" s="37"/>
      <c r="AF50" s="37"/>
      <c r="AG50" s="37"/>
      <c r="AH50" s="4"/>
      <c r="AI50" s="4"/>
      <c r="AJ50" s="4"/>
      <c r="AK50" s="4"/>
      <c r="AL50" s="4"/>
      <c r="AM50" s="4"/>
      <c r="AN50" s="4"/>
      <c r="AO50" s="4"/>
      <c r="AP50" s="4"/>
      <c r="AQ50" s="4"/>
      <c r="AR50" s="4"/>
      <c r="AS50" s="4"/>
      <c r="AT50" s="4"/>
      <c r="AU50" s="4"/>
      <c r="AV50" s="4"/>
      <c r="AW50" s="4"/>
      <c r="AX50" s="4"/>
      <c r="AY50" s="4"/>
      <c r="AZ50" s="4"/>
      <c r="BA50" s="4"/>
      <c r="BB50" s="4"/>
      <c r="BC50" s="4"/>
    </row>
    <row r="51" spans="1:100" ht="29.25" customHeight="1">
      <c r="A51" s="1524" t="s">
        <v>154</v>
      </c>
      <c r="B51" s="1525"/>
      <c r="C51" s="1525"/>
      <c r="D51" s="1525"/>
      <c r="E51" s="1525"/>
      <c r="F51" s="1525"/>
      <c r="G51" s="1525"/>
      <c r="H51" s="1525"/>
      <c r="I51" s="1525"/>
      <c r="J51" s="1525"/>
      <c r="K51" s="1525"/>
      <c r="L51" s="1525"/>
      <c r="M51" s="1525"/>
      <c r="N51" s="1525"/>
      <c r="O51" s="1525"/>
      <c r="P51" s="1525"/>
      <c r="Q51" s="1525"/>
      <c r="R51" s="1525"/>
      <c r="S51" s="1525"/>
      <c r="T51" s="1525"/>
      <c r="U51" s="1525"/>
      <c r="V51" s="1525"/>
      <c r="W51" s="1525"/>
      <c r="X51" s="1525"/>
      <c r="Y51" s="1525"/>
      <c r="Z51" s="1525"/>
      <c r="AA51" s="1525"/>
      <c r="AB51" s="1525"/>
      <c r="AC51" s="1525"/>
      <c r="AD51" s="1525"/>
      <c r="AE51" s="1525"/>
      <c r="AF51" s="1525"/>
      <c r="AG51" s="1525"/>
      <c r="AH51" s="1525"/>
      <c r="AI51" s="1525"/>
      <c r="AJ51" s="1606" t="s">
        <v>5</v>
      </c>
      <c r="AK51" s="1607"/>
      <c r="AL51" s="1607"/>
      <c r="AM51" s="1607"/>
      <c r="AN51" s="1607"/>
      <c r="AO51" s="1607"/>
      <c r="AP51" s="1608"/>
      <c r="AQ51" s="4"/>
      <c r="AR51" s="4"/>
      <c r="AS51" s="4"/>
      <c r="AT51" s="4"/>
      <c r="AU51" s="4"/>
      <c r="AV51" s="4"/>
      <c r="AW51" s="4"/>
      <c r="AX51" s="4"/>
      <c r="AY51" s="4"/>
      <c r="AZ51" s="4"/>
      <c r="BA51" s="4"/>
      <c r="BB51" s="4"/>
      <c r="BC51" s="4"/>
    </row>
    <row r="52" spans="1:100" ht="9" customHeight="1" thickBot="1">
      <c r="A52" s="37"/>
      <c r="B52" s="37"/>
      <c r="C52" s="37"/>
      <c r="D52" s="37"/>
      <c r="E52" s="37"/>
      <c r="F52" s="37"/>
      <c r="G52" s="37"/>
      <c r="H52" s="37"/>
      <c r="I52" s="37"/>
      <c r="J52" s="37"/>
      <c r="K52" s="37"/>
      <c r="L52" s="37"/>
      <c r="M52" s="37"/>
      <c r="N52" s="37"/>
      <c r="O52" s="37"/>
      <c r="P52" s="37"/>
      <c r="Q52" s="37"/>
      <c r="R52" s="37"/>
      <c r="S52" s="37"/>
      <c r="T52" s="37"/>
      <c r="U52" s="37"/>
      <c r="V52" s="37"/>
      <c r="W52" s="37"/>
      <c r="X52" s="37"/>
      <c r="Y52" s="4"/>
      <c r="Z52" s="4"/>
      <c r="AA52" s="4"/>
      <c r="AB52" s="4"/>
      <c r="AC52" s="4"/>
      <c r="AD52" s="4"/>
      <c r="AE52" s="4"/>
      <c r="AF52" s="4"/>
      <c r="AG52" s="4"/>
      <c r="AH52" s="4"/>
      <c r="AI52" s="4"/>
      <c r="AJ52" s="4"/>
      <c r="AK52" s="4"/>
      <c r="AL52" s="4"/>
      <c r="AM52" s="37"/>
      <c r="AN52" s="37"/>
      <c r="AO52" s="37"/>
      <c r="AP52" s="37"/>
      <c r="AQ52" s="4"/>
      <c r="AR52" s="4"/>
      <c r="AS52" s="4"/>
      <c r="AT52" s="4"/>
      <c r="AU52" s="4"/>
      <c r="AV52" s="4"/>
      <c r="AW52" s="4"/>
      <c r="AX52" s="4"/>
      <c r="AY52" s="4"/>
      <c r="AZ52" s="4"/>
      <c r="BA52" s="4"/>
      <c r="BB52" s="4"/>
      <c r="BC52" s="4"/>
    </row>
    <row r="53" spans="1:100" ht="18.75" customHeight="1">
      <c r="A53" s="1538" t="s">
        <v>155</v>
      </c>
      <c r="B53" s="1376"/>
      <c r="C53" s="1376"/>
      <c r="D53" s="1376"/>
      <c r="E53" s="1376"/>
      <c r="F53" s="1376"/>
      <c r="G53" s="1343" t="s">
        <v>86</v>
      </c>
      <c r="H53" s="1376"/>
      <c r="I53" s="1376"/>
      <c r="J53" s="1379" t="s">
        <v>14</v>
      </c>
      <c r="K53" s="1380"/>
      <c r="L53" s="1380"/>
      <c r="M53" s="1380"/>
      <c r="N53" s="1380"/>
      <c r="O53" s="1380"/>
      <c r="P53" s="1381"/>
      <c r="Q53" s="1341" t="s">
        <v>9</v>
      </c>
      <c r="R53" s="1342"/>
      <c r="S53" s="1342"/>
      <c r="T53" s="1342"/>
      <c r="U53" s="1342"/>
      <c r="V53" s="1342"/>
      <c r="W53" s="1342"/>
      <c r="X53" s="1343"/>
      <c r="Y53" s="1341" t="s">
        <v>109</v>
      </c>
      <c r="Z53" s="1342"/>
      <c r="AA53" s="1342"/>
      <c r="AB53" s="1342"/>
      <c r="AC53" s="1342"/>
      <c r="AD53" s="1342"/>
      <c r="AE53" s="1342"/>
      <c r="AF53" s="1342"/>
      <c r="AG53" s="1342"/>
      <c r="AH53" s="1342"/>
      <c r="AI53" s="1343"/>
      <c r="AJ53" s="1332" t="s">
        <v>31</v>
      </c>
      <c r="AK53" s="1333"/>
      <c r="AL53" s="1333"/>
      <c r="AM53" s="1333"/>
      <c r="AN53" s="1333"/>
      <c r="AO53" s="1333"/>
      <c r="AP53" s="1333"/>
      <c r="AQ53" s="1333"/>
      <c r="AR53" s="1334"/>
      <c r="AS53" s="1335" t="s">
        <v>27</v>
      </c>
      <c r="AT53" s="1336"/>
      <c r="AU53" s="1336"/>
      <c r="AV53" s="1337"/>
      <c r="AW53" s="1344" t="s">
        <v>238</v>
      </c>
      <c r="AX53" s="1345"/>
      <c r="AY53" s="1345"/>
      <c r="AZ53" s="1345"/>
      <c r="BA53" s="1341" t="s">
        <v>77</v>
      </c>
      <c r="BB53" s="1342"/>
      <c r="BC53" s="1556"/>
    </row>
    <row r="54" spans="1:100" ht="28.5" customHeight="1" thickBot="1">
      <c r="A54" s="1539"/>
      <c r="B54" s="1378"/>
      <c r="C54" s="1378"/>
      <c r="D54" s="1378"/>
      <c r="E54" s="1378"/>
      <c r="F54" s="1378"/>
      <c r="G54" s="969"/>
      <c r="H54" s="1378"/>
      <c r="I54" s="1378"/>
      <c r="J54" s="1382"/>
      <c r="K54" s="1383"/>
      <c r="L54" s="1383"/>
      <c r="M54" s="1383"/>
      <c r="N54" s="1383"/>
      <c r="O54" s="1383"/>
      <c r="P54" s="1384"/>
      <c r="Q54" s="967"/>
      <c r="R54" s="968"/>
      <c r="S54" s="968"/>
      <c r="T54" s="968"/>
      <c r="U54" s="968"/>
      <c r="V54" s="968"/>
      <c r="W54" s="968"/>
      <c r="X54" s="969"/>
      <c r="Y54" s="967"/>
      <c r="Z54" s="968"/>
      <c r="AA54" s="968"/>
      <c r="AB54" s="968"/>
      <c r="AC54" s="968"/>
      <c r="AD54" s="968"/>
      <c r="AE54" s="968"/>
      <c r="AF54" s="968"/>
      <c r="AG54" s="968"/>
      <c r="AH54" s="968"/>
      <c r="AI54" s="969"/>
      <c r="AJ54" s="1358" t="s">
        <v>18</v>
      </c>
      <c r="AK54" s="1359"/>
      <c r="AL54" s="1359"/>
      <c r="AM54" s="1359"/>
      <c r="AN54" s="159" t="s">
        <v>19</v>
      </c>
      <c r="AO54" s="1359" t="s">
        <v>20</v>
      </c>
      <c r="AP54" s="1359"/>
      <c r="AQ54" s="1359"/>
      <c r="AR54" s="1360"/>
      <c r="AS54" s="1338"/>
      <c r="AT54" s="1339"/>
      <c r="AU54" s="1339"/>
      <c r="AV54" s="1340"/>
      <c r="AW54" s="1347"/>
      <c r="AX54" s="1348"/>
      <c r="AY54" s="1348"/>
      <c r="AZ54" s="1348"/>
      <c r="BA54" s="967"/>
      <c r="BB54" s="968"/>
      <c r="BC54" s="1557"/>
    </row>
    <row r="55" spans="1:100" s="38" customFormat="1" ht="28.5" customHeight="1" thickTop="1">
      <c r="A55" s="1711"/>
      <c r="B55" s="1065"/>
      <c r="C55" s="1065"/>
      <c r="D55" s="1065"/>
      <c r="E55" s="1065"/>
      <c r="F55" s="1065"/>
      <c r="G55" s="1712"/>
      <c r="H55" s="1065"/>
      <c r="I55" s="1065"/>
      <c r="J55" s="1713"/>
      <c r="K55" s="1714"/>
      <c r="L55" s="1714"/>
      <c r="M55" s="1714"/>
      <c r="N55" s="1714"/>
      <c r="O55" s="1714"/>
      <c r="P55" s="1712"/>
      <c r="Q55" s="1603"/>
      <c r="R55" s="1604"/>
      <c r="S55" s="1604"/>
      <c r="T55" s="1604"/>
      <c r="U55" s="1604"/>
      <c r="V55" s="1604"/>
      <c r="W55" s="1604"/>
      <c r="X55" s="1605"/>
      <c r="Y55" s="1603"/>
      <c r="Z55" s="1604"/>
      <c r="AA55" s="1604"/>
      <c r="AB55" s="1604"/>
      <c r="AC55" s="1604"/>
      <c r="AD55" s="1604"/>
      <c r="AE55" s="1604"/>
      <c r="AF55" s="1604"/>
      <c r="AG55" s="1604"/>
      <c r="AH55" s="1604"/>
      <c r="AI55" s="1605"/>
      <c r="AJ55" s="1591"/>
      <c r="AK55" s="1592"/>
      <c r="AL55" s="1592"/>
      <c r="AM55" s="1592"/>
      <c r="AN55" s="154" t="s">
        <v>19</v>
      </c>
      <c r="AO55" s="1592"/>
      <c r="AP55" s="1592"/>
      <c r="AQ55" s="1592"/>
      <c r="AR55" s="1593"/>
      <c r="AS55" s="1546" t="str">
        <f>IF(AND(AJ55&lt;&gt;"",AO55&lt;&gt;""),ROUNDDOWN(AJ55*AO55/1000000,2),"")</f>
        <v/>
      </c>
      <c r="AT55" s="1547"/>
      <c r="AU55" s="1547"/>
      <c r="AV55" s="1548"/>
      <c r="AW55" s="1521" t="str">
        <f t="shared" ref="AW55:AW69" si="4">IF(AS55&lt;&gt;"",IF(AS55&lt;0.2,"XS",IF(AS55&lt;1.6,"S",IF(AS55&lt;2.8,"M",IF(AS55&gt;=2.8,"L")))),"")</f>
        <v/>
      </c>
      <c r="AX55" s="1522"/>
      <c r="AY55" s="1522"/>
      <c r="AZ55" s="1522"/>
      <c r="BA55" s="1715"/>
      <c r="BB55" s="1716"/>
      <c r="BC55" s="1717"/>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8" customFormat="1" ht="28.5" customHeight="1">
      <c r="A56" s="1704"/>
      <c r="B56" s="1041"/>
      <c r="C56" s="1041"/>
      <c r="D56" s="1041"/>
      <c r="E56" s="1041"/>
      <c r="F56" s="1041"/>
      <c r="G56" s="1705"/>
      <c r="H56" s="1041"/>
      <c r="I56" s="1041"/>
      <c r="J56" s="1706"/>
      <c r="K56" s="1707"/>
      <c r="L56" s="1707"/>
      <c r="M56" s="1707"/>
      <c r="N56" s="1707"/>
      <c r="O56" s="1707"/>
      <c r="P56" s="1705"/>
      <c r="Q56" s="1569"/>
      <c r="R56" s="1570"/>
      <c r="S56" s="1570"/>
      <c r="T56" s="1570"/>
      <c r="U56" s="1570"/>
      <c r="V56" s="1570"/>
      <c r="W56" s="1570"/>
      <c r="X56" s="1571"/>
      <c r="Y56" s="1569"/>
      <c r="Z56" s="1570"/>
      <c r="AA56" s="1570"/>
      <c r="AB56" s="1570"/>
      <c r="AC56" s="1570"/>
      <c r="AD56" s="1570"/>
      <c r="AE56" s="1570"/>
      <c r="AF56" s="1570"/>
      <c r="AG56" s="1570"/>
      <c r="AH56" s="1570"/>
      <c r="AI56" s="1571"/>
      <c r="AJ56" s="1582"/>
      <c r="AK56" s="1583"/>
      <c r="AL56" s="1583"/>
      <c r="AM56" s="1583"/>
      <c r="AN56" s="155" t="s">
        <v>19</v>
      </c>
      <c r="AO56" s="1583"/>
      <c r="AP56" s="1583"/>
      <c r="AQ56" s="1583"/>
      <c r="AR56" s="1584"/>
      <c r="AS56" s="1514" t="str">
        <f t="shared" ref="AS56:AS69" si="5">IF(AND(AJ56&lt;&gt;"",AO56&lt;&gt;""),ROUNDDOWN(AJ56*AO56/1000000,2),"")</f>
        <v/>
      </c>
      <c r="AT56" s="1515"/>
      <c r="AU56" s="1515"/>
      <c r="AV56" s="1516"/>
      <c r="AW56" s="1506" t="str">
        <f t="shared" si="4"/>
        <v/>
      </c>
      <c r="AX56" s="1507"/>
      <c r="AY56" s="1507"/>
      <c r="AZ56" s="1507"/>
      <c r="BA56" s="1694"/>
      <c r="BB56" s="1695"/>
      <c r="BC56" s="1696"/>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8" customFormat="1" ht="28.5" customHeight="1">
      <c r="A57" s="1704"/>
      <c r="B57" s="1041"/>
      <c r="C57" s="1041"/>
      <c r="D57" s="1041"/>
      <c r="E57" s="1041"/>
      <c r="F57" s="1041"/>
      <c r="G57" s="1705"/>
      <c r="H57" s="1041"/>
      <c r="I57" s="1041"/>
      <c r="J57" s="1706"/>
      <c r="K57" s="1707"/>
      <c r="L57" s="1707"/>
      <c r="M57" s="1707"/>
      <c r="N57" s="1707"/>
      <c r="O57" s="1707"/>
      <c r="P57" s="1705"/>
      <c r="Q57" s="1569"/>
      <c r="R57" s="1570"/>
      <c r="S57" s="1570"/>
      <c r="T57" s="1570"/>
      <c r="U57" s="1570"/>
      <c r="V57" s="1570"/>
      <c r="W57" s="1570"/>
      <c r="X57" s="1571"/>
      <c r="Y57" s="1569"/>
      <c r="Z57" s="1570"/>
      <c r="AA57" s="1570"/>
      <c r="AB57" s="1570"/>
      <c r="AC57" s="1570"/>
      <c r="AD57" s="1570"/>
      <c r="AE57" s="1570"/>
      <c r="AF57" s="1570"/>
      <c r="AG57" s="1570"/>
      <c r="AH57" s="1570"/>
      <c r="AI57" s="1571"/>
      <c r="AJ57" s="1582"/>
      <c r="AK57" s="1583"/>
      <c r="AL57" s="1583"/>
      <c r="AM57" s="1583"/>
      <c r="AN57" s="155" t="s">
        <v>19</v>
      </c>
      <c r="AO57" s="1583"/>
      <c r="AP57" s="1583"/>
      <c r="AQ57" s="1583"/>
      <c r="AR57" s="1584"/>
      <c r="AS57" s="1514" t="str">
        <f t="shared" si="5"/>
        <v/>
      </c>
      <c r="AT57" s="1515"/>
      <c r="AU57" s="1515"/>
      <c r="AV57" s="1516"/>
      <c r="AW57" s="1506" t="str">
        <f t="shared" si="4"/>
        <v/>
      </c>
      <c r="AX57" s="1507"/>
      <c r="AY57" s="1507"/>
      <c r="AZ57" s="1507"/>
      <c r="BA57" s="1694"/>
      <c r="BB57" s="1695"/>
      <c r="BC57" s="1696"/>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8" customFormat="1" ht="28.5" customHeight="1">
      <c r="A58" s="1704"/>
      <c r="B58" s="1041"/>
      <c r="C58" s="1041"/>
      <c r="D58" s="1041"/>
      <c r="E58" s="1041"/>
      <c r="F58" s="1041"/>
      <c r="G58" s="1705"/>
      <c r="H58" s="1041"/>
      <c r="I58" s="1041"/>
      <c r="J58" s="1706"/>
      <c r="K58" s="1707"/>
      <c r="L58" s="1707"/>
      <c r="M58" s="1707"/>
      <c r="N58" s="1707"/>
      <c r="O58" s="1707"/>
      <c r="P58" s="1705"/>
      <c r="Q58" s="1569"/>
      <c r="R58" s="1570"/>
      <c r="S58" s="1570"/>
      <c r="T58" s="1570"/>
      <c r="U58" s="1570"/>
      <c r="V58" s="1570"/>
      <c r="W58" s="1570"/>
      <c r="X58" s="1571"/>
      <c r="Y58" s="1569"/>
      <c r="Z58" s="1570"/>
      <c r="AA58" s="1570"/>
      <c r="AB58" s="1570"/>
      <c r="AC58" s="1570"/>
      <c r="AD58" s="1570"/>
      <c r="AE58" s="1570"/>
      <c r="AF58" s="1570"/>
      <c r="AG58" s="1570"/>
      <c r="AH58" s="1570"/>
      <c r="AI58" s="1571"/>
      <c r="AJ58" s="1582"/>
      <c r="AK58" s="1583"/>
      <c r="AL58" s="1583"/>
      <c r="AM58" s="1583"/>
      <c r="AN58" s="155" t="s">
        <v>19</v>
      </c>
      <c r="AO58" s="1583"/>
      <c r="AP58" s="1583"/>
      <c r="AQ58" s="1583"/>
      <c r="AR58" s="1584"/>
      <c r="AS58" s="1514" t="str">
        <f t="shared" si="5"/>
        <v/>
      </c>
      <c r="AT58" s="1515"/>
      <c r="AU58" s="1515"/>
      <c r="AV58" s="1516"/>
      <c r="AW58" s="1506" t="str">
        <f t="shared" si="4"/>
        <v/>
      </c>
      <c r="AX58" s="1507"/>
      <c r="AY58" s="1507"/>
      <c r="AZ58" s="1507"/>
      <c r="BA58" s="1694"/>
      <c r="BB58" s="1695"/>
      <c r="BC58" s="1696"/>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8" customFormat="1" ht="28.5" customHeight="1">
      <c r="A59" s="1704"/>
      <c r="B59" s="1041"/>
      <c r="C59" s="1041"/>
      <c r="D59" s="1041"/>
      <c r="E59" s="1041"/>
      <c r="F59" s="1041"/>
      <c r="G59" s="1705"/>
      <c r="H59" s="1041"/>
      <c r="I59" s="1041"/>
      <c r="J59" s="1706"/>
      <c r="K59" s="1707"/>
      <c r="L59" s="1707"/>
      <c r="M59" s="1707"/>
      <c r="N59" s="1707"/>
      <c r="O59" s="1707"/>
      <c r="P59" s="1705"/>
      <c r="Q59" s="1569"/>
      <c r="R59" s="1570"/>
      <c r="S59" s="1570"/>
      <c r="T59" s="1570"/>
      <c r="U59" s="1570"/>
      <c r="V59" s="1570"/>
      <c r="W59" s="1570"/>
      <c r="X59" s="1571"/>
      <c r="Y59" s="1569"/>
      <c r="Z59" s="1570"/>
      <c r="AA59" s="1570"/>
      <c r="AB59" s="1570"/>
      <c r="AC59" s="1570"/>
      <c r="AD59" s="1570"/>
      <c r="AE59" s="1570"/>
      <c r="AF59" s="1570"/>
      <c r="AG59" s="1570"/>
      <c r="AH59" s="1570"/>
      <c r="AI59" s="1571"/>
      <c r="AJ59" s="1582"/>
      <c r="AK59" s="1583"/>
      <c r="AL59" s="1583"/>
      <c r="AM59" s="1583"/>
      <c r="AN59" s="155" t="s">
        <v>19</v>
      </c>
      <c r="AO59" s="1583"/>
      <c r="AP59" s="1583"/>
      <c r="AQ59" s="1583"/>
      <c r="AR59" s="1584"/>
      <c r="AS59" s="1514" t="str">
        <f t="shared" si="5"/>
        <v/>
      </c>
      <c r="AT59" s="1515"/>
      <c r="AU59" s="1515"/>
      <c r="AV59" s="1516"/>
      <c r="AW59" s="1506" t="str">
        <f t="shared" si="4"/>
        <v/>
      </c>
      <c r="AX59" s="1507"/>
      <c r="AY59" s="1507"/>
      <c r="AZ59" s="1507"/>
      <c r="BA59" s="1694"/>
      <c r="BB59" s="1695"/>
      <c r="BC59" s="1696"/>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8" customFormat="1" ht="28.5" customHeight="1">
      <c r="A60" s="1704"/>
      <c r="B60" s="1041"/>
      <c r="C60" s="1041"/>
      <c r="D60" s="1041"/>
      <c r="E60" s="1041"/>
      <c r="F60" s="1041"/>
      <c r="G60" s="1705"/>
      <c r="H60" s="1041"/>
      <c r="I60" s="1041"/>
      <c r="J60" s="1706"/>
      <c r="K60" s="1707"/>
      <c r="L60" s="1707"/>
      <c r="M60" s="1707"/>
      <c r="N60" s="1707"/>
      <c r="O60" s="1707"/>
      <c r="P60" s="1705"/>
      <c r="Q60" s="1569"/>
      <c r="R60" s="1570"/>
      <c r="S60" s="1570"/>
      <c r="T60" s="1570"/>
      <c r="U60" s="1570"/>
      <c r="V60" s="1570"/>
      <c r="W60" s="1570"/>
      <c r="X60" s="1571"/>
      <c r="Y60" s="1569"/>
      <c r="Z60" s="1570"/>
      <c r="AA60" s="1570"/>
      <c r="AB60" s="1570"/>
      <c r="AC60" s="1570"/>
      <c r="AD60" s="1570"/>
      <c r="AE60" s="1570"/>
      <c r="AF60" s="1570"/>
      <c r="AG60" s="1570"/>
      <c r="AH60" s="1570"/>
      <c r="AI60" s="1571"/>
      <c r="AJ60" s="1582"/>
      <c r="AK60" s="1583"/>
      <c r="AL60" s="1583"/>
      <c r="AM60" s="1583"/>
      <c r="AN60" s="155" t="s">
        <v>19</v>
      </c>
      <c r="AO60" s="1583"/>
      <c r="AP60" s="1583"/>
      <c r="AQ60" s="1583"/>
      <c r="AR60" s="1584"/>
      <c r="AS60" s="1514" t="str">
        <f t="shared" si="5"/>
        <v/>
      </c>
      <c r="AT60" s="1515"/>
      <c r="AU60" s="1515"/>
      <c r="AV60" s="1516"/>
      <c r="AW60" s="1506" t="str">
        <f t="shared" si="4"/>
        <v/>
      </c>
      <c r="AX60" s="1507"/>
      <c r="AY60" s="1507"/>
      <c r="AZ60" s="1507"/>
      <c r="BA60" s="1694"/>
      <c r="BB60" s="1695"/>
      <c r="BC60" s="1696"/>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8" customFormat="1" ht="28.5" customHeight="1">
      <c r="A61" s="1704"/>
      <c r="B61" s="1041"/>
      <c r="C61" s="1041"/>
      <c r="D61" s="1041"/>
      <c r="E61" s="1041"/>
      <c r="F61" s="1041"/>
      <c r="G61" s="1705"/>
      <c r="H61" s="1041"/>
      <c r="I61" s="1041"/>
      <c r="J61" s="1706"/>
      <c r="K61" s="1707"/>
      <c r="L61" s="1707"/>
      <c r="M61" s="1707"/>
      <c r="N61" s="1707"/>
      <c r="O61" s="1707"/>
      <c r="P61" s="1705"/>
      <c r="Q61" s="1569"/>
      <c r="R61" s="1570"/>
      <c r="S61" s="1570"/>
      <c r="T61" s="1570"/>
      <c r="U61" s="1570"/>
      <c r="V61" s="1570"/>
      <c r="W61" s="1570"/>
      <c r="X61" s="1571"/>
      <c r="Y61" s="1569"/>
      <c r="Z61" s="1570"/>
      <c r="AA61" s="1570"/>
      <c r="AB61" s="1570"/>
      <c r="AC61" s="1570"/>
      <c r="AD61" s="1570"/>
      <c r="AE61" s="1570"/>
      <c r="AF61" s="1570"/>
      <c r="AG61" s="1570"/>
      <c r="AH61" s="1570"/>
      <c r="AI61" s="1571"/>
      <c r="AJ61" s="1582"/>
      <c r="AK61" s="1583"/>
      <c r="AL61" s="1583"/>
      <c r="AM61" s="1583"/>
      <c r="AN61" s="155" t="s">
        <v>19</v>
      </c>
      <c r="AO61" s="1583"/>
      <c r="AP61" s="1583"/>
      <c r="AQ61" s="1583"/>
      <c r="AR61" s="1584"/>
      <c r="AS61" s="1514" t="str">
        <f t="shared" si="5"/>
        <v/>
      </c>
      <c r="AT61" s="1515"/>
      <c r="AU61" s="1515"/>
      <c r="AV61" s="1516"/>
      <c r="AW61" s="1506" t="str">
        <f t="shared" si="4"/>
        <v/>
      </c>
      <c r="AX61" s="1507"/>
      <c r="AY61" s="1507"/>
      <c r="AZ61" s="1507"/>
      <c r="BA61" s="1694"/>
      <c r="BB61" s="1695"/>
      <c r="BC61" s="1696"/>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8" customFormat="1" ht="28.5" customHeight="1">
      <c r="A62" s="1704"/>
      <c r="B62" s="1041"/>
      <c r="C62" s="1041"/>
      <c r="D62" s="1041"/>
      <c r="E62" s="1041"/>
      <c r="F62" s="1041"/>
      <c r="G62" s="1705"/>
      <c r="H62" s="1041"/>
      <c r="I62" s="1041"/>
      <c r="J62" s="1706"/>
      <c r="K62" s="1707"/>
      <c r="L62" s="1707"/>
      <c r="M62" s="1707"/>
      <c r="N62" s="1707"/>
      <c r="O62" s="1707"/>
      <c r="P62" s="1705"/>
      <c r="Q62" s="1569"/>
      <c r="R62" s="1570"/>
      <c r="S62" s="1570"/>
      <c r="T62" s="1570"/>
      <c r="U62" s="1570"/>
      <c r="V62" s="1570"/>
      <c r="W62" s="1570"/>
      <c r="X62" s="1571"/>
      <c r="Y62" s="1569"/>
      <c r="Z62" s="1570"/>
      <c r="AA62" s="1570"/>
      <c r="AB62" s="1570"/>
      <c r="AC62" s="1570"/>
      <c r="AD62" s="1570"/>
      <c r="AE62" s="1570"/>
      <c r="AF62" s="1570"/>
      <c r="AG62" s="1570"/>
      <c r="AH62" s="1570"/>
      <c r="AI62" s="1571"/>
      <c r="AJ62" s="1582"/>
      <c r="AK62" s="1583"/>
      <c r="AL62" s="1583"/>
      <c r="AM62" s="1583"/>
      <c r="AN62" s="155" t="s">
        <v>19</v>
      </c>
      <c r="AO62" s="1583"/>
      <c r="AP62" s="1583"/>
      <c r="AQ62" s="1583"/>
      <c r="AR62" s="1584"/>
      <c r="AS62" s="1514" t="str">
        <f t="shared" si="5"/>
        <v/>
      </c>
      <c r="AT62" s="1515"/>
      <c r="AU62" s="1515"/>
      <c r="AV62" s="1516"/>
      <c r="AW62" s="1506" t="str">
        <f t="shared" si="4"/>
        <v/>
      </c>
      <c r="AX62" s="1507"/>
      <c r="AY62" s="1507"/>
      <c r="AZ62" s="1507"/>
      <c r="BA62" s="1694"/>
      <c r="BB62" s="1695"/>
      <c r="BC62" s="1696"/>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8" customFormat="1" ht="28.5" customHeight="1">
      <c r="A63" s="1704"/>
      <c r="B63" s="1041"/>
      <c r="C63" s="1041"/>
      <c r="D63" s="1041"/>
      <c r="E63" s="1041"/>
      <c r="F63" s="1041"/>
      <c r="G63" s="1705"/>
      <c r="H63" s="1041"/>
      <c r="I63" s="1041"/>
      <c r="J63" s="1706"/>
      <c r="K63" s="1707"/>
      <c r="L63" s="1707"/>
      <c r="M63" s="1707"/>
      <c r="N63" s="1707"/>
      <c r="O63" s="1707"/>
      <c r="P63" s="1705"/>
      <c r="Q63" s="1569"/>
      <c r="R63" s="1570"/>
      <c r="S63" s="1570"/>
      <c r="T63" s="1570"/>
      <c r="U63" s="1570"/>
      <c r="V63" s="1570"/>
      <c r="W63" s="1570"/>
      <c r="X63" s="1571"/>
      <c r="Y63" s="1569"/>
      <c r="Z63" s="1570"/>
      <c r="AA63" s="1570"/>
      <c r="AB63" s="1570"/>
      <c r="AC63" s="1570"/>
      <c r="AD63" s="1570"/>
      <c r="AE63" s="1570"/>
      <c r="AF63" s="1570"/>
      <c r="AG63" s="1570"/>
      <c r="AH63" s="1570"/>
      <c r="AI63" s="1571"/>
      <c r="AJ63" s="1582"/>
      <c r="AK63" s="1583"/>
      <c r="AL63" s="1583"/>
      <c r="AM63" s="1583"/>
      <c r="AN63" s="155" t="s">
        <v>19</v>
      </c>
      <c r="AO63" s="1583"/>
      <c r="AP63" s="1583"/>
      <c r="AQ63" s="1583"/>
      <c r="AR63" s="1584"/>
      <c r="AS63" s="1514" t="str">
        <f t="shared" si="5"/>
        <v/>
      </c>
      <c r="AT63" s="1515"/>
      <c r="AU63" s="1515"/>
      <c r="AV63" s="1516"/>
      <c r="AW63" s="1506" t="str">
        <f t="shared" si="4"/>
        <v/>
      </c>
      <c r="AX63" s="1507"/>
      <c r="AY63" s="1507"/>
      <c r="AZ63" s="1507"/>
      <c r="BA63" s="1694"/>
      <c r="BB63" s="1695"/>
      <c r="BC63" s="1696"/>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8" customFormat="1" ht="28.5" customHeight="1">
      <c r="A64" s="1704"/>
      <c r="B64" s="1041"/>
      <c r="C64" s="1041"/>
      <c r="D64" s="1041"/>
      <c r="E64" s="1041"/>
      <c r="F64" s="1041"/>
      <c r="G64" s="1705"/>
      <c r="H64" s="1041"/>
      <c r="I64" s="1041"/>
      <c r="J64" s="1706"/>
      <c r="K64" s="1707"/>
      <c r="L64" s="1707"/>
      <c r="M64" s="1707"/>
      <c r="N64" s="1707"/>
      <c r="O64" s="1707"/>
      <c r="P64" s="1705"/>
      <c r="Q64" s="1569"/>
      <c r="R64" s="1570"/>
      <c r="S64" s="1570"/>
      <c r="T64" s="1570"/>
      <c r="U64" s="1570"/>
      <c r="V64" s="1570"/>
      <c r="W64" s="1570"/>
      <c r="X64" s="1571"/>
      <c r="Y64" s="1569"/>
      <c r="Z64" s="1570"/>
      <c r="AA64" s="1570"/>
      <c r="AB64" s="1570"/>
      <c r="AC64" s="1570"/>
      <c r="AD64" s="1570"/>
      <c r="AE64" s="1570"/>
      <c r="AF64" s="1570"/>
      <c r="AG64" s="1570"/>
      <c r="AH64" s="1570"/>
      <c r="AI64" s="1571"/>
      <c r="AJ64" s="1582"/>
      <c r="AK64" s="1583"/>
      <c r="AL64" s="1583"/>
      <c r="AM64" s="1583"/>
      <c r="AN64" s="155" t="s">
        <v>19</v>
      </c>
      <c r="AO64" s="1583"/>
      <c r="AP64" s="1583"/>
      <c r="AQ64" s="1583"/>
      <c r="AR64" s="1584"/>
      <c r="AS64" s="1514" t="str">
        <f t="shared" si="5"/>
        <v/>
      </c>
      <c r="AT64" s="1515"/>
      <c r="AU64" s="1515"/>
      <c r="AV64" s="1516"/>
      <c r="AW64" s="1506" t="str">
        <f t="shared" si="4"/>
        <v/>
      </c>
      <c r="AX64" s="1507"/>
      <c r="AY64" s="1507"/>
      <c r="AZ64" s="1507"/>
      <c r="BA64" s="1694"/>
      <c r="BB64" s="1695"/>
      <c r="BC64" s="1696"/>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38" customFormat="1" ht="28.5" customHeight="1">
      <c r="A65" s="1704"/>
      <c r="B65" s="1041"/>
      <c r="C65" s="1041"/>
      <c r="D65" s="1041"/>
      <c r="E65" s="1041"/>
      <c r="F65" s="1041"/>
      <c r="G65" s="1705"/>
      <c r="H65" s="1041"/>
      <c r="I65" s="1041"/>
      <c r="J65" s="1706"/>
      <c r="K65" s="1707"/>
      <c r="L65" s="1707"/>
      <c r="M65" s="1707"/>
      <c r="N65" s="1707"/>
      <c r="O65" s="1707"/>
      <c r="P65" s="1705"/>
      <c r="Q65" s="1569"/>
      <c r="R65" s="1570"/>
      <c r="S65" s="1570"/>
      <c r="T65" s="1570"/>
      <c r="U65" s="1570"/>
      <c r="V65" s="1570"/>
      <c r="W65" s="1570"/>
      <c r="X65" s="1571"/>
      <c r="Y65" s="1569"/>
      <c r="Z65" s="1570"/>
      <c r="AA65" s="1570"/>
      <c r="AB65" s="1570"/>
      <c r="AC65" s="1570"/>
      <c r="AD65" s="1570"/>
      <c r="AE65" s="1570"/>
      <c r="AF65" s="1570"/>
      <c r="AG65" s="1570"/>
      <c r="AH65" s="1570"/>
      <c r="AI65" s="1571"/>
      <c r="AJ65" s="1582"/>
      <c r="AK65" s="1583"/>
      <c r="AL65" s="1583"/>
      <c r="AM65" s="1583"/>
      <c r="AN65" s="155" t="s">
        <v>19</v>
      </c>
      <c r="AO65" s="1583"/>
      <c r="AP65" s="1583"/>
      <c r="AQ65" s="1583"/>
      <c r="AR65" s="1584"/>
      <c r="AS65" s="1514" t="str">
        <f t="shared" si="5"/>
        <v/>
      </c>
      <c r="AT65" s="1515"/>
      <c r="AU65" s="1515"/>
      <c r="AV65" s="1516"/>
      <c r="AW65" s="1506" t="str">
        <f t="shared" si="4"/>
        <v/>
      </c>
      <c r="AX65" s="1507"/>
      <c r="AY65" s="1507"/>
      <c r="AZ65" s="1507"/>
      <c r="BA65" s="1694"/>
      <c r="BB65" s="1695"/>
      <c r="BC65" s="1696"/>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38" customFormat="1" ht="28.5" customHeight="1">
      <c r="A66" s="1704"/>
      <c r="B66" s="1041"/>
      <c r="C66" s="1041"/>
      <c r="D66" s="1041"/>
      <c r="E66" s="1041"/>
      <c r="F66" s="1041"/>
      <c r="G66" s="1705"/>
      <c r="H66" s="1041"/>
      <c r="I66" s="1041"/>
      <c r="J66" s="1706"/>
      <c r="K66" s="1707"/>
      <c r="L66" s="1707"/>
      <c r="M66" s="1707"/>
      <c r="N66" s="1707"/>
      <c r="O66" s="1707"/>
      <c r="P66" s="1705"/>
      <c r="Q66" s="1569"/>
      <c r="R66" s="1570"/>
      <c r="S66" s="1570"/>
      <c r="T66" s="1570"/>
      <c r="U66" s="1570"/>
      <c r="V66" s="1570"/>
      <c r="W66" s="1570"/>
      <c r="X66" s="1571"/>
      <c r="Y66" s="1569"/>
      <c r="Z66" s="1570"/>
      <c r="AA66" s="1570"/>
      <c r="AB66" s="1570"/>
      <c r="AC66" s="1570"/>
      <c r="AD66" s="1570"/>
      <c r="AE66" s="1570"/>
      <c r="AF66" s="1570"/>
      <c r="AG66" s="1570"/>
      <c r="AH66" s="1570"/>
      <c r="AI66" s="1571"/>
      <c r="AJ66" s="1582"/>
      <c r="AK66" s="1583"/>
      <c r="AL66" s="1583"/>
      <c r="AM66" s="1583"/>
      <c r="AN66" s="155" t="s">
        <v>19</v>
      </c>
      <c r="AO66" s="1583"/>
      <c r="AP66" s="1583"/>
      <c r="AQ66" s="1583"/>
      <c r="AR66" s="1584"/>
      <c r="AS66" s="1514" t="str">
        <f t="shared" si="5"/>
        <v/>
      </c>
      <c r="AT66" s="1515"/>
      <c r="AU66" s="1515"/>
      <c r="AV66" s="1516"/>
      <c r="AW66" s="1506" t="str">
        <f t="shared" si="4"/>
        <v/>
      </c>
      <c r="AX66" s="1507"/>
      <c r="AY66" s="1507"/>
      <c r="AZ66" s="1507"/>
      <c r="BA66" s="1694"/>
      <c r="BB66" s="1695"/>
      <c r="BC66" s="1696"/>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38" customFormat="1" ht="28.5" customHeight="1">
      <c r="A67" s="1704"/>
      <c r="B67" s="1041"/>
      <c r="C67" s="1041"/>
      <c r="D67" s="1041"/>
      <c r="E67" s="1041"/>
      <c r="F67" s="1041"/>
      <c r="G67" s="1705"/>
      <c r="H67" s="1041"/>
      <c r="I67" s="1041"/>
      <c r="J67" s="1706"/>
      <c r="K67" s="1707"/>
      <c r="L67" s="1707"/>
      <c r="M67" s="1707"/>
      <c r="N67" s="1707"/>
      <c r="O67" s="1707"/>
      <c r="P67" s="1705"/>
      <c r="Q67" s="1569"/>
      <c r="R67" s="1570"/>
      <c r="S67" s="1570"/>
      <c r="T67" s="1570"/>
      <c r="U67" s="1570"/>
      <c r="V67" s="1570"/>
      <c r="W67" s="1570"/>
      <c r="X67" s="1571"/>
      <c r="Y67" s="1569"/>
      <c r="Z67" s="1570"/>
      <c r="AA67" s="1570"/>
      <c r="AB67" s="1570"/>
      <c r="AC67" s="1570"/>
      <c r="AD67" s="1570"/>
      <c r="AE67" s="1570"/>
      <c r="AF67" s="1570"/>
      <c r="AG67" s="1570"/>
      <c r="AH67" s="1570"/>
      <c r="AI67" s="1571"/>
      <c r="AJ67" s="1582"/>
      <c r="AK67" s="1583"/>
      <c r="AL67" s="1583"/>
      <c r="AM67" s="1583"/>
      <c r="AN67" s="155" t="s">
        <v>19</v>
      </c>
      <c r="AO67" s="1583"/>
      <c r="AP67" s="1583"/>
      <c r="AQ67" s="1583"/>
      <c r="AR67" s="1584"/>
      <c r="AS67" s="1514" t="str">
        <f t="shared" si="5"/>
        <v/>
      </c>
      <c r="AT67" s="1515"/>
      <c r="AU67" s="1515"/>
      <c r="AV67" s="1516"/>
      <c r="AW67" s="1506" t="str">
        <f t="shared" si="4"/>
        <v/>
      </c>
      <c r="AX67" s="1507"/>
      <c r="AY67" s="1507"/>
      <c r="AZ67" s="1507"/>
      <c r="BA67" s="1694"/>
      <c r="BB67" s="1695"/>
      <c r="BC67" s="1696"/>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38" customFormat="1" ht="28.5" customHeight="1">
      <c r="A68" s="1704"/>
      <c r="B68" s="1041"/>
      <c r="C68" s="1041"/>
      <c r="D68" s="1041"/>
      <c r="E68" s="1041"/>
      <c r="F68" s="1041"/>
      <c r="G68" s="1705"/>
      <c r="H68" s="1041"/>
      <c r="I68" s="1041"/>
      <c r="J68" s="1706"/>
      <c r="K68" s="1707"/>
      <c r="L68" s="1707"/>
      <c r="M68" s="1707"/>
      <c r="N68" s="1707"/>
      <c r="O68" s="1707"/>
      <c r="P68" s="1705"/>
      <c r="Q68" s="1569"/>
      <c r="R68" s="1570"/>
      <c r="S68" s="1570"/>
      <c r="T68" s="1570"/>
      <c r="U68" s="1570"/>
      <c r="V68" s="1570"/>
      <c r="W68" s="1570"/>
      <c r="X68" s="1571"/>
      <c r="Y68" s="1569"/>
      <c r="Z68" s="1570"/>
      <c r="AA68" s="1570"/>
      <c r="AB68" s="1570"/>
      <c r="AC68" s="1570"/>
      <c r="AD68" s="1570"/>
      <c r="AE68" s="1570"/>
      <c r="AF68" s="1570"/>
      <c r="AG68" s="1570"/>
      <c r="AH68" s="1570"/>
      <c r="AI68" s="1571"/>
      <c r="AJ68" s="1582"/>
      <c r="AK68" s="1583"/>
      <c r="AL68" s="1583"/>
      <c r="AM68" s="1583"/>
      <c r="AN68" s="155" t="s">
        <v>19</v>
      </c>
      <c r="AO68" s="1583"/>
      <c r="AP68" s="1583"/>
      <c r="AQ68" s="1583"/>
      <c r="AR68" s="1584"/>
      <c r="AS68" s="1514" t="str">
        <f t="shared" si="5"/>
        <v/>
      </c>
      <c r="AT68" s="1515"/>
      <c r="AU68" s="1515"/>
      <c r="AV68" s="1516"/>
      <c r="AW68" s="1506" t="str">
        <f t="shared" si="4"/>
        <v/>
      </c>
      <c r="AX68" s="1507"/>
      <c r="AY68" s="1507"/>
      <c r="AZ68" s="1507"/>
      <c r="BA68" s="1694"/>
      <c r="BB68" s="1695"/>
      <c r="BC68" s="1696"/>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38" customFormat="1" ht="28.5" customHeight="1" thickBot="1">
      <c r="A69" s="1697"/>
      <c r="B69" s="1051"/>
      <c r="C69" s="1051"/>
      <c r="D69" s="1051"/>
      <c r="E69" s="1051"/>
      <c r="F69" s="1051"/>
      <c r="G69" s="1698"/>
      <c r="H69" s="1051"/>
      <c r="I69" s="1051"/>
      <c r="J69" s="1699"/>
      <c r="K69" s="1700"/>
      <c r="L69" s="1700"/>
      <c r="M69" s="1700"/>
      <c r="N69" s="1700"/>
      <c r="O69" s="1700"/>
      <c r="P69" s="1698"/>
      <c r="Q69" s="1701"/>
      <c r="R69" s="1702"/>
      <c r="S69" s="1702"/>
      <c r="T69" s="1702"/>
      <c r="U69" s="1702"/>
      <c r="V69" s="1702"/>
      <c r="W69" s="1702"/>
      <c r="X69" s="1703"/>
      <c r="Y69" s="1701"/>
      <c r="Z69" s="1702"/>
      <c r="AA69" s="1702"/>
      <c r="AB69" s="1702"/>
      <c r="AC69" s="1702"/>
      <c r="AD69" s="1702"/>
      <c r="AE69" s="1702"/>
      <c r="AF69" s="1702"/>
      <c r="AG69" s="1702"/>
      <c r="AH69" s="1702"/>
      <c r="AI69" s="1703"/>
      <c r="AJ69" s="1708"/>
      <c r="AK69" s="1709"/>
      <c r="AL69" s="1709"/>
      <c r="AM69" s="1709"/>
      <c r="AN69" s="320" t="s">
        <v>19</v>
      </c>
      <c r="AO69" s="1709"/>
      <c r="AP69" s="1709"/>
      <c r="AQ69" s="1709"/>
      <c r="AR69" s="1710"/>
      <c r="AS69" s="1552" t="str">
        <f t="shared" si="5"/>
        <v/>
      </c>
      <c r="AT69" s="1553"/>
      <c r="AU69" s="1553"/>
      <c r="AV69" s="1554"/>
      <c r="AW69" s="1512" t="str">
        <f t="shared" si="4"/>
        <v/>
      </c>
      <c r="AX69" s="1513"/>
      <c r="AY69" s="1513"/>
      <c r="AZ69" s="1513"/>
      <c r="BA69" s="1691"/>
      <c r="BB69" s="1692"/>
      <c r="BC69" s="1693"/>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6.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row>
    <row r="71" spans="1:100" s="24" customFormat="1" ht="16.5" customHeight="1">
      <c r="A71" s="1535"/>
      <c r="B71" s="1535"/>
      <c r="C71" s="1535"/>
      <c r="D71" s="1535"/>
      <c r="E71" s="1535"/>
      <c r="F71" s="1535"/>
      <c r="G71" s="1535"/>
      <c r="H71" s="1535"/>
      <c r="I71" s="1535"/>
      <c r="J71" s="1535"/>
      <c r="K71" s="1535"/>
      <c r="L71" s="1535"/>
      <c r="M71" s="1535"/>
      <c r="N71" s="1535"/>
      <c r="O71" s="1535"/>
      <c r="P71" s="1535"/>
      <c r="Q71" s="1535"/>
      <c r="R71" s="1535"/>
      <c r="S71" s="1535"/>
      <c r="T71" s="1535"/>
      <c r="U71" s="1535"/>
      <c r="V71" s="1535"/>
      <c r="W71" s="1535"/>
      <c r="X71" s="1535"/>
      <c r="Y71" s="1535"/>
      <c r="Z71" s="1535"/>
      <c r="AA71" s="1535"/>
      <c r="AB71" s="1535"/>
      <c r="AC71" s="1535"/>
      <c r="AD71" s="1535"/>
      <c r="AE71" s="1535"/>
      <c r="AF71" s="1535"/>
      <c r="AG71" s="1535"/>
      <c r="AH71" s="1535"/>
      <c r="AI71" s="1535"/>
      <c r="AJ71" s="1535"/>
      <c r="AK71" s="1535"/>
      <c r="AL71" s="1535"/>
      <c r="AM71" s="1535"/>
      <c r="AN71" s="1535"/>
      <c r="AO71" s="1535"/>
      <c r="AP71" s="1535"/>
      <c r="AQ71" s="1535"/>
      <c r="AR71" s="1535"/>
      <c r="AS71" s="1535"/>
      <c r="AT71" s="1535"/>
      <c r="AU71" s="1535"/>
      <c r="AV71" s="1535"/>
      <c r="AW71" s="1535"/>
      <c r="AX71" s="1535"/>
      <c r="AY71" s="1535"/>
      <c r="AZ71" s="1535"/>
      <c r="BA71" s="1535"/>
      <c r="BB71" s="1535"/>
      <c r="BC71" s="1535"/>
    </row>
    <row r="72" spans="1:100" ht="31.5" customHeight="1" thickBot="1">
      <c r="A72" s="54" t="s">
        <v>218</v>
      </c>
      <c r="B72" s="375"/>
      <c r="C72" s="375"/>
      <c r="D72" s="375"/>
      <c r="E72" s="375"/>
      <c r="F72" s="375"/>
      <c r="G72" s="375"/>
      <c r="H72" s="375"/>
      <c r="I72" s="375"/>
      <c r="J72" s="375"/>
      <c r="K72" s="375"/>
      <c r="L72" s="375"/>
      <c r="M72" s="375"/>
      <c r="N72" s="375"/>
      <c r="O72" s="375"/>
      <c r="P72" s="375"/>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75"/>
      <c r="AV72" s="375"/>
      <c r="AW72" s="375"/>
      <c r="AX72" s="375"/>
      <c r="AY72" s="375"/>
      <c r="AZ72" s="375"/>
      <c r="BA72" s="375"/>
      <c r="BB72" s="375"/>
      <c r="BC72" s="375"/>
    </row>
    <row r="73" spans="1:100" ht="57.75" customHeight="1" thickBot="1">
      <c r="A73" s="1489" t="s">
        <v>17</v>
      </c>
      <c r="B73" s="1490"/>
      <c r="C73" s="1490"/>
      <c r="D73" s="1490"/>
      <c r="E73" s="1490"/>
      <c r="F73" s="1490"/>
      <c r="G73" s="1490"/>
      <c r="H73" s="1490"/>
      <c r="I73" s="1491"/>
      <c r="J73" s="1517" t="s">
        <v>238</v>
      </c>
      <c r="K73" s="1518"/>
      <c r="L73" s="1518"/>
      <c r="M73" s="1518"/>
      <c r="N73" s="1518"/>
      <c r="O73" s="1518"/>
      <c r="P73" s="1518"/>
      <c r="Q73" s="1518"/>
      <c r="R73" s="1518"/>
      <c r="S73" s="1519"/>
      <c r="T73" s="874" t="s">
        <v>240</v>
      </c>
      <c r="U73" s="875"/>
      <c r="V73" s="876"/>
      <c r="W73" s="877" t="s">
        <v>220</v>
      </c>
      <c r="X73" s="878"/>
      <c r="Y73" s="1492" t="s">
        <v>221</v>
      </c>
      <c r="Z73" s="763"/>
      <c r="AA73" s="763"/>
      <c r="AB73" s="763"/>
      <c r="AC73" s="763"/>
      <c r="AD73" s="763"/>
      <c r="AE73" s="763"/>
      <c r="AF73" s="763"/>
      <c r="AG73" s="790"/>
      <c r="AH73" s="762" t="s">
        <v>222</v>
      </c>
      <c r="AI73" s="763"/>
      <c r="AJ73" s="763"/>
      <c r="AK73" s="763"/>
      <c r="AL73" s="763"/>
      <c r="AM73" s="763"/>
      <c r="AN73" s="763"/>
      <c r="AO73" s="763"/>
      <c r="AP73" s="763"/>
      <c r="AQ73" s="763"/>
      <c r="AR73" s="790"/>
      <c r="AS73" s="762" t="s">
        <v>223</v>
      </c>
      <c r="AT73" s="763"/>
      <c r="AU73" s="763"/>
      <c r="AV73" s="763"/>
      <c r="AW73" s="763"/>
      <c r="AX73" s="763"/>
      <c r="AY73" s="763"/>
      <c r="AZ73" s="763"/>
      <c r="BA73" s="763"/>
      <c r="BB73" s="763"/>
      <c r="BC73" s="764"/>
    </row>
    <row r="74" spans="1:100" ht="33.75" customHeight="1" thickTop="1">
      <c r="A74" s="1493" t="s">
        <v>235</v>
      </c>
      <c r="B74" s="1494"/>
      <c r="C74" s="1494"/>
      <c r="D74" s="1494"/>
      <c r="E74" s="1494"/>
      <c r="F74" s="1494"/>
      <c r="G74" s="1494"/>
      <c r="H74" s="1494"/>
      <c r="I74" s="1495"/>
      <c r="J74" s="797" t="s">
        <v>241</v>
      </c>
      <c r="K74" s="1499"/>
      <c r="L74" s="1520" t="s">
        <v>242</v>
      </c>
      <c r="M74" s="1520"/>
      <c r="N74" s="1520"/>
      <c r="O74" s="1520"/>
      <c r="P74" s="1520"/>
      <c r="Q74" s="1520"/>
      <c r="R74" s="1520"/>
      <c r="S74" s="1520"/>
      <c r="T74" s="797" t="str">
        <f>IF($BA$14&lt;&gt;"",SUMIF($BA$14:$BC$28,J74,$AW$14:$AZ$28),"")</f>
        <v/>
      </c>
      <c r="U74" s="798"/>
      <c r="V74" s="1499"/>
      <c r="W74" s="879" t="s">
        <v>220</v>
      </c>
      <c r="X74" s="880"/>
      <c r="Y74" s="887">
        <v>125000</v>
      </c>
      <c r="Z74" s="887"/>
      <c r="AA74" s="887"/>
      <c r="AB74" s="887"/>
      <c r="AC74" s="887"/>
      <c r="AD74" s="887"/>
      <c r="AE74" s="887"/>
      <c r="AF74" s="887"/>
      <c r="AG74" s="302" t="s">
        <v>0</v>
      </c>
      <c r="AH74" s="1500" t="str">
        <f>IF(T74="","",(T74*Y74))</f>
        <v/>
      </c>
      <c r="AI74" s="1500"/>
      <c r="AJ74" s="1500"/>
      <c r="AK74" s="1500"/>
      <c r="AL74" s="1500"/>
      <c r="AM74" s="1500"/>
      <c r="AN74" s="1500"/>
      <c r="AO74" s="1500"/>
      <c r="AP74" s="1500"/>
      <c r="AQ74" s="1500"/>
      <c r="AR74" s="323" t="s">
        <v>0</v>
      </c>
      <c r="AS74" s="1485">
        <f>SUM(AH74:AQ77)</f>
        <v>0</v>
      </c>
      <c r="AT74" s="766"/>
      <c r="AU74" s="766"/>
      <c r="AV74" s="766"/>
      <c r="AW74" s="766"/>
      <c r="AX74" s="766"/>
      <c r="AY74" s="766"/>
      <c r="AZ74" s="766"/>
      <c r="BA74" s="766"/>
      <c r="BB74" s="766"/>
      <c r="BC74" s="796" t="s">
        <v>0</v>
      </c>
    </row>
    <row r="75" spans="1:100" ht="33.75" customHeight="1">
      <c r="A75" s="1496"/>
      <c r="B75" s="1497"/>
      <c r="C75" s="1497"/>
      <c r="D75" s="1497"/>
      <c r="E75" s="1497"/>
      <c r="F75" s="1497"/>
      <c r="G75" s="1497"/>
      <c r="H75" s="1497"/>
      <c r="I75" s="1498"/>
      <c r="J75" s="1473" t="s">
        <v>243</v>
      </c>
      <c r="K75" s="1474"/>
      <c r="L75" s="1475" t="s">
        <v>244</v>
      </c>
      <c r="M75" s="1475"/>
      <c r="N75" s="1475"/>
      <c r="O75" s="1475"/>
      <c r="P75" s="1475"/>
      <c r="Q75" s="1475"/>
      <c r="R75" s="1475"/>
      <c r="S75" s="1475"/>
      <c r="T75" s="1473" t="str">
        <f t="shared" ref="T75:T77" si="6">IF($BA$14&lt;&gt;"",SUMIF($BA$14:$BC$28,J75,$AW$14:$AZ$28),"")</f>
        <v/>
      </c>
      <c r="U75" s="1476"/>
      <c r="V75" s="1474"/>
      <c r="W75" s="1477" t="s">
        <v>220</v>
      </c>
      <c r="X75" s="1478"/>
      <c r="Y75" s="1456">
        <v>140000</v>
      </c>
      <c r="Z75" s="1457"/>
      <c r="AA75" s="1457"/>
      <c r="AB75" s="1457"/>
      <c r="AC75" s="1457"/>
      <c r="AD75" s="1457"/>
      <c r="AE75" s="1457"/>
      <c r="AF75" s="1457"/>
      <c r="AG75" s="322" t="s">
        <v>0</v>
      </c>
      <c r="AH75" s="1458" t="str">
        <f t="shared" ref="AH75:AH77" si="7">IF(T75="","",(T75*Y75))</f>
        <v/>
      </c>
      <c r="AI75" s="1459"/>
      <c r="AJ75" s="1459"/>
      <c r="AK75" s="1459"/>
      <c r="AL75" s="1459"/>
      <c r="AM75" s="1459"/>
      <c r="AN75" s="1459"/>
      <c r="AO75" s="1459"/>
      <c r="AP75" s="1459"/>
      <c r="AQ75" s="1459"/>
      <c r="AR75" s="322" t="s">
        <v>0</v>
      </c>
      <c r="AS75" s="1472"/>
      <c r="AT75" s="767"/>
      <c r="AU75" s="767"/>
      <c r="AV75" s="767"/>
      <c r="AW75" s="767"/>
      <c r="AX75" s="767"/>
      <c r="AY75" s="767"/>
      <c r="AZ75" s="767"/>
      <c r="BA75" s="767"/>
      <c r="BB75" s="767"/>
      <c r="BC75" s="791"/>
    </row>
    <row r="76" spans="1:100" ht="33.75" customHeight="1">
      <c r="A76" s="1496"/>
      <c r="B76" s="1497"/>
      <c r="C76" s="1497"/>
      <c r="D76" s="1497"/>
      <c r="E76" s="1497"/>
      <c r="F76" s="1497"/>
      <c r="G76" s="1497"/>
      <c r="H76" s="1497"/>
      <c r="I76" s="1498"/>
      <c r="J76" s="1473" t="s">
        <v>245</v>
      </c>
      <c r="K76" s="1474"/>
      <c r="L76" s="1475" t="s">
        <v>247</v>
      </c>
      <c r="M76" s="1475"/>
      <c r="N76" s="1475"/>
      <c r="O76" s="1475"/>
      <c r="P76" s="1475"/>
      <c r="Q76" s="1475"/>
      <c r="R76" s="1475"/>
      <c r="S76" s="1475"/>
      <c r="T76" s="1473" t="str">
        <f t="shared" si="6"/>
        <v/>
      </c>
      <c r="U76" s="1476"/>
      <c r="V76" s="1474"/>
      <c r="W76" s="1477" t="s">
        <v>220</v>
      </c>
      <c r="X76" s="1478"/>
      <c r="Y76" s="1456">
        <v>185000</v>
      </c>
      <c r="Z76" s="1457"/>
      <c r="AA76" s="1457"/>
      <c r="AB76" s="1457"/>
      <c r="AC76" s="1457"/>
      <c r="AD76" s="1457"/>
      <c r="AE76" s="1457"/>
      <c r="AF76" s="1457"/>
      <c r="AG76" s="322" t="s">
        <v>0</v>
      </c>
      <c r="AH76" s="1458" t="str">
        <f t="shared" si="7"/>
        <v/>
      </c>
      <c r="AI76" s="1459"/>
      <c r="AJ76" s="1459"/>
      <c r="AK76" s="1459"/>
      <c r="AL76" s="1459"/>
      <c r="AM76" s="1459"/>
      <c r="AN76" s="1459"/>
      <c r="AO76" s="1459"/>
      <c r="AP76" s="1459"/>
      <c r="AQ76" s="1459"/>
      <c r="AR76" s="322" t="s">
        <v>0</v>
      </c>
      <c r="AS76" s="1472"/>
      <c r="AT76" s="767"/>
      <c r="AU76" s="767"/>
      <c r="AV76" s="767"/>
      <c r="AW76" s="767"/>
      <c r="AX76" s="767"/>
      <c r="AY76" s="767"/>
      <c r="AZ76" s="767"/>
      <c r="BA76" s="767"/>
      <c r="BB76" s="767"/>
      <c r="BC76" s="791"/>
    </row>
    <row r="77" spans="1:100" ht="33.75" customHeight="1">
      <c r="A77" s="1496"/>
      <c r="B77" s="1497"/>
      <c r="C77" s="1497"/>
      <c r="D77" s="1497"/>
      <c r="E77" s="1497"/>
      <c r="F77" s="1497"/>
      <c r="G77" s="1497"/>
      <c r="H77" s="1497"/>
      <c r="I77" s="1498"/>
      <c r="J77" s="1480" t="s">
        <v>246</v>
      </c>
      <c r="K77" s="1481"/>
      <c r="L77" s="1482" t="s">
        <v>248</v>
      </c>
      <c r="M77" s="1482"/>
      <c r="N77" s="1482"/>
      <c r="O77" s="1482"/>
      <c r="P77" s="1482"/>
      <c r="Q77" s="1482"/>
      <c r="R77" s="1482"/>
      <c r="S77" s="1482"/>
      <c r="T77" s="1480" t="str">
        <f t="shared" si="6"/>
        <v/>
      </c>
      <c r="U77" s="1483"/>
      <c r="V77" s="1481"/>
      <c r="W77" s="1182" t="s">
        <v>220</v>
      </c>
      <c r="X77" s="1183"/>
      <c r="Y77" s="1508">
        <v>265000</v>
      </c>
      <c r="Z77" s="1509"/>
      <c r="AA77" s="1509"/>
      <c r="AB77" s="1509"/>
      <c r="AC77" s="1509"/>
      <c r="AD77" s="1509"/>
      <c r="AE77" s="1509"/>
      <c r="AF77" s="1509"/>
      <c r="AG77" s="303" t="s">
        <v>0</v>
      </c>
      <c r="AH77" s="1510" t="str">
        <f t="shared" si="7"/>
        <v/>
      </c>
      <c r="AI77" s="1511"/>
      <c r="AJ77" s="1511"/>
      <c r="AK77" s="1511"/>
      <c r="AL77" s="1511"/>
      <c r="AM77" s="1511"/>
      <c r="AN77" s="1511"/>
      <c r="AO77" s="1511"/>
      <c r="AP77" s="1511"/>
      <c r="AQ77" s="1511"/>
      <c r="AR77" s="303" t="s">
        <v>0</v>
      </c>
      <c r="AS77" s="1472"/>
      <c r="AT77" s="767"/>
      <c r="AU77" s="767"/>
      <c r="AV77" s="767"/>
      <c r="AW77" s="767"/>
      <c r="AX77" s="767"/>
      <c r="AY77" s="767"/>
      <c r="AZ77" s="767"/>
      <c r="BA77" s="767"/>
      <c r="BB77" s="767"/>
      <c r="BC77" s="791"/>
    </row>
    <row r="78" spans="1:100" ht="33.75" customHeight="1">
      <c r="A78" s="1505" t="s">
        <v>252</v>
      </c>
      <c r="B78" s="1194"/>
      <c r="C78" s="1194"/>
      <c r="D78" s="1194"/>
      <c r="E78" s="1194"/>
      <c r="F78" s="1194"/>
      <c r="G78" s="1194"/>
      <c r="H78" s="1194"/>
      <c r="I78" s="1195"/>
      <c r="J78" s="800" t="s">
        <v>241</v>
      </c>
      <c r="K78" s="1487"/>
      <c r="L78" s="1486" t="s">
        <v>242</v>
      </c>
      <c r="M78" s="1486"/>
      <c r="N78" s="1486"/>
      <c r="O78" s="1486"/>
      <c r="P78" s="1486"/>
      <c r="Q78" s="1486"/>
      <c r="R78" s="1486"/>
      <c r="S78" s="1486"/>
      <c r="T78" s="800" t="str">
        <f>IF($BA$37&lt;&gt;"",SUMIF($BA$37:$BC$46,J78,$AW$37:$AZ$46),"")</f>
        <v/>
      </c>
      <c r="U78" s="801"/>
      <c r="V78" s="1487"/>
      <c r="W78" s="883" t="s">
        <v>220</v>
      </c>
      <c r="X78" s="884"/>
      <c r="Y78" s="889">
        <v>130000</v>
      </c>
      <c r="Z78" s="889"/>
      <c r="AA78" s="889"/>
      <c r="AB78" s="889"/>
      <c r="AC78" s="889"/>
      <c r="AD78" s="889"/>
      <c r="AE78" s="889"/>
      <c r="AF78" s="889"/>
      <c r="AG78" s="304" t="s">
        <v>0</v>
      </c>
      <c r="AH78" s="1488" t="str">
        <f>IF(T78="","",(T78*Y78))</f>
        <v/>
      </c>
      <c r="AI78" s="1488"/>
      <c r="AJ78" s="1488"/>
      <c r="AK78" s="1488"/>
      <c r="AL78" s="1488"/>
      <c r="AM78" s="1488"/>
      <c r="AN78" s="1488"/>
      <c r="AO78" s="1488"/>
      <c r="AP78" s="1488"/>
      <c r="AQ78" s="1488"/>
      <c r="AR78" s="324" t="s">
        <v>0</v>
      </c>
      <c r="AS78" s="770">
        <f>SUM(AH78:AQ81)</f>
        <v>0</v>
      </c>
      <c r="AT78" s="771"/>
      <c r="AU78" s="771"/>
      <c r="AV78" s="771"/>
      <c r="AW78" s="771"/>
      <c r="AX78" s="771"/>
      <c r="AY78" s="771"/>
      <c r="AZ78" s="771"/>
      <c r="BA78" s="771"/>
      <c r="BB78" s="771"/>
      <c r="BC78" s="795" t="s">
        <v>0</v>
      </c>
    </row>
    <row r="79" spans="1:100" ht="33.75" customHeight="1">
      <c r="A79" s="1462"/>
      <c r="B79" s="1463"/>
      <c r="C79" s="1463"/>
      <c r="D79" s="1463"/>
      <c r="E79" s="1463"/>
      <c r="F79" s="1463"/>
      <c r="G79" s="1463"/>
      <c r="H79" s="1463"/>
      <c r="I79" s="1464"/>
      <c r="J79" s="1473" t="s">
        <v>243</v>
      </c>
      <c r="K79" s="1474"/>
      <c r="L79" s="1475" t="s">
        <v>244</v>
      </c>
      <c r="M79" s="1475"/>
      <c r="N79" s="1475"/>
      <c r="O79" s="1475"/>
      <c r="P79" s="1475"/>
      <c r="Q79" s="1475"/>
      <c r="R79" s="1475"/>
      <c r="S79" s="1475"/>
      <c r="T79" s="1473" t="str">
        <f t="shared" ref="T79:T81" si="8">IF($BA$37&lt;&gt;"",SUMIF($BA$37:$BC$46,J79,$AW$37:$AZ$46),"")</f>
        <v/>
      </c>
      <c r="U79" s="1476"/>
      <c r="V79" s="1474"/>
      <c r="W79" s="1477" t="s">
        <v>220</v>
      </c>
      <c r="X79" s="1478"/>
      <c r="Y79" s="1456">
        <v>150000</v>
      </c>
      <c r="Z79" s="1457"/>
      <c r="AA79" s="1457"/>
      <c r="AB79" s="1457"/>
      <c r="AC79" s="1457"/>
      <c r="AD79" s="1457"/>
      <c r="AE79" s="1457"/>
      <c r="AF79" s="1457"/>
      <c r="AG79" s="322" t="s">
        <v>0</v>
      </c>
      <c r="AH79" s="1458" t="str">
        <f t="shared" ref="AH79:AH81" si="9">IF(T79="","",(T79*Y79))</f>
        <v/>
      </c>
      <c r="AI79" s="1459"/>
      <c r="AJ79" s="1459"/>
      <c r="AK79" s="1459"/>
      <c r="AL79" s="1459"/>
      <c r="AM79" s="1459"/>
      <c r="AN79" s="1459"/>
      <c r="AO79" s="1459"/>
      <c r="AP79" s="1459"/>
      <c r="AQ79" s="1459"/>
      <c r="AR79" s="322" t="s">
        <v>0</v>
      </c>
      <c r="AS79" s="1472"/>
      <c r="AT79" s="767"/>
      <c r="AU79" s="767"/>
      <c r="AV79" s="767"/>
      <c r="AW79" s="767"/>
      <c r="AX79" s="767"/>
      <c r="AY79" s="767"/>
      <c r="AZ79" s="767"/>
      <c r="BA79" s="767"/>
      <c r="BB79" s="767"/>
      <c r="BC79" s="791"/>
    </row>
    <row r="80" spans="1:100" ht="33.75" customHeight="1">
      <c r="A80" s="1462"/>
      <c r="B80" s="1463"/>
      <c r="C80" s="1463"/>
      <c r="D80" s="1463"/>
      <c r="E80" s="1463"/>
      <c r="F80" s="1463"/>
      <c r="G80" s="1463"/>
      <c r="H80" s="1463"/>
      <c r="I80" s="1464"/>
      <c r="J80" s="1473" t="s">
        <v>245</v>
      </c>
      <c r="K80" s="1474"/>
      <c r="L80" s="1475" t="s">
        <v>247</v>
      </c>
      <c r="M80" s="1475"/>
      <c r="N80" s="1475"/>
      <c r="O80" s="1475"/>
      <c r="P80" s="1475"/>
      <c r="Q80" s="1475"/>
      <c r="R80" s="1475"/>
      <c r="S80" s="1475"/>
      <c r="T80" s="1473" t="str">
        <f t="shared" si="8"/>
        <v/>
      </c>
      <c r="U80" s="1476"/>
      <c r="V80" s="1474"/>
      <c r="W80" s="1477" t="s">
        <v>220</v>
      </c>
      <c r="X80" s="1478"/>
      <c r="Y80" s="1456">
        <v>210000</v>
      </c>
      <c r="Z80" s="1457"/>
      <c r="AA80" s="1457"/>
      <c r="AB80" s="1457"/>
      <c r="AC80" s="1457"/>
      <c r="AD80" s="1457"/>
      <c r="AE80" s="1457"/>
      <c r="AF80" s="1457"/>
      <c r="AG80" s="322" t="s">
        <v>0</v>
      </c>
      <c r="AH80" s="1458" t="str">
        <f t="shared" si="9"/>
        <v/>
      </c>
      <c r="AI80" s="1459"/>
      <c r="AJ80" s="1459"/>
      <c r="AK80" s="1459"/>
      <c r="AL80" s="1459"/>
      <c r="AM80" s="1459"/>
      <c r="AN80" s="1459"/>
      <c r="AO80" s="1459"/>
      <c r="AP80" s="1459"/>
      <c r="AQ80" s="1459"/>
      <c r="AR80" s="322" t="s">
        <v>0</v>
      </c>
      <c r="AS80" s="1472"/>
      <c r="AT80" s="767"/>
      <c r="AU80" s="767"/>
      <c r="AV80" s="767"/>
      <c r="AW80" s="767"/>
      <c r="AX80" s="767"/>
      <c r="AY80" s="767"/>
      <c r="AZ80" s="767"/>
      <c r="BA80" s="767"/>
      <c r="BB80" s="767"/>
      <c r="BC80" s="791"/>
    </row>
    <row r="81" spans="1:55" ht="33.75" customHeight="1">
      <c r="A81" s="1465"/>
      <c r="B81" s="1466"/>
      <c r="C81" s="1466"/>
      <c r="D81" s="1466"/>
      <c r="E81" s="1466"/>
      <c r="F81" s="1466"/>
      <c r="G81" s="1466"/>
      <c r="H81" s="1466"/>
      <c r="I81" s="1467"/>
      <c r="J81" s="746" t="s">
        <v>246</v>
      </c>
      <c r="K81" s="1460"/>
      <c r="L81" s="1461" t="s">
        <v>248</v>
      </c>
      <c r="M81" s="1461"/>
      <c r="N81" s="1461"/>
      <c r="O81" s="1461"/>
      <c r="P81" s="1461"/>
      <c r="Q81" s="1461"/>
      <c r="R81" s="1461"/>
      <c r="S81" s="1461"/>
      <c r="T81" s="746" t="str">
        <f t="shared" si="8"/>
        <v/>
      </c>
      <c r="U81" s="747"/>
      <c r="V81" s="1460"/>
      <c r="W81" s="881" t="s">
        <v>220</v>
      </c>
      <c r="X81" s="882"/>
      <c r="Y81" s="1484">
        <v>240000</v>
      </c>
      <c r="Z81" s="888"/>
      <c r="AA81" s="888"/>
      <c r="AB81" s="888"/>
      <c r="AC81" s="888"/>
      <c r="AD81" s="888"/>
      <c r="AE81" s="888"/>
      <c r="AF81" s="888"/>
      <c r="AG81" s="305" t="s">
        <v>0</v>
      </c>
      <c r="AH81" s="1479" t="str">
        <f t="shared" si="9"/>
        <v/>
      </c>
      <c r="AI81" s="768"/>
      <c r="AJ81" s="768"/>
      <c r="AK81" s="768"/>
      <c r="AL81" s="768"/>
      <c r="AM81" s="768"/>
      <c r="AN81" s="768"/>
      <c r="AO81" s="768"/>
      <c r="AP81" s="768"/>
      <c r="AQ81" s="768"/>
      <c r="AR81" s="305" t="s">
        <v>0</v>
      </c>
      <c r="AS81" s="772"/>
      <c r="AT81" s="773"/>
      <c r="AU81" s="773"/>
      <c r="AV81" s="773"/>
      <c r="AW81" s="773"/>
      <c r="AX81" s="773"/>
      <c r="AY81" s="773"/>
      <c r="AZ81" s="773"/>
      <c r="BA81" s="773"/>
      <c r="BB81" s="773"/>
      <c r="BC81" s="792"/>
    </row>
    <row r="82" spans="1:55" ht="33.75" customHeight="1">
      <c r="A82" s="1462" t="s">
        <v>251</v>
      </c>
      <c r="B82" s="1463"/>
      <c r="C82" s="1463"/>
      <c r="D82" s="1463"/>
      <c r="E82" s="1463"/>
      <c r="F82" s="1463"/>
      <c r="G82" s="1463"/>
      <c r="H82" s="1463"/>
      <c r="I82" s="1464"/>
      <c r="J82" s="1468" t="s">
        <v>241</v>
      </c>
      <c r="K82" s="1469"/>
      <c r="L82" s="1470" t="s">
        <v>242</v>
      </c>
      <c r="M82" s="1470"/>
      <c r="N82" s="1470"/>
      <c r="O82" s="1470"/>
      <c r="P82" s="1470"/>
      <c r="Q82" s="1470"/>
      <c r="R82" s="1470"/>
      <c r="S82" s="1470"/>
      <c r="T82" s="1468" t="str">
        <f>IF($BA$55&lt;&gt;"",SUMIF($BA$55:$BC$69,J82,$AW$55:$AZ$69),"")</f>
        <v/>
      </c>
      <c r="U82" s="1471"/>
      <c r="V82" s="1469"/>
      <c r="W82" s="1501" t="s">
        <v>220</v>
      </c>
      <c r="X82" s="1502"/>
      <c r="Y82" s="1503">
        <v>35000</v>
      </c>
      <c r="Z82" s="1503"/>
      <c r="AA82" s="1503"/>
      <c r="AB82" s="1503"/>
      <c r="AC82" s="1503"/>
      <c r="AD82" s="1503"/>
      <c r="AE82" s="1503"/>
      <c r="AF82" s="1503"/>
      <c r="AG82" s="306" t="s">
        <v>0</v>
      </c>
      <c r="AH82" s="1504" t="str">
        <f>IF(T82="","",(T82*Y82))</f>
        <v/>
      </c>
      <c r="AI82" s="1504"/>
      <c r="AJ82" s="1504"/>
      <c r="AK82" s="1504"/>
      <c r="AL82" s="1504"/>
      <c r="AM82" s="1504"/>
      <c r="AN82" s="1504"/>
      <c r="AO82" s="1504"/>
      <c r="AP82" s="1504"/>
      <c r="AQ82" s="1504"/>
      <c r="AR82" s="321" t="s">
        <v>0</v>
      </c>
      <c r="AS82" s="1472">
        <f>SUM(AH82:AQ85)</f>
        <v>0</v>
      </c>
      <c r="AT82" s="767"/>
      <c r="AU82" s="767"/>
      <c r="AV82" s="767"/>
      <c r="AW82" s="767"/>
      <c r="AX82" s="767"/>
      <c r="AY82" s="767"/>
      <c r="AZ82" s="767"/>
      <c r="BA82" s="767"/>
      <c r="BB82" s="767"/>
      <c r="BC82" s="791" t="s">
        <v>0</v>
      </c>
    </row>
    <row r="83" spans="1:55" ht="33.75" customHeight="1">
      <c r="A83" s="1462"/>
      <c r="B83" s="1463"/>
      <c r="C83" s="1463"/>
      <c r="D83" s="1463"/>
      <c r="E83" s="1463"/>
      <c r="F83" s="1463"/>
      <c r="G83" s="1463"/>
      <c r="H83" s="1463"/>
      <c r="I83" s="1464"/>
      <c r="J83" s="1473" t="s">
        <v>243</v>
      </c>
      <c r="K83" s="1474"/>
      <c r="L83" s="1475" t="s">
        <v>244</v>
      </c>
      <c r="M83" s="1475"/>
      <c r="N83" s="1475"/>
      <c r="O83" s="1475"/>
      <c r="P83" s="1475"/>
      <c r="Q83" s="1475"/>
      <c r="R83" s="1475"/>
      <c r="S83" s="1475"/>
      <c r="T83" s="1473" t="str">
        <f t="shared" ref="T83:T85" si="10">IF($BA$55&lt;&gt;"",SUMIF($BA$55:$BC$69,J83,$AW$55:$AZ$69),"")</f>
        <v/>
      </c>
      <c r="U83" s="1476"/>
      <c r="V83" s="1474"/>
      <c r="W83" s="1477" t="s">
        <v>220</v>
      </c>
      <c r="X83" s="1478"/>
      <c r="Y83" s="1456">
        <v>50000</v>
      </c>
      <c r="Z83" s="1457"/>
      <c r="AA83" s="1457"/>
      <c r="AB83" s="1457"/>
      <c r="AC83" s="1457"/>
      <c r="AD83" s="1457"/>
      <c r="AE83" s="1457"/>
      <c r="AF83" s="1457"/>
      <c r="AG83" s="322" t="s">
        <v>0</v>
      </c>
      <c r="AH83" s="1458" t="str">
        <f t="shared" ref="AH83:AH85" si="11">IF(T83="","",(T83*Y83))</f>
        <v/>
      </c>
      <c r="AI83" s="1459"/>
      <c r="AJ83" s="1459"/>
      <c r="AK83" s="1459"/>
      <c r="AL83" s="1459"/>
      <c r="AM83" s="1459"/>
      <c r="AN83" s="1459"/>
      <c r="AO83" s="1459"/>
      <c r="AP83" s="1459"/>
      <c r="AQ83" s="1459"/>
      <c r="AR83" s="322" t="s">
        <v>0</v>
      </c>
      <c r="AS83" s="1472"/>
      <c r="AT83" s="767"/>
      <c r="AU83" s="767"/>
      <c r="AV83" s="767"/>
      <c r="AW83" s="767"/>
      <c r="AX83" s="767"/>
      <c r="AY83" s="767"/>
      <c r="AZ83" s="767"/>
      <c r="BA83" s="767"/>
      <c r="BB83" s="767"/>
      <c r="BC83" s="791"/>
    </row>
    <row r="84" spans="1:55" ht="33.75" customHeight="1">
      <c r="A84" s="1462"/>
      <c r="B84" s="1463"/>
      <c r="C84" s="1463"/>
      <c r="D84" s="1463"/>
      <c r="E84" s="1463"/>
      <c r="F84" s="1463"/>
      <c r="G84" s="1463"/>
      <c r="H84" s="1463"/>
      <c r="I84" s="1464"/>
      <c r="J84" s="1473" t="s">
        <v>245</v>
      </c>
      <c r="K84" s="1474"/>
      <c r="L84" s="1475" t="s">
        <v>247</v>
      </c>
      <c r="M84" s="1475"/>
      <c r="N84" s="1475"/>
      <c r="O84" s="1475"/>
      <c r="P84" s="1475"/>
      <c r="Q84" s="1475"/>
      <c r="R84" s="1475"/>
      <c r="S84" s="1475"/>
      <c r="T84" s="1473" t="str">
        <f t="shared" si="10"/>
        <v/>
      </c>
      <c r="U84" s="1476"/>
      <c r="V84" s="1474"/>
      <c r="W84" s="1477" t="s">
        <v>220</v>
      </c>
      <c r="X84" s="1478"/>
      <c r="Y84" s="1456">
        <v>65000</v>
      </c>
      <c r="Z84" s="1457"/>
      <c r="AA84" s="1457"/>
      <c r="AB84" s="1457"/>
      <c r="AC84" s="1457"/>
      <c r="AD84" s="1457"/>
      <c r="AE84" s="1457"/>
      <c r="AF84" s="1457"/>
      <c r="AG84" s="322" t="s">
        <v>0</v>
      </c>
      <c r="AH84" s="1458" t="str">
        <f t="shared" si="11"/>
        <v/>
      </c>
      <c r="AI84" s="1459"/>
      <c r="AJ84" s="1459"/>
      <c r="AK84" s="1459"/>
      <c r="AL84" s="1459"/>
      <c r="AM84" s="1459"/>
      <c r="AN84" s="1459"/>
      <c r="AO84" s="1459"/>
      <c r="AP84" s="1459"/>
      <c r="AQ84" s="1459"/>
      <c r="AR84" s="322" t="s">
        <v>0</v>
      </c>
      <c r="AS84" s="1472"/>
      <c r="AT84" s="767"/>
      <c r="AU84" s="767"/>
      <c r="AV84" s="767"/>
      <c r="AW84" s="767"/>
      <c r="AX84" s="767"/>
      <c r="AY84" s="767"/>
      <c r="AZ84" s="767"/>
      <c r="BA84" s="767"/>
      <c r="BB84" s="767"/>
      <c r="BC84" s="791"/>
    </row>
    <row r="85" spans="1:55" ht="33.75" customHeight="1" thickBot="1">
      <c r="A85" s="1465"/>
      <c r="B85" s="1466"/>
      <c r="C85" s="1466"/>
      <c r="D85" s="1466"/>
      <c r="E85" s="1466"/>
      <c r="F85" s="1466"/>
      <c r="G85" s="1466"/>
      <c r="H85" s="1466"/>
      <c r="I85" s="1467"/>
      <c r="J85" s="746" t="s">
        <v>246</v>
      </c>
      <c r="K85" s="1460"/>
      <c r="L85" s="1461" t="s">
        <v>248</v>
      </c>
      <c r="M85" s="1461"/>
      <c r="N85" s="1461"/>
      <c r="O85" s="1461"/>
      <c r="P85" s="1461"/>
      <c r="Q85" s="1461"/>
      <c r="R85" s="1461"/>
      <c r="S85" s="1461"/>
      <c r="T85" s="746" t="str">
        <f t="shared" si="10"/>
        <v/>
      </c>
      <c r="U85" s="747"/>
      <c r="V85" s="1460"/>
      <c r="W85" s="881" t="s">
        <v>220</v>
      </c>
      <c r="X85" s="882"/>
      <c r="Y85" s="1456">
        <v>120000</v>
      </c>
      <c r="Z85" s="1457"/>
      <c r="AA85" s="1457"/>
      <c r="AB85" s="1457"/>
      <c r="AC85" s="1457"/>
      <c r="AD85" s="1457"/>
      <c r="AE85" s="1457"/>
      <c r="AF85" s="1457"/>
      <c r="AG85" s="305" t="s">
        <v>0</v>
      </c>
      <c r="AH85" s="1479" t="str">
        <f t="shared" si="11"/>
        <v/>
      </c>
      <c r="AI85" s="768"/>
      <c r="AJ85" s="768"/>
      <c r="AK85" s="768"/>
      <c r="AL85" s="768"/>
      <c r="AM85" s="768"/>
      <c r="AN85" s="768"/>
      <c r="AO85" s="768"/>
      <c r="AP85" s="768"/>
      <c r="AQ85" s="768"/>
      <c r="AR85" s="305" t="s">
        <v>0</v>
      </c>
      <c r="AS85" s="772"/>
      <c r="AT85" s="773"/>
      <c r="AU85" s="773"/>
      <c r="AV85" s="773"/>
      <c r="AW85" s="773"/>
      <c r="AX85" s="773"/>
      <c r="AY85" s="773"/>
      <c r="AZ85" s="773"/>
      <c r="BA85" s="773"/>
      <c r="BB85" s="773"/>
      <c r="BC85" s="792"/>
    </row>
    <row r="86" spans="1:55" ht="38.25" customHeight="1" thickTop="1" thickBot="1">
      <c r="A86" s="758" t="s">
        <v>253</v>
      </c>
      <c r="B86" s="759"/>
      <c r="C86" s="759"/>
      <c r="D86" s="759"/>
      <c r="E86" s="759"/>
      <c r="F86" s="759"/>
      <c r="G86" s="759"/>
      <c r="H86" s="759"/>
      <c r="I86" s="759"/>
      <c r="J86" s="759"/>
      <c r="K86" s="759"/>
      <c r="L86" s="759"/>
      <c r="M86" s="759"/>
      <c r="N86" s="759"/>
      <c r="O86" s="759"/>
      <c r="P86" s="759"/>
      <c r="Q86" s="759"/>
      <c r="R86" s="759"/>
      <c r="S86" s="759"/>
      <c r="T86" s="759"/>
      <c r="U86" s="759"/>
      <c r="V86" s="759"/>
      <c r="W86" s="759"/>
      <c r="X86" s="759"/>
      <c r="Y86" s="759"/>
      <c r="Z86" s="759"/>
      <c r="AA86" s="759"/>
      <c r="AB86" s="759"/>
      <c r="AC86" s="759"/>
      <c r="AD86" s="759"/>
      <c r="AE86" s="759"/>
      <c r="AF86" s="759"/>
      <c r="AG86" s="759"/>
      <c r="AH86" s="759"/>
      <c r="AI86" s="759"/>
      <c r="AJ86" s="759"/>
      <c r="AK86" s="759"/>
      <c r="AL86" s="759"/>
      <c r="AM86" s="759"/>
      <c r="AN86" s="759"/>
      <c r="AO86" s="759"/>
      <c r="AP86" s="759"/>
      <c r="AQ86" s="759"/>
      <c r="AR86" s="760"/>
      <c r="AS86" s="761">
        <f>SUM(AS74:BB85)</f>
        <v>0</v>
      </c>
      <c r="AT86" s="761"/>
      <c r="AU86" s="761"/>
      <c r="AV86" s="761"/>
      <c r="AW86" s="761"/>
      <c r="AX86" s="761"/>
      <c r="AY86" s="761"/>
      <c r="AZ86" s="761"/>
      <c r="BA86" s="761"/>
      <c r="BB86" s="761"/>
      <c r="BC86" s="307" t="s">
        <v>0</v>
      </c>
    </row>
    <row r="87" spans="1:55" s="24" customFormat="1" ht="17.2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row>
  </sheetData>
  <sheetProtection algorithmName="SHA-512" hashValue="CqSkkwoBvR+cms+jCmOwNXOZxNZcUKH1BhGs+b65yzMgoP95TSZWbAYtRUqm1uVy9Anu4JyaofuQpNkhgkespA==" saltValue="qB5jFYNry/hL8PY7vHeZYA==" spinCount="100000" sheet="1" objects="1" scenarios="1"/>
  <mergeCells count="539">
    <mergeCell ref="A12:F13"/>
    <mergeCell ref="G12:I13"/>
    <mergeCell ref="J12:P13"/>
    <mergeCell ref="Q12:X13"/>
    <mergeCell ref="Y12:AI13"/>
    <mergeCell ref="A3:BC3"/>
    <mergeCell ref="BA6:BB6"/>
    <mergeCell ref="A8:I8"/>
    <mergeCell ref="J8:R8"/>
    <mergeCell ref="A10:AI10"/>
    <mergeCell ref="AJ10:AP10"/>
    <mergeCell ref="AS12:AV13"/>
    <mergeCell ref="AW12:AZ13"/>
    <mergeCell ref="BA12:BC13"/>
    <mergeCell ref="AJ13:AM13"/>
    <mergeCell ref="AO13:AR13"/>
    <mergeCell ref="AJ12:AR12"/>
    <mergeCell ref="AJ14:AM14"/>
    <mergeCell ref="AO14:AR14"/>
    <mergeCell ref="AS14:AV14"/>
    <mergeCell ref="AW14:AZ14"/>
    <mergeCell ref="BA14:BC14"/>
    <mergeCell ref="A15:F15"/>
    <mergeCell ref="G15:I15"/>
    <mergeCell ref="J15:P15"/>
    <mergeCell ref="Q15:X15"/>
    <mergeCell ref="Y15:AI15"/>
    <mergeCell ref="AJ15:AM15"/>
    <mergeCell ref="AO15:AR15"/>
    <mergeCell ref="AS15:AV15"/>
    <mergeCell ref="AW15:AZ15"/>
    <mergeCell ref="BA15:BC15"/>
    <mergeCell ref="A14:F14"/>
    <mergeCell ref="G14:I14"/>
    <mergeCell ref="J14:P14"/>
    <mergeCell ref="Q14:X14"/>
    <mergeCell ref="Y14:AI14"/>
    <mergeCell ref="BA16:BC16"/>
    <mergeCell ref="A17:F17"/>
    <mergeCell ref="G17:I17"/>
    <mergeCell ref="J17:P17"/>
    <mergeCell ref="Q17:X17"/>
    <mergeCell ref="Y17:AI17"/>
    <mergeCell ref="AJ17:AM17"/>
    <mergeCell ref="AO17:AR17"/>
    <mergeCell ref="AS17:AV17"/>
    <mergeCell ref="AW17:AZ17"/>
    <mergeCell ref="BA17:BC17"/>
    <mergeCell ref="A16:F16"/>
    <mergeCell ref="G16:I16"/>
    <mergeCell ref="J16:P16"/>
    <mergeCell ref="Q16:X16"/>
    <mergeCell ref="Y16:AI16"/>
    <mergeCell ref="AJ16:AM16"/>
    <mergeCell ref="AO16:AR16"/>
    <mergeCell ref="AS16:AV16"/>
    <mergeCell ref="AW16:AZ16"/>
    <mergeCell ref="BA18:BC18"/>
    <mergeCell ref="A19:F19"/>
    <mergeCell ref="G19:I19"/>
    <mergeCell ref="J19:P19"/>
    <mergeCell ref="Q19:X19"/>
    <mergeCell ref="Y19:AI19"/>
    <mergeCell ref="AJ19:AM19"/>
    <mergeCell ref="AO19:AR19"/>
    <mergeCell ref="AS19:AV19"/>
    <mergeCell ref="AW19:AZ19"/>
    <mergeCell ref="BA19:BC19"/>
    <mergeCell ref="A18:F18"/>
    <mergeCell ref="G18:I18"/>
    <mergeCell ref="J18:P18"/>
    <mergeCell ref="Q18:X18"/>
    <mergeCell ref="Y18:AI18"/>
    <mergeCell ref="AJ18:AM18"/>
    <mergeCell ref="AO18:AR18"/>
    <mergeCell ref="AS18:AV18"/>
    <mergeCell ref="AW18:AZ18"/>
    <mergeCell ref="BA20:BC20"/>
    <mergeCell ref="A21:F21"/>
    <mergeCell ref="G21:I21"/>
    <mergeCell ref="J21:P21"/>
    <mergeCell ref="Q21:X21"/>
    <mergeCell ref="Y21:AI21"/>
    <mergeCell ref="AJ21:AM21"/>
    <mergeCell ref="AO21:AR21"/>
    <mergeCell ref="AS21:AV21"/>
    <mergeCell ref="AW21:AZ21"/>
    <mergeCell ref="BA21:BC21"/>
    <mergeCell ref="A20:F20"/>
    <mergeCell ref="G20:I20"/>
    <mergeCell ref="J20:P20"/>
    <mergeCell ref="Q20:X20"/>
    <mergeCell ref="Y20:AI20"/>
    <mergeCell ref="AJ20:AM20"/>
    <mergeCell ref="AO20:AR20"/>
    <mergeCell ref="AS20:AV20"/>
    <mergeCell ref="AW20:AZ20"/>
    <mergeCell ref="BA22:BC22"/>
    <mergeCell ref="A23:F23"/>
    <mergeCell ref="G23:I23"/>
    <mergeCell ref="J23:P23"/>
    <mergeCell ref="Q23:X23"/>
    <mergeCell ref="Y23:AI23"/>
    <mergeCell ref="AJ23:AM23"/>
    <mergeCell ref="AO23:AR23"/>
    <mergeCell ref="AS23:AV23"/>
    <mergeCell ref="AW23:AZ23"/>
    <mergeCell ref="BA23:BC23"/>
    <mergeCell ref="A22:F22"/>
    <mergeCell ref="G22:I22"/>
    <mergeCell ref="J22:P22"/>
    <mergeCell ref="Q22:X22"/>
    <mergeCell ref="Y22:AI22"/>
    <mergeCell ref="AJ22:AM22"/>
    <mergeCell ref="AO22:AR22"/>
    <mergeCell ref="AS22:AV22"/>
    <mergeCell ref="AW22:AZ22"/>
    <mergeCell ref="BA24:BC24"/>
    <mergeCell ref="A25:F25"/>
    <mergeCell ref="G25:I25"/>
    <mergeCell ref="J25:P25"/>
    <mergeCell ref="Q25:X25"/>
    <mergeCell ref="Y25:AI25"/>
    <mergeCell ref="AJ25:AM25"/>
    <mergeCell ref="AO25:AR25"/>
    <mergeCell ref="AS25:AV25"/>
    <mergeCell ref="AW25:AZ25"/>
    <mergeCell ref="BA25:BC25"/>
    <mergeCell ref="A24:F24"/>
    <mergeCell ref="G24:I24"/>
    <mergeCell ref="J24:P24"/>
    <mergeCell ref="Q24:X24"/>
    <mergeCell ref="Y24:AI24"/>
    <mergeCell ref="AJ24:AM24"/>
    <mergeCell ref="AO24:AR24"/>
    <mergeCell ref="AS24:AV24"/>
    <mergeCell ref="AW24:AZ24"/>
    <mergeCell ref="BA26:BC26"/>
    <mergeCell ref="A27:F27"/>
    <mergeCell ref="G27:I27"/>
    <mergeCell ref="J27:P27"/>
    <mergeCell ref="Q27:X27"/>
    <mergeCell ref="Y27:AI27"/>
    <mergeCell ref="AS28:AV28"/>
    <mergeCell ref="AW28:AZ28"/>
    <mergeCell ref="BA28:BC28"/>
    <mergeCell ref="A26:F26"/>
    <mergeCell ref="G26:I26"/>
    <mergeCell ref="J26:P26"/>
    <mergeCell ref="Q26:X26"/>
    <mergeCell ref="Y26:AI26"/>
    <mergeCell ref="AJ26:AM26"/>
    <mergeCell ref="AO26:AR26"/>
    <mergeCell ref="AS26:AV26"/>
    <mergeCell ref="AW26:AZ26"/>
    <mergeCell ref="AJ27:AM27"/>
    <mergeCell ref="AO27:AR27"/>
    <mergeCell ref="AS27:AV27"/>
    <mergeCell ref="AW27:AZ27"/>
    <mergeCell ref="BA27:BC27"/>
    <mergeCell ref="A28:F28"/>
    <mergeCell ref="G28:I28"/>
    <mergeCell ref="J28:P28"/>
    <mergeCell ref="Q28:X28"/>
    <mergeCell ref="Y28:AI28"/>
    <mergeCell ref="A33:AI33"/>
    <mergeCell ref="AJ33:AP33"/>
    <mergeCell ref="A35:F36"/>
    <mergeCell ref="G35:I36"/>
    <mergeCell ref="J35:P36"/>
    <mergeCell ref="Q35:X36"/>
    <mergeCell ref="Y35:AI36"/>
    <mergeCell ref="AJ35:AR35"/>
    <mergeCell ref="AJ28:AM28"/>
    <mergeCell ref="AO28:AR28"/>
    <mergeCell ref="A31:I31"/>
    <mergeCell ref="J31:R31"/>
    <mergeCell ref="AS35:AV36"/>
    <mergeCell ref="AW35:AZ36"/>
    <mergeCell ref="BA35:BC36"/>
    <mergeCell ref="AJ36:AM36"/>
    <mergeCell ref="AO36:AR36"/>
    <mergeCell ref="A37:F37"/>
    <mergeCell ref="G37:I37"/>
    <mergeCell ref="J37:P37"/>
    <mergeCell ref="Q37:X37"/>
    <mergeCell ref="Y37:AI37"/>
    <mergeCell ref="AJ37:AM37"/>
    <mergeCell ref="AO37:AR37"/>
    <mergeCell ref="AS37:AV37"/>
    <mergeCell ref="AW37:AZ37"/>
    <mergeCell ref="BA37:BC37"/>
    <mergeCell ref="BA38:BC38"/>
    <mergeCell ref="A39:F39"/>
    <mergeCell ref="G39:I39"/>
    <mergeCell ref="J39:P39"/>
    <mergeCell ref="Q39:X39"/>
    <mergeCell ref="Y39:AI39"/>
    <mergeCell ref="AJ39:AM39"/>
    <mergeCell ref="AO39:AR39"/>
    <mergeCell ref="AS39:AV39"/>
    <mergeCell ref="AW39:AZ39"/>
    <mergeCell ref="BA39:BC39"/>
    <mergeCell ref="A38:F38"/>
    <mergeCell ref="G38:I38"/>
    <mergeCell ref="J38:P38"/>
    <mergeCell ref="Q38:X38"/>
    <mergeCell ref="Y38:AI38"/>
    <mergeCell ref="AJ38:AM38"/>
    <mergeCell ref="AO38:AR38"/>
    <mergeCell ref="AS38:AV38"/>
    <mergeCell ref="AW38:AZ38"/>
    <mergeCell ref="BA40:BC40"/>
    <mergeCell ref="A41:F41"/>
    <mergeCell ref="G41:I41"/>
    <mergeCell ref="J41:P41"/>
    <mergeCell ref="Q41:X41"/>
    <mergeCell ref="Y41:AI41"/>
    <mergeCell ref="AJ41:AM41"/>
    <mergeCell ref="AO41:AR41"/>
    <mergeCell ref="AS41:AV41"/>
    <mergeCell ref="AW41:AZ41"/>
    <mergeCell ref="BA41:BC41"/>
    <mergeCell ref="A40:F40"/>
    <mergeCell ref="G40:I40"/>
    <mergeCell ref="J40:P40"/>
    <mergeCell ref="Q40:X40"/>
    <mergeCell ref="Y40:AI40"/>
    <mergeCell ref="AJ40:AM40"/>
    <mergeCell ref="AO40:AR40"/>
    <mergeCell ref="AS40:AV40"/>
    <mergeCell ref="AW40:AZ40"/>
    <mergeCell ref="BA42:BC42"/>
    <mergeCell ref="A43:F43"/>
    <mergeCell ref="G43:I43"/>
    <mergeCell ref="J43:P43"/>
    <mergeCell ref="Q43:X43"/>
    <mergeCell ref="Y43:AI43"/>
    <mergeCell ref="AJ43:AM43"/>
    <mergeCell ref="AO43:AR43"/>
    <mergeCell ref="AS43:AV43"/>
    <mergeCell ref="AW43:AZ43"/>
    <mergeCell ref="BA43:BC43"/>
    <mergeCell ref="A42:F42"/>
    <mergeCell ref="G42:I42"/>
    <mergeCell ref="J42:P42"/>
    <mergeCell ref="Q42:X42"/>
    <mergeCell ref="Y42:AI42"/>
    <mergeCell ref="AJ42:AM42"/>
    <mergeCell ref="AO42:AR42"/>
    <mergeCell ref="AS42:AV42"/>
    <mergeCell ref="AW42:AZ42"/>
    <mergeCell ref="BA44:BC44"/>
    <mergeCell ref="A45:F45"/>
    <mergeCell ref="G45:I45"/>
    <mergeCell ref="J45:P45"/>
    <mergeCell ref="Q45:X45"/>
    <mergeCell ref="Y45:AI45"/>
    <mergeCell ref="AJ46:AM46"/>
    <mergeCell ref="AO46:AR46"/>
    <mergeCell ref="AS46:AV46"/>
    <mergeCell ref="AW46:AZ46"/>
    <mergeCell ref="BA46:BC46"/>
    <mergeCell ref="A44:F44"/>
    <mergeCell ref="G44:I44"/>
    <mergeCell ref="J44:P44"/>
    <mergeCell ref="Q44:X44"/>
    <mergeCell ref="Y44:AI44"/>
    <mergeCell ref="AJ44:AM44"/>
    <mergeCell ref="AO44:AR44"/>
    <mergeCell ref="AS44:AV44"/>
    <mergeCell ref="AW44:AZ44"/>
    <mergeCell ref="A48:BC48"/>
    <mergeCell ref="AJ45:AM45"/>
    <mergeCell ref="AO45:AR45"/>
    <mergeCell ref="AS45:AV45"/>
    <mergeCell ref="AW45:AZ45"/>
    <mergeCell ref="BA45:BC45"/>
    <mergeCell ref="A46:F46"/>
    <mergeCell ref="G46:I46"/>
    <mergeCell ref="J46:P46"/>
    <mergeCell ref="Q46:X46"/>
    <mergeCell ref="Y46:AI46"/>
    <mergeCell ref="A49:I49"/>
    <mergeCell ref="J49:R49"/>
    <mergeCell ref="A51:AI51"/>
    <mergeCell ref="AJ51:AP51"/>
    <mergeCell ref="A53:F54"/>
    <mergeCell ref="G53:I54"/>
    <mergeCell ref="J53:P54"/>
    <mergeCell ref="Q53:X54"/>
    <mergeCell ref="Y53:AI54"/>
    <mergeCell ref="AJ53:AR53"/>
    <mergeCell ref="AS53:AV54"/>
    <mergeCell ref="AW53:AZ54"/>
    <mergeCell ref="BA53:BC54"/>
    <mergeCell ref="AJ54:AM54"/>
    <mergeCell ref="AO54:AR54"/>
    <mergeCell ref="A55:F55"/>
    <mergeCell ref="G55:I55"/>
    <mergeCell ref="J55:P55"/>
    <mergeCell ref="Q55:X55"/>
    <mergeCell ref="Y55:AI55"/>
    <mergeCell ref="AJ55:AM55"/>
    <mergeCell ref="AO55:AR55"/>
    <mergeCell ref="AS55:AV55"/>
    <mergeCell ref="AW55:AZ55"/>
    <mergeCell ref="BA55:BC55"/>
    <mergeCell ref="BA56:BC56"/>
    <mergeCell ref="A57:F57"/>
    <mergeCell ref="G57:I57"/>
    <mergeCell ref="J57:P57"/>
    <mergeCell ref="Q57:X57"/>
    <mergeCell ref="Y57:AI57"/>
    <mergeCell ref="AJ57:AM57"/>
    <mergeCell ref="AO57:AR57"/>
    <mergeCell ref="AS57:AV57"/>
    <mergeCell ref="AW57:AZ57"/>
    <mergeCell ref="BA57:BC57"/>
    <mergeCell ref="A56:F56"/>
    <mergeCell ref="G56:I56"/>
    <mergeCell ref="J56:P56"/>
    <mergeCell ref="Q56:X56"/>
    <mergeCell ref="Y56:AI56"/>
    <mergeCell ref="AJ56:AM56"/>
    <mergeCell ref="AO56:AR56"/>
    <mergeCell ref="AS56:AV56"/>
    <mergeCell ref="AW56:AZ56"/>
    <mergeCell ref="BA58:BC58"/>
    <mergeCell ref="A59:F59"/>
    <mergeCell ref="G59:I59"/>
    <mergeCell ref="J59:P59"/>
    <mergeCell ref="Q59:X59"/>
    <mergeCell ref="Y59:AI59"/>
    <mergeCell ref="AJ59:AM59"/>
    <mergeCell ref="AO59:AR59"/>
    <mergeCell ref="AS59:AV59"/>
    <mergeCell ref="AW59:AZ59"/>
    <mergeCell ref="BA59:BC59"/>
    <mergeCell ref="A58:F58"/>
    <mergeCell ref="G58:I58"/>
    <mergeCell ref="J58:P58"/>
    <mergeCell ref="Q58:X58"/>
    <mergeCell ref="Y58:AI58"/>
    <mergeCell ref="AJ58:AM58"/>
    <mergeCell ref="AO58:AR58"/>
    <mergeCell ref="AS58:AV58"/>
    <mergeCell ref="AW58:AZ58"/>
    <mergeCell ref="BA60:BC60"/>
    <mergeCell ref="A61:F61"/>
    <mergeCell ref="G61:I61"/>
    <mergeCell ref="J61:P61"/>
    <mergeCell ref="Q61:X61"/>
    <mergeCell ref="Y61:AI61"/>
    <mergeCell ref="AJ61:AM61"/>
    <mergeCell ref="AO61:AR61"/>
    <mergeCell ref="AS61:AV61"/>
    <mergeCell ref="AW61:AZ61"/>
    <mergeCell ref="BA61:BC61"/>
    <mergeCell ref="A60:F60"/>
    <mergeCell ref="G60:I60"/>
    <mergeCell ref="J60:P60"/>
    <mergeCell ref="Q60:X60"/>
    <mergeCell ref="Y60:AI60"/>
    <mergeCell ref="AJ60:AM60"/>
    <mergeCell ref="AO60:AR60"/>
    <mergeCell ref="AS60:AV60"/>
    <mergeCell ref="AW60:AZ60"/>
    <mergeCell ref="BA62:BC62"/>
    <mergeCell ref="A63:F63"/>
    <mergeCell ref="G63:I63"/>
    <mergeCell ref="J63:P63"/>
    <mergeCell ref="Q63:X63"/>
    <mergeCell ref="Y63:AI63"/>
    <mergeCell ref="AJ63:AM63"/>
    <mergeCell ref="AO63:AR63"/>
    <mergeCell ref="AS63:AV63"/>
    <mergeCell ref="AW63:AZ63"/>
    <mergeCell ref="BA63:BC63"/>
    <mergeCell ref="A62:F62"/>
    <mergeCell ref="G62:I62"/>
    <mergeCell ref="J62:P62"/>
    <mergeCell ref="Q62:X62"/>
    <mergeCell ref="Y62:AI62"/>
    <mergeCell ref="AJ62:AM62"/>
    <mergeCell ref="AO62:AR62"/>
    <mergeCell ref="AS62:AV62"/>
    <mergeCell ref="AW62:AZ62"/>
    <mergeCell ref="BA64:BC64"/>
    <mergeCell ref="A65:F65"/>
    <mergeCell ref="G65:I65"/>
    <mergeCell ref="J65:P65"/>
    <mergeCell ref="Q65:X65"/>
    <mergeCell ref="Y65:AI65"/>
    <mergeCell ref="AJ65:AM65"/>
    <mergeCell ref="AO65:AR65"/>
    <mergeCell ref="AS65:AV65"/>
    <mergeCell ref="AW65:AZ65"/>
    <mergeCell ref="BA65:BC65"/>
    <mergeCell ref="A64:F64"/>
    <mergeCell ref="G64:I64"/>
    <mergeCell ref="J64:P64"/>
    <mergeCell ref="Q64:X64"/>
    <mergeCell ref="Y64:AI64"/>
    <mergeCell ref="AJ64:AM64"/>
    <mergeCell ref="AO64:AR64"/>
    <mergeCell ref="AS64:AV64"/>
    <mergeCell ref="AW64:AZ64"/>
    <mergeCell ref="BA66:BC66"/>
    <mergeCell ref="A67:F67"/>
    <mergeCell ref="G67:I67"/>
    <mergeCell ref="J67:P67"/>
    <mergeCell ref="Q67:X67"/>
    <mergeCell ref="Y67:AI67"/>
    <mergeCell ref="AJ67:AM67"/>
    <mergeCell ref="AO67:AR67"/>
    <mergeCell ref="AS67:AV67"/>
    <mergeCell ref="AW67:AZ67"/>
    <mergeCell ref="BA67:BC67"/>
    <mergeCell ref="A66:F66"/>
    <mergeCell ref="G66:I66"/>
    <mergeCell ref="J66:P66"/>
    <mergeCell ref="Q66:X66"/>
    <mergeCell ref="Y66:AI66"/>
    <mergeCell ref="AJ66:AM66"/>
    <mergeCell ref="AO66:AR66"/>
    <mergeCell ref="AS66:AV66"/>
    <mergeCell ref="AW66:AZ66"/>
    <mergeCell ref="BA69:BC69"/>
    <mergeCell ref="A71:BC71"/>
    <mergeCell ref="AJ68:AM68"/>
    <mergeCell ref="AO68:AR68"/>
    <mergeCell ref="AS68:AV68"/>
    <mergeCell ref="AW68:AZ68"/>
    <mergeCell ref="BA68:BC68"/>
    <mergeCell ref="A69:F69"/>
    <mergeCell ref="G69:I69"/>
    <mergeCell ref="J69:P69"/>
    <mergeCell ref="Q69:X69"/>
    <mergeCell ref="Y69:AI69"/>
    <mergeCell ref="A68:F68"/>
    <mergeCell ref="G68:I68"/>
    <mergeCell ref="J68:P68"/>
    <mergeCell ref="Q68:X68"/>
    <mergeCell ref="Y68:AI68"/>
    <mergeCell ref="AJ69:AM69"/>
    <mergeCell ref="AO69:AR69"/>
    <mergeCell ref="AS69:AV69"/>
    <mergeCell ref="AW69:AZ69"/>
    <mergeCell ref="J75:K75"/>
    <mergeCell ref="L75:S75"/>
    <mergeCell ref="T75:V75"/>
    <mergeCell ref="W75:X75"/>
    <mergeCell ref="Y75:AF75"/>
    <mergeCell ref="AH75:AQ75"/>
    <mergeCell ref="AS73:BC73"/>
    <mergeCell ref="A74:I77"/>
    <mergeCell ref="J74:K74"/>
    <mergeCell ref="L74:S74"/>
    <mergeCell ref="T74:V74"/>
    <mergeCell ref="W74:X74"/>
    <mergeCell ref="Y74:AF74"/>
    <mergeCell ref="AH74:AQ74"/>
    <mergeCell ref="AS74:BB77"/>
    <mergeCell ref="BC74:BC77"/>
    <mergeCell ref="A73:I73"/>
    <mergeCell ref="J73:S73"/>
    <mergeCell ref="T73:V73"/>
    <mergeCell ref="W73:X73"/>
    <mergeCell ref="Y73:AG73"/>
    <mergeCell ref="AH73:AR73"/>
    <mergeCell ref="J77:K77"/>
    <mergeCell ref="L77:S77"/>
    <mergeCell ref="T77:V77"/>
    <mergeCell ref="W77:X77"/>
    <mergeCell ref="Y77:AF77"/>
    <mergeCell ref="AH77:AQ77"/>
    <mergeCell ref="J76:K76"/>
    <mergeCell ref="L76:S76"/>
    <mergeCell ref="T76:V76"/>
    <mergeCell ref="W76:X76"/>
    <mergeCell ref="Y76:AF76"/>
    <mergeCell ref="AH76:AQ76"/>
    <mergeCell ref="W79:X79"/>
    <mergeCell ref="Y79:AF79"/>
    <mergeCell ref="AH79:AQ79"/>
    <mergeCell ref="J80:K80"/>
    <mergeCell ref="A78:I81"/>
    <mergeCell ref="J78:K78"/>
    <mergeCell ref="L78:S78"/>
    <mergeCell ref="T78:V78"/>
    <mergeCell ref="W78:X78"/>
    <mergeCell ref="Y78:AF78"/>
    <mergeCell ref="L80:S80"/>
    <mergeCell ref="T80:V80"/>
    <mergeCell ref="W80:X80"/>
    <mergeCell ref="Y80:AF80"/>
    <mergeCell ref="AH80:AQ80"/>
    <mergeCell ref="J81:K81"/>
    <mergeCell ref="L81:S81"/>
    <mergeCell ref="T81:V81"/>
    <mergeCell ref="W81:X81"/>
    <mergeCell ref="Y81:AF81"/>
    <mergeCell ref="AH81:AQ81"/>
    <mergeCell ref="AH78:AQ78"/>
    <mergeCell ref="AS78:BB81"/>
    <mergeCell ref="AH82:AQ82"/>
    <mergeCell ref="AS82:BB85"/>
    <mergeCell ref="BC82:BC85"/>
    <mergeCell ref="J83:K83"/>
    <mergeCell ref="L83:S83"/>
    <mergeCell ref="T83:V83"/>
    <mergeCell ref="W83:X83"/>
    <mergeCell ref="Y83:AF83"/>
    <mergeCell ref="AH83:AQ83"/>
    <mergeCell ref="J84:K84"/>
    <mergeCell ref="J82:K82"/>
    <mergeCell ref="L82:S82"/>
    <mergeCell ref="T82:V82"/>
    <mergeCell ref="W82:X82"/>
    <mergeCell ref="Y82:AF82"/>
    <mergeCell ref="L84:S84"/>
    <mergeCell ref="T84:V84"/>
    <mergeCell ref="W84:X84"/>
    <mergeCell ref="Y84:AF84"/>
    <mergeCell ref="BC78:BC81"/>
    <mergeCell ref="J79:K79"/>
    <mergeCell ref="L79:S79"/>
    <mergeCell ref="T79:V79"/>
    <mergeCell ref="A86:AR86"/>
    <mergeCell ref="AS86:BB86"/>
    <mergeCell ref="AH84:AQ84"/>
    <mergeCell ref="J85:K85"/>
    <mergeCell ref="L85:S85"/>
    <mergeCell ref="T85:V85"/>
    <mergeCell ref="W85:X85"/>
    <mergeCell ref="Y85:AF85"/>
    <mergeCell ref="AH85:AQ85"/>
    <mergeCell ref="A82:I85"/>
  </mergeCells>
  <phoneticPr fontId="66"/>
  <conditionalFormatting sqref="AJ10:AP10">
    <cfRule type="expression" dxfId="2" priority="3" stopIfTrue="1">
      <formula>AND(COUNTA($E$15:$I$39)&gt;0,$AM$11="□")</formula>
    </cfRule>
  </conditionalFormatting>
  <conditionalFormatting sqref="AJ33:AP33">
    <cfRule type="expression" dxfId="1" priority="2" stopIfTrue="1">
      <formula>AND(COUNTA($E$15:$I$39)&gt;0,$AM$11="□")</formula>
    </cfRule>
  </conditionalFormatting>
  <conditionalFormatting sqref="AJ51:AP51">
    <cfRule type="expression" dxfId="0" priority="1" stopIfTrue="1">
      <formula>AND(COUNTA($E$15:$I$39)&gt;0,$AM$11="□")</formula>
    </cfRule>
  </conditionalFormatting>
  <dataValidations count="7">
    <dataValidation type="custom" imeMode="disabled" allowBlank="1" showInputMessage="1" showErrorMessage="1" errorTitle="入力エラー" error="小数点以下第一位を切り捨てで入力して下さい。_x000a_" sqref="AQ14:AR28 AQ37:AR46 AQ55:AR69" xr:uid="{15B2E581-3CCD-4971-A5DD-3071D3532987}">
      <formula1>W14-ROUNDDOWN(W14,0)=0</formula1>
    </dataValidation>
    <dataValidation type="custom" imeMode="disabled" allowBlank="1" showInputMessage="1" showErrorMessage="1" errorTitle="入力エラー" error="小数点以下第一位を切り捨てで入力して下さい。_x000a_" sqref="AO14:AP28 AO37:AP46 AO55:AP69" xr:uid="{6EF63910-0F98-453F-AFEB-EA81DC57A90C}">
      <formula1>V14-ROUNDDOWN(V14,0)=0</formula1>
    </dataValidation>
    <dataValidation type="list" allowBlank="1" showInputMessage="1" showErrorMessage="1" sqref="AJ10:AP10 AJ33:AP33 AJ51:AP51" xr:uid="{88D0EBE3-33FC-44F0-8F90-0C8885F38216}">
      <formula1>"□,■"</formula1>
    </dataValidation>
    <dataValidation type="custom" imeMode="disabled" allowBlank="1" showInputMessage="1" showErrorMessage="1" errorTitle="入力エラー" error="小数点以下第一位を切り捨てで入力して下さい。_x000a_" sqref="AJ14:AM28 AJ37:AM46 AJ55:AM69" xr:uid="{83604723-A516-49B4-A6C2-7A58F056CAB5}">
      <formula1>AJ14-ROUNDDOWN(AJ14,0)=0</formula1>
    </dataValidation>
    <dataValidation type="custom" imeMode="disabled" allowBlank="1" showInputMessage="1" showErrorMessage="1" errorTitle="入力エラー" error="小数点以下の入力はできません。" sqref="BA37:BC46 BA14:BC28 BA55:BC69" xr:uid="{439E792A-BDED-421E-91FA-E277B5C6EC97}">
      <formula1>BA14-ROUNDDOWN(BA14,0)=0</formula1>
    </dataValidation>
    <dataValidation imeMode="disabled" allowBlank="1" showInputMessage="1" showErrorMessage="1" sqref="AS37:AZ46 AS14:AZ28 AS55:AZ69" xr:uid="{C3D630F4-119B-4181-98C3-CBB86A4232BC}"/>
    <dataValidation type="textLength" imeMode="disabled" operator="equal" allowBlank="1" showInputMessage="1" showErrorMessage="1" errorTitle="文字数エラー" error="SII登録型番の８文字で登録してください。" sqref="J37:P46 J14:P28 J55:P69" xr:uid="{5A94060A-7D1B-4182-8444-71D0FF91B2D6}">
      <formula1>8</formula1>
    </dataValidation>
  </dataValidations>
  <printOptions horizontalCentered="1"/>
  <pageMargins left="0.11811023622047245" right="0.11811023622047245" top="0.31496062992125984" bottom="0.19685039370078741" header="0.11811023622047245" footer="0.11811023622047245"/>
  <pageSetup paperSize="9" scale="38" orientation="portrait" r:id="rId1"/>
  <headerFooter>
    <oddHeader>&amp;R&amp;14VERSION 1.1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X69"/>
  <sheetViews>
    <sheetView showGridLines="0" view="pageBreakPreview" zoomScale="70" zoomScaleNormal="55" zoomScaleSheetLayoutView="70" workbookViewId="0"/>
  </sheetViews>
  <sheetFormatPr defaultColWidth="3" defaultRowHeight="18" customHeight="1"/>
  <cols>
    <col min="1" max="3" width="2.625" style="196" customWidth="1"/>
    <col min="4" max="5" width="2.625" style="242" customWidth="1"/>
    <col min="6" max="7" width="2.625" style="243" customWidth="1"/>
    <col min="8" max="54" width="2.625" style="196" customWidth="1"/>
    <col min="55" max="55" width="3" style="196"/>
    <col min="56" max="56" width="3" style="204" customWidth="1"/>
    <col min="57" max="57" width="3" style="244" customWidth="1"/>
    <col min="58" max="16384" width="3" style="196"/>
  </cols>
  <sheetData>
    <row r="1" spans="1:76" ht="28.5"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4"/>
      <c r="AK1" s="194"/>
      <c r="AL1" s="194"/>
      <c r="AM1" s="194"/>
      <c r="AN1" s="194"/>
      <c r="AO1" s="194"/>
      <c r="AP1" s="194"/>
      <c r="AQ1" s="194"/>
      <c r="AR1" s="194"/>
      <c r="AS1" s="194"/>
      <c r="AT1" s="194"/>
      <c r="AU1" s="194"/>
      <c r="AV1" s="194"/>
      <c r="AW1" s="194"/>
      <c r="AX1" s="194"/>
      <c r="AY1" s="194"/>
      <c r="AZ1" s="194"/>
      <c r="BA1" s="194"/>
      <c r="BB1" s="194"/>
      <c r="BC1" s="195"/>
      <c r="BD1" s="195"/>
      <c r="BE1" s="195"/>
      <c r="BF1" s="195"/>
      <c r="BG1" s="195"/>
      <c r="BH1" s="195"/>
      <c r="BI1" s="195"/>
      <c r="BJ1" s="195"/>
      <c r="BK1" s="195"/>
      <c r="BL1" s="195"/>
      <c r="BM1" s="195"/>
      <c r="BN1" s="195"/>
      <c r="BO1" s="195"/>
      <c r="BP1" s="195"/>
      <c r="BQ1" s="195"/>
      <c r="BR1" s="195"/>
      <c r="BS1" s="195"/>
      <c r="BT1" s="195"/>
      <c r="BU1" s="195"/>
      <c r="BV1" s="195"/>
      <c r="BW1" s="195"/>
      <c r="BX1" s="195"/>
    </row>
    <row r="2" spans="1:76" ht="28.5" customHeight="1">
      <c r="A2" s="197"/>
      <c r="B2" s="198"/>
      <c r="C2" s="198"/>
      <c r="D2" s="199"/>
      <c r="E2" s="199"/>
      <c r="F2" s="200"/>
      <c r="G2" s="200"/>
      <c r="H2" s="198"/>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201"/>
      <c r="AU2" s="194"/>
      <c r="AV2" s="1728"/>
      <c r="AW2" s="1728"/>
      <c r="AX2" s="202"/>
      <c r="AY2" s="1728"/>
      <c r="AZ2" s="1728"/>
      <c r="BA2" s="194"/>
      <c r="BB2" s="194"/>
      <c r="BC2" s="203"/>
    </row>
    <row r="3" spans="1:76" ht="28.5" customHeight="1">
      <c r="A3" s="201"/>
      <c r="B3" s="201"/>
      <c r="C3" s="201"/>
      <c r="D3" s="205"/>
      <c r="E3" s="205"/>
      <c r="F3" s="206"/>
      <c r="G3" s="206"/>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7"/>
      <c r="AU3" s="207"/>
      <c r="AV3" s="207"/>
      <c r="AW3" s="207"/>
      <c r="AX3" s="207"/>
      <c r="AY3" s="207"/>
      <c r="AZ3" s="207"/>
      <c r="BA3" s="207"/>
      <c r="BB3" s="207"/>
      <c r="BC3" s="203"/>
    </row>
    <row r="4" spans="1:76" ht="30" customHeight="1">
      <c r="A4" s="208" t="s">
        <v>190</v>
      </c>
      <c r="B4" s="209"/>
      <c r="C4" s="209"/>
      <c r="D4" s="209"/>
      <c r="E4" s="209"/>
      <c r="F4" s="209"/>
      <c r="G4" s="209"/>
      <c r="H4" s="209"/>
      <c r="I4" s="210"/>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211"/>
      <c r="AW4" s="212"/>
      <c r="AX4" s="211"/>
      <c r="AY4" s="211"/>
      <c r="AZ4" s="212"/>
      <c r="BA4" s="194"/>
      <c r="BB4" s="194"/>
      <c r="BC4" s="203"/>
    </row>
    <row r="5" spans="1:76" ht="30" customHeight="1">
      <c r="A5" s="213" t="s">
        <v>158</v>
      </c>
      <c r="B5" s="214"/>
      <c r="C5" s="214"/>
      <c r="D5" s="214"/>
      <c r="E5" s="214"/>
      <c r="F5" s="214"/>
      <c r="G5" s="214"/>
      <c r="H5" s="214"/>
      <c r="I5" s="214"/>
      <c r="J5" s="214"/>
      <c r="K5" s="214"/>
      <c r="L5" s="214"/>
      <c r="M5" s="214"/>
      <c r="N5" s="214"/>
      <c r="O5" s="214"/>
      <c r="P5" s="214"/>
      <c r="Q5" s="214"/>
      <c r="R5" s="214"/>
      <c r="S5" s="214"/>
      <c r="T5" s="214"/>
      <c r="U5" s="214"/>
      <c r="V5" s="214"/>
      <c r="W5" s="214"/>
      <c r="X5" s="21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203"/>
    </row>
    <row r="6" spans="1:76" ht="30" customHeight="1">
      <c r="A6" s="1729" t="s">
        <v>299</v>
      </c>
      <c r="B6" s="1729"/>
      <c r="C6" s="1729"/>
      <c r="D6" s="1729"/>
      <c r="E6" s="1729"/>
      <c r="F6" s="1729"/>
      <c r="G6" s="1729"/>
      <c r="H6" s="1729"/>
      <c r="I6" s="1729"/>
      <c r="J6" s="1729"/>
      <c r="K6" s="1729"/>
      <c r="L6" s="1729"/>
      <c r="M6" s="1729"/>
      <c r="N6" s="1729"/>
      <c r="O6" s="1729"/>
      <c r="P6" s="1729"/>
      <c r="Q6" s="1729"/>
      <c r="R6" s="1729"/>
      <c r="S6" s="1729"/>
      <c r="T6" s="1729"/>
      <c r="U6" s="1729"/>
      <c r="V6" s="1729"/>
      <c r="W6" s="1729"/>
      <c r="X6" s="1729"/>
      <c r="Y6" s="1729"/>
      <c r="Z6" s="1729"/>
      <c r="AA6" s="1729"/>
      <c r="AB6" s="1729"/>
      <c r="AC6" s="1729"/>
      <c r="AD6" s="1729"/>
      <c r="AE6" s="1729"/>
      <c r="AF6" s="1729"/>
      <c r="AG6" s="1729"/>
      <c r="AH6" s="1729"/>
      <c r="AI6" s="1729"/>
      <c r="AJ6" s="1729"/>
      <c r="AK6" s="1729"/>
      <c r="AL6" s="1729"/>
      <c r="AM6" s="1729"/>
      <c r="AN6" s="1729"/>
      <c r="AO6" s="1729"/>
      <c r="AP6" s="1729"/>
      <c r="AQ6" s="1729"/>
      <c r="AR6" s="1729"/>
      <c r="AS6" s="1729"/>
      <c r="AT6" s="1729"/>
      <c r="AU6" s="1729"/>
      <c r="AV6" s="1729"/>
      <c r="AW6" s="1729"/>
      <c r="AX6" s="1729"/>
      <c r="AY6" s="1729"/>
      <c r="AZ6" s="1729"/>
      <c r="BA6" s="1729"/>
      <c r="BB6" s="1729"/>
      <c r="BC6" s="203"/>
    </row>
    <row r="7" spans="1:76" ht="30" customHeight="1">
      <c r="A7" s="1729"/>
      <c r="B7" s="1729"/>
      <c r="C7" s="1729"/>
      <c r="D7" s="1729"/>
      <c r="E7" s="1729"/>
      <c r="F7" s="1729"/>
      <c r="G7" s="1729"/>
      <c r="H7" s="1729"/>
      <c r="I7" s="1729"/>
      <c r="J7" s="1729"/>
      <c r="K7" s="1729"/>
      <c r="L7" s="1729"/>
      <c r="M7" s="1729"/>
      <c r="N7" s="1729"/>
      <c r="O7" s="1729"/>
      <c r="P7" s="1729"/>
      <c r="Q7" s="1729"/>
      <c r="R7" s="1729"/>
      <c r="S7" s="1729"/>
      <c r="T7" s="1729"/>
      <c r="U7" s="1729"/>
      <c r="V7" s="1729"/>
      <c r="W7" s="1729"/>
      <c r="X7" s="1729"/>
      <c r="Y7" s="1729"/>
      <c r="Z7" s="1729"/>
      <c r="AA7" s="1729"/>
      <c r="AB7" s="1729"/>
      <c r="AC7" s="1729"/>
      <c r="AD7" s="1729"/>
      <c r="AE7" s="1729"/>
      <c r="AF7" s="1729"/>
      <c r="AG7" s="1729"/>
      <c r="AH7" s="1729"/>
      <c r="AI7" s="1729"/>
      <c r="AJ7" s="1729"/>
      <c r="AK7" s="1729"/>
      <c r="AL7" s="1729"/>
      <c r="AM7" s="1729"/>
      <c r="AN7" s="1729"/>
      <c r="AO7" s="1729"/>
      <c r="AP7" s="1729"/>
      <c r="AQ7" s="1729"/>
      <c r="AR7" s="1729"/>
      <c r="AS7" s="1729"/>
      <c r="AT7" s="1729"/>
      <c r="AU7" s="1729"/>
      <c r="AV7" s="1729"/>
      <c r="AW7" s="1729"/>
      <c r="AX7" s="1729"/>
      <c r="AY7" s="1729"/>
      <c r="AZ7" s="1729"/>
      <c r="BA7" s="1729"/>
      <c r="BB7" s="1729"/>
      <c r="BC7" s="203"/>
    </row>
    <row r="8" spans="1:76" ht="30" customHeight="1">
      <c r="A8" s="1729"/>
      <c r="B8" s="1729"/>
      <c r="C8" s="1729"/>
      <c r="D8" s="1729"/>
      <c r="E8" s="1729"/>
      <c r="F8" s="1729"/>
      <c r="G8" s="1729"/>
      <c r="H8" s="1729"/>
      <c r="I8" s="1729"/>
      <c r="J8" s="1729"/>
      <c r="K8" s="1729"/>
      <c r="L8" s="1729"/>
      <c r="M8" s="1729"/>
      <c r="N8" s="1729"/>
      <c r="O8" s="1729"/>
      <c r="P8" s="1729"/>
      <c r="Q8" s="1729"/>
      <c r="R8" s="1729"/>
      <c r="S8" s="1729"/>
      <c r="T8" s="1729"/>
      <c r="U8" s="1729"/>
      <c r="V8" s="1729"/>
      <c r="W8" s="1729"/>
      <c r="X8" s="1729"/>
      <c r="Y8" s="1729"/>
      <c r="Z8" s="1729"/>
      <c r="AA8" s="1729"/>
      <c r="AB8" s="1729"/>
      <c r="AC8" s="1729"/>
      <c r="AD8" s="1729"/>
      <c r="AE8" s="1729"/>
      <c r="AF8" s="1729"/>
      <c r="AG8" s="1729"/>
      <c r="AH8" s="1729"/>
      <c r="AI8" s="1729"/>
      <c r="AJ8" s="1729"/>
      <c r="AK8" s="1729"/>
      <c r="AL8" s="1729"/>
      <c r="AM8" s="1729"/>
      <c r="AN8" s="1729"/>
      <c r="AO8" s="1729"/>
      <c r="AP8" s="1729"/>
      <c r="AQ8" s="1729"/>
      <c r="AR8" s="1729"/>
      <c r="AS8" s="1729"/>
      <c r="AT8" s="1729"/>
      <c r="AU8" s="1729"/>
      <c r="AV8" s="1729"/>
      <c r="AW8" s="1729"/>
      <c r="AX8" s="1729"/>
      <c r="AY8" s="1729"/>
      <c r="AZ8" s="1729"/>
      <c r="BA8" s="1729"/>
      <c r="BB8" s="1729"/>
      <c r="BC8" s="203"/>
    </row>
    <row r="9" spans="1:76" ht="30"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03"/>
    </row>
    <row r="10" spans="1:76" ht="60" customHeight="1">
      <c r="A10" s="1730" t="s">
        <v>159</v>
      </c>
      <c r="B10" s="1730"/>
      <c r="C10" s="1730"/>
      <c r="D10" s="1730"/>
      <c r="E10" s="1730"/>
      <c r="F10" s="1730"/>
      <c r="G10" s="1730"/>
      <c r="H10" s="1730"/>
      <c r="I10" s="1730"/>
      <c r="J10" s="1730"/>
      <c r="K10" s="1730"/>
      <c r="L10" s="1730"/>
      <c r="M10" s="1730"/>
      <c r="N10" s="1730"/>
      <c r="O10" s="1730"/>
      <c r="P10" s="1730"/>
      <c r="Q10" s="1730"/>
      <c r="R10" s="1730"/>
      <c r="S10" s="1730"/>
      <c r="T10" s="1730"/>
      <c r="U10" s="1730"/>
      <c r="V10" s="1730"/>
      <c r="W10" s="1730"/>
      <c r="X10" s="1730"/>
      <c r="Y10" s="1730"/>
      <c r="Z10" s="1730"/>
      <c r="AA10" s="1730"/>
      <c r="AB10" s="1730"/>
      <c r="AC10" s="1730"/>
      <c r="AD10" s="1730"/>
      <c r="AE10" s="1730"/>
      <c r="AF10" s="1730"/>
      <c r="AG10" s="1730"/>
      <c r="AH10" s="1730"/>
      <c r="AI10" s="1730"/>
      <c r="AJ10" s="1730"/>
      <c r="AK10" s="1730"/>
      <c r="AL10" s="1730"/>
      <c r="AM10" s="1730"/>
      <c r="AN10" s="1730"/>
      <c r="AO10" s="1730"/>
      <c r="AP10" s="1730"/>
      <c r="AQ10" s="1730"/>
      <c r="AR10" s="1730"/>
      <c r="AS10" s="1730"/>
      <c r="AT10" s="1730"/>
      <c r="AU10" s="1730"/>
      <c r="AV10" s="1730"/>
      <c r="AW10" s="1730"/>
      <c r="AX10" s="1730"/>
      <c r="AY10" s="1730"/>
      <c r="AZ10" s="1730"/>
      <c r="BA10" s="1730"/>
      <c r="BB10" s="1730"/>
      <c r="BC10" s="203"/>
    </row>
    <row r="11" spans="1:76" ht="13.5" customHeight="1">
      <c r="A11" s="216"/>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03"/>
    </row>
    <row r="12" spans="1:76" s="220" customFormat="1" ht="17.25" customHeight="1">
      <c r="A12" s="222" t="s">
        <v>191</v>
      </c>
      <c r="B12" s="222"/>
      <c r="C12" s="217" t="s">
        <v>160</v>
      </c>
      <c r="D12" s="222"/>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9"/>
      <c r="BD12" s="245"/>
      <c r="BE12" s="246"/>
    </row>
    <row r="13" spans="1:76" s="220" customFormat="1" ht="17.25" customHeight="1">
      <c r="A13" s="222"/>
      <c r="B13" s="222"/>
      <c r="C13" s="1731" t="s">
        <v>161</v>
      </c>
      <c r="D13" s="1731"/>
      <c r="E13" s="1731"/>
      <c r="F13" s="1731"/>
      <c r="G13" s="1731"/>
      <c r="H13" s="1731"/>
      <c r="I13" s="1731"/>
      <c r="J13" s="1731"/>
      <c r="K13" s="1731"/>
      <c r="L13" s="1731"/>
      <c r="M13" s="1731"/>
      <c r="N13" s="1731"/>
      <c r="O13" s="1731"/>
      <c r="P13" s="1731"/>
      <c r="Q13" s="1731"/>
      <c r="R13" s="1731"/>
      <c r="S13" s="1731"/>
      <c r="T13" s="1731"/>
      <c r="U13" s="1731"/>
      <c r="V13" s="1731"/>
      <c r="W13" s="1731"/>
      <c r="X13" s="1731"/>
      <c r="Y13" s="1731"/>
      <c r="Z13" s="1731"/>
      <c r="AA13" s="1731"/>
      <c r="AB13" s="1731"/>
      <c r="AC13" s="1731"/>
      <c r="AD13" s="1731"/>
      <c r="AE13" s="1731"/>
      <c r="AF13" s="1731"/>
      <c r="AG13" s="1731"/>
      <c r="AH13" s="1731"/>
      <c r="AI13" s="1731"/>
      <c r="AJ13" s="1731"/>
      <c r="AK13" s="1731"/>
      <c r="AL13" s="1731"/>
      <c r="AM13" s="1731"/>
      <c r="AN13" s="1731"/>
      <c r="AO13" s="1731"/>
      <c r="AP13" s="1731"/>
      <c r="AQ13" s="1731"/>
      <c r="AR13" s="1731"/>
      <c r="AS13" s="1731"/>
      <c r="AT13" s="1731"/>
      <c r="AU13" s="1731"/>
      <c r="AV13" s="1731"/>
      <c r="AW13" s="1731"/>
      <c r="AX13" s="1731"/>
      <c r="AY13" s="1731"/>
      <c r="AZ13" s="1731"/>
      <c r="BA13" s="1731"/>
      <c r="BB13" s="1731"/>
      <c r="BC13" s="219"/>
      <c r="BD13" s="245"/>
      <c r="BE13" s="246"/>
    </row>
    <row r="14" spans="1:76" s="220" customFormat="1" ht="17.25" customHeight="1">
      <c r="A14" s="222"/>
      <c r="B14" s="222"/>
      <c r="C14" s="1731"/>
      <c r="D14" s="1731"/>
      <c r="E14" s="1731"/>
      <c r="F14" s="1731"/>
      <c r="G14" s="1731"/>
      <c r="H14" s="1731"/>
      <c r="I14" s="1731"/>
      <c r="J14" s="1731"/>
      <c r="K14" s="1731"/>
      <c r="L14" s="1731"/>
      <c r="M14" s="1731"/>
      <c r="N14" s="1731"/>
      <c r="O14" s="1731"/>
      <c r="P14" s="1731"/>
      <c r="Q14" s="1731"/>
      <c r="R14" s="1731"/>
      <c r="S14" s="1731"/>
      <c r="T14" s="1731"/>
      <c r="U14" s="1731"/>
      <c r="V14" s="1731"/>
      <c r="W14" s="1731"/>
      <c r="X14" s="1731"/>
      <c r="Y14" s="1731"/>
      <c r="Z14" s="1731"/>
      <c r="AA14" s="1731"/>
      <c r="AB14" s="1731"/>
      <c r="AC14" s="1731"/>
      <c r="AD14" s="1731"/>
      <c r="AE14" s="1731"/>
      <c r="AF14" s="1731"/>
      <c r="AG14" s="1731"/>
      <c r="AH14" s="1731"/>
      <c r="AI14" s="1731"/>
      <c r="AJ14" s="1731"/>
      <c r="AK14" s="1731"/>
      <c r="AL14" s="1731"/>
      <c r="AM14" s="1731"/>
      <c r="AN14" s="1731"/>
      <c r="AO14" s="1731"/>
      <c r="AP14" s="1731"/>
      <c r="AQ14" s="1731"/>
      <c r="AR14" s="1731"/>
      <c r="AS14" s="1731"/>
      <c r="AT14" s="1731"/>
      <c r="AU14" s="1731"/>
      <c r="AV14" s="1731"/>
      <c r="AW14" s="1731"/>
      <c r="AX14" s="1731"/>
      <c r="AY14" s="1731"/>
      <c r="AZ14" s="1731"/>
      <c r="BA14" s="1731"/>
      <c r="BB14" s="1731"/>
      <c r="BC14" s="219"/>
      <c r="BD14" s="245"/>
      <c r="BE14" s="246"/>
    </row>
    <row r="15" spans="1:76" s="220" customFormat="1" ht="17.25" customHeight="1">
      <c r="A15" s="221"/>
      <c r="B15" s="222"/>
      <c r="C15" s="1731"/>
      <c r="D15" s="1731"/>
      <c r="E15" s="1731"/>
      <c r="F15" s="1731"/>
      <c r="G15" s="1731"/>
      <c r="H15" s="1731"/>
      <c r="I15" s="1731"/>
      <c r="J15" s="1731"/>
      <c r="K15" s="1731"/>
      <c r="L15" s="1731"/>
      <c r="M15" s="1731"/>
      <c r="N15" s="1731"/>
      <c r="O15" s="1731"/>
      <c r="P15" s="1731"/>
      <c r="Q15" s="1731"/>
      <c r="R15" s="1731"/>
      <c r="S15" s="1731"/>
      <c r="T15" s="1731"/>
      <c r="U15" s="1731"/>
      <c r="V15" s="1731"/>
      <c r="W15" s="1731"/>
      <c r="X15" s="1731"/>
      <c r="Y15" s="1731"/>
      <c r="Z15" s="1731"/>
      <c r="AA15" s="1731"/>
      <c r="AB15" s="1731"/>
      <c r="AC15" s="1731"/>
      <c r="AD15" s="1731"/>
      <c r="AE15" s="1731"/>
      <c r="AF15" s="1731"/>
      <c r="AG15" s="1731"/>
      <c r="AH15" s="1731"/>
      <c r="AI15" s="1731"/>
      <c r="AJ15" s="1731"/>
      <c r="AK15" s="1731"/>
      <c r="AL15" s="1731"/>
      <c r="AM15" s="1731"/>
      <c r="AN15" s="1731"/>
      <c r="AO15" s="1731"/>
      <c r="AP15" s="1731"/>
      <c r="AQ15" s="1731"/>
      <c r="AR15" s="1731"/>
      <c r="AS15" s="1731"/>
      <c r="AT15" s="1731"/>
      <c r="AU15" s="1731"/>
      <c r="AV15" s="1731"/>
      <c r="AW15" s="1731"/>
      <c r="AX15" s="1731"/>
      <c r="AY15" s="1731"/>
      <c r="AZ15" s="1731"/>
      <c r="BA15" s="1731"/>
      <c r="BB15" s="1731"/>
      <c r="BC15" s="219"/>
      <c r="BD15" s="245"/>
      <c r="BE15" s="246"/>
    </row>
    <row r="16" spans="1:76" s="220" customFormat="1" ht="7.5" customHeight="1">
      <c r="A16" s="221"/>
      <c r="B16" s="222"/>
      <c r="C16" s="222"/>
      <c r="D16" s="222"/>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9"/>
      <c r="BD16" s="245"/>
      <c r="BE16" s="246"/>
    </row>
    <row r="17" spans="1:57" s="220" customFormat="1" ht="17.25" customHeight="1">
      <c r="A17" s="222" t="s">
        <v>162</v>
      </c>
      <c r="B17" s="222"/>
      <c r="C17" s="217" t="s">
        <v>163</v>
      </c>
      <c r="D17" s="222"/>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9"/>
      <c r="BD17" s="245"/>
      <c r="BE17" s="246"/>
    </row>
    <row r="18" spans="1:57" s="220" customFormat="1" ht="17.25" customHeight="1">
      <c r="A18" s="221"/>
      <c r="B18" s="222"/>
      <c r="C18" s="1721" t="s">
        <v>164</v>
      </c>
      <c r="D18" s="1721"/>
      <c r="E18" s="1721"/>
      <c r="F18" s="1721"/>
      <c r="G18" s="1721"/>
      <c r="H18" s="1721"/>
      <c r="I18" s="1721"/>
      <c r="J18" s="1721"/>
      <c r="K18" s="1721"/>
      <c r="L18" s="1721"/>
      <c r="M18" s="1721"/>
      <c r="N18" s="1721"/>
      <c r="O18" s="1721"/>
      <c r="P18" s="1721"/>
      <c r="Q18" s="1721"/>
      <c r="R18" s="1721"/>
      <c r="S18" s="1721"/>
      <c r="T18" s="1721"/>
      <c r="U18" s="1721"/>
      <c r="V18" s="1721"/>
      <c r="W18" s="1721"/>
      <c r="X18" s="1721"/>
      <c r="Y18" s="1721"/>
      <c r="Z18" s="1721"/>
      <c r="AA18" s="1721"/>
      <c r="AB18" s="1721"/>
      <c r="AC18" s="1721"/>
      <c r="AD18" s="1721"/>
      <c r="AE18" s="1721"/>
      <c r="AF18" s="1721"/>
      <c r="AG18" s="1721"/>
      <c r="AH18" s="1721"/>
      <c r="AI18" s="1721"/>
      <c r="AJ18" s="1721"/>
      <c r="AK18" s="1721"/>
      <c r="AL18" s="1721"/>
      <c r="AM18" s="1721"/>
      <c r="AN18" s="1721"/>
      <c r="AO18" s="1721"/>
      <c r="AP18" s="1721"/>
      <c r="AQ18" s="1721"/>
      <c r="AR18" s="1721"/>
      <c r="AS18" s="1721"/>
      <c r="AT18" s="1721"/>
      <c r="AU18" s="1721"/>
      <c r="AV18" s="1721"/>
      <c r="AW18" s="1721"/>
      <c r="AX18" s="1721"/>
      <c r="AY18" s="1721"/>
      <c r="AZ18" s="1721"/>
      <c r="BA18" s="1721"/>
      <c r="BB18" s="1721"/>
      <c r="BC18" s="219"/>
      <c r="BD18" s="245"/>
      <c r="BE18" s="246"/>
    </row>
    <row r="19" spans="1:57" s="220" customFormat="1" ht="7.5" customHeight="1">
      <c r="A19" s="221"/>
      <c r="B19" s="222"/>
      <c r="C19" s="222"/>
      <c r="D19" s="222"/>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9"/>
      <c r="BD19" s="245"/>
      <c r="BE19" s="246"/>
    </row>
    <row r="20" spans="1:57" s="220" customFormat="1" ht="17.25" customHeight="1">
      <c r="A20" s="222" t="s">
        <v>192</v>
      </c>
      <c r="B20" s="222"/>
      <c r="C20" s="217" t="s">
        <v>165</v>
      </c>
      <c r="D20" s="222"/>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9"/>
      <c r="BD20" s="245"/>
      <c r="BE20" s="246"/>
    </row>
    <row r="21" spans="1:57" s="220" customFormat="1" ht="17.25" customHeight="1">
      <c r="A21" s="221"/>
      <c r="B21" s="222"/>
      <c r="C21" s="1721" t="s">
        <v>166</v>
      </c>
      <c r="D21" s="1721"/>
      <c r="E21" s="1721"/>
      <c r="F21" s="1721"/>
      <c r="G21" s="1721"/>
      <c r="H21" s="1721"/>
      <c r="I21" s="1721"/>
      <c r="J21" s="1721"/>
      <c r="K21" s="1721"/>
      <c r="L21" s="1721"/>
      <c r="M21" s="1721"/>
      <c r="N21" s="1721"/>
      <c r="O21" s="1721"/>
      <c r="P21" s="1721"/>
      <c r="Q21" s="1721"/>
      <c r="R21" s="1721"/>
      <c r="S21" s="1721"/>
      <c r="T21" s="1721"/>
      <c r="U21" s="1721"/>
      <c r="V21" s="1721"/>
      <c r="W21" s="1721"/>
      <c r="X21" s="1721"/>
      <c r="Y21" s="1721"/>
      <c r="Z21" s="1721"/>
      <c r="AA21" s="1721"/>
      <c r="AB21" s="1721"/>
      <c r="AC21" s="1721"/>
      <c r="AD21" s="1721"/>
      <c r="AE21" s="1721"/>
      <c r="AF21" s="1721"/>
      <c r="AG21" s="1721"/>
      <c r="AH21" s="1721"/>
      <c r="AI21" s="1721"/>
      <c r="AJ21" s="1721"/>
      <c r="AK21" s="1721"/>
      <c r="AL21" s="1721"/>
      <c r="AM21" s="1721"/>
      <c r="AN21" s="1721"/>
      <c r="AO21" s="1721"/>
      <c r="AP21" s="1721"/>
      <c r="AQ21" s="1721"/>
      <c r="AR21" s="1721"/>
      <c r="AS21" s="1721"/>
      <c r="AT21" s="1721"/>
      <c r="AU21" s="1721"/>
      <c r="AV21" s="1721"/>
      <c r="AW21" s="1721"/>
      <c r="AX21" s="1721"/>
      <c r="AY21" s="1721"/>
      <c r="AZ21" s="1721"/>
      <c r="BA21" s="1721"/>
      <c r="BB21" s="1721"/>
      <c r="BC21" s="219"/>
      <c r="BD21" s="245"/>
      <c r="BE21" s="246"/>
    </row>
    <row r="22" spans="1:57" s="220" customFormat="1" ht="7.5" customHeight="1">
      <c r="A22" s="221"/>
      <c r="B22" s="222"/>
      <c r="C22" s="222"/>
      <c r="D22" s="222"/>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9"/>
      <c r="BD22" s="245"/>
      <c r="BE22" s="246"/>
    </row>
    <row r="23" spans="1:57" s="220" customFormat="1" ht="17.25" customHeight="1">
      <c r="A23" s="222" t="s">
        <v>167</v>
      </c>
      <c r="B23" s="222"/>
      <c r="C23" s="217" t="s">
        <v>168</v>
      </c>
      <c r="D23" s="222"/>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9"/>
      <c r="BD23" s="245"/>
      <c r="BE23" s="246"/>
    </row>
    <row r="24" spans="1:57" s="220" customFormat="1" ht="17.25" customHeight="1">
      <c r="A24" s="221"/>
      <c r="B24" s="222"/>
      <c r="C24" s="1721" t="s">
        <v>169</v>
      </c>
      <c r="D24" s="1721"/>
      <c r="E24" s="1721"/>
      <c r="F24" s="1721"/>
      <c r="G24" s="1721"/>
      <c r="H24" s="1721"/>
      <c r="I24" s="1721"/>
      <c r="J24" s="1721"/>
      <c r="K24" s="1721"/>
      <c r="L24" s="1721"/>
      <c r="M24" s="1721"/>
      <c r="N24" s="1721"/>
      <c r="O24" s="1721"/>
      <c r="P24" s="1721"/>
      <c r="Q24" s="1721"/>
      <c r="R24" s="1721"/>
      <c r="S24" s="1721"/>
      <c r="T24" s="1721"/>
      <c r="U24" s="1721"/>
      <c r="V24" s="1721"/>
      <c r="W24" s="1721"/>
      <c r="X24" s="1721"/>
      <c r="Y24" s="1721"/>
      <c r="Z24" s="1721"/>
      <c r="AA24" s="1721"/>
      <c r="AB24" s="1721"/>
      <c r="AC24" s="1721"/>
      <c r="AD24" s="1721"/>
      <c r="AE24" s="1721"/>
      <c r="AF24" s="1721"/>
      <c r="AG24" s="1721"/>
      <c r="AH24" s="1721"/>
      <c r="AI24" s="1721"/>
      <c r="AJ24" s="1721"/>
      <c r="AK24" s="1721"/>
      <c r="AL24" s="1721"/>
      <c r="AM24" s="1721"/>
      <c r="AN24" s="1721"/>
      <c r="AO24" s="1721"/>
      <c r="AP24" s="1721"/>
      <c r="AQ24" s="1721"/>
      <c r="AR24" s="1721"/>
      <c r="AS24" s="1721"/>
      <c r="AT24" s="1721"/>
      <c r="AU24" s="1721"/>
      <c r="AV24" s="1721"/>
      <c r="AW24" s="1721"/>
      <c r="AX24" s="1721"/>
      <c r="AY24" s="1721"/>
      <c r="AZ24" s="1721"/>
      <c r="BA24" s="1721"/>
      <c r="BB24" s="1721"/>
      <c r="BC24" s="219"/>
      <c r="BD24" s="245"/>
      <c r="BE24" s="246"/>
    </row>
    <row r="25" spans="1:57" s="220" customFormat="1" ht="7.5" customHeight="1">
      <c r="A25" s="221"/>
      <c r="B25" s="222"/>
      <c r="C25" s="222"/>
      <c r="D25" s="222"/>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9"/>
      <c r="BD25" s="245"/>
      <c r="BE25" s="246"/>
    </row>
    <row r="26" spans="1:57" s="220" customFormat="1" ht="17.25" customHeight="1">
      <c r="A26" s="222" t="s">
        <v>170</v>
      </c>
      <c r="B26" s="222"/>
      <c r="C26" s="217" t="s">
        <v>171</v>
      </c>
      <c r="D26" s="222"/>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9"/>
      <c r="BD26" s="245"/>
      <c r="BE26" s="246"/>
    </row>
    <row r="27" spans="1:57" s="220" customFormat="1" ht="17.25" customHeight="1">
      <c r="A27" s="221"/>
      <c r="B27" s="222"/>
      <c r="C27" s="1722" t="s">
        <v>193</v>
      </c>
      <c r="D27" s="1722"/>
      <c r="E27" s="1722"/>
      <c r="F27" s="1722"/>
      <c r="G27" s="1722"/>
      <c r="H27" s="1722"/>
      <c r="I27" s="1722"/>
      <c r="J27" s="1722"/>
      <c r="K27" s="1722"/>
      <c r="L27" s="1722"/>
      <c r="M27" s="1722"/>
      <c r="N27" s="1722"/>
      <c r="O27" s="1722"/>
      <c r="P27" s="1722"/>
      <c r="Q27" s="1722"/>
      <c r="R27" s="1722"/>
      <c r="S27" s="1722"/>
      <c r="T27" s="1722"/>
      <c r="U27" s="1722"/>
      <c r="V27" s="1722"/>
      <c r="W27" s="1722"/>
      <c r="X27" s="1722"/>
      <c r="Y27" s="1722"/>
      <c r="Z27" s="1722"/>
      <c r="AA27" s="1722"/>
      <c r="AB27" s="1722"/>
      <c r="AC27" s="1722"/>
      <c r="AD27" s="1722"/>
      <c r="AE27" s="1722"/>
      <c r="AF27" s="1722"/>
      <c r="AG27" s="1722"/>
      <c r="AH27" s="1722"/>
      <c r="AI27" s="1722"/>
      <c r="AJ27" s="1722"/>
      <c r="AK27" s="1722"/>
      <c r="AL27" s="1722"/>
      <c r="AM27" s="1722"/>
      <c r="AN27" s="1722"/>
      <c r="AO27" s="1722"/>
      <c r="AP27" s="1722"/>
      <c r="AQ27" s="1722"/>
      <c r="AR27" s="1722"/>
      <c r="AS27" s="1722"/>
      <c r="AT27" s="1722"/>
      <c r="AU27" s="1722"/>
      <c r="AV27" s="1722"/>
      <c r="AW27" s="1722"/>
      <c r="AX27" s="1722"/>
      <c r="AY27" s="1722"/>
      <c r="AZ27" s="1722"/>
      <c r="BA27" s="1722"/>
      <c r="BB27" s="1722"/>
      <c r="BC27" s="219"/>
      <c r="BD27" s="245"/>
      <c r="BE27" s="246"/>
    </row>
    <row r="28" spans="1:57" s="220" customFormat="1" ht="17.25" customHeight="1">
      <c r="A28" s="221"/>
      <c r="B28" s="222"/>
      <c r="C28" s="1722"/>
      <c r="D28" s="1722"/>
      <c r="E28" s="1722"/>
      <c r="F28" s="1722"/>
      <c r="G28" s="1722"/>
      <c r="H28" s="1722"/>
      <c r="I28" s="1722"/>
      <c r="J28" s="1722"/>
      <c r="K28" s="1722"/>
      <c r="L28" s="1722"/>
      <c r="M28" s="1722"/>
      <c r="N28" s="1722"/>
      <c r="O28" s="1722"/>
      <c r="P28" s="1722"/>
      <c r="Q28" s="1722"/>
      <c r="R28" s="1722"/>
      <c r="S28" s="1722"/>
      <c r="T28" s="1722"/>
      <c r="U28" s="1722"/>
      <c r="V28" s="1722"/>
      <c r="W28" s="1722"/>
      <c r="X28" s="1722"/>
      <c r="Y28" s="1722"/>
      <c r="Z28" s="1722"/>
      <c r="AA28" s="1722"/>
      <c r="AB28" s="1722"/>
      <c r="AC28" s="1722"/>
      <c r="AD28" s="1722"/>
      <c r="AE28" s="1722"/>
      <c r="AF28" s="1722"/>
      <c r="AG28" s="1722"/>
      <c r="AH28" s="1722"/>
      <c r="AI28" s="1722"/>
      <c r="AJ28" s="1722"/>
      <c r="AK28" s="1722"/>
      <c r="AL28" s="1722"/>
      <c r="AM28" s="1722"/>
      <c r="AN28" s="1722"/>
      <c r="AO28" s="1722"/>
      <c r="AP28" s="1722"/>
      <c r="AQ28" s="1722"/>
      <c r="AR28" s="1722"/>
      <c r="AS28" s="1722"/>
      <c r="AT28" s="1722"/>
      <c r="AU28" s="1722"/>
      <c r="AV28" s="1722"/>
      <c r="AW28" s="1722"/>
      <c r="AX28" s="1722"/>
      <c r="AY28" s="1722"/>
      <c r="AZ28" s="1722"/>
      <c r="BA28" s="1722"/>
      <c r="BB28" s="1722"/>
      <c r="BC28" s="219"/>
      <c r="BD28" s="245"/>
      <c r="BE28" s="246"/>
    </row>
    <row r="29" spans="1:57" s="220" customFormat="1" ht="7.5" customHeight="1">
      <c r="A29" s="221"/>
      <c r="B29" s="222"/>
      <c r="C29" s="222"/>
      <c r="D29" s="222"/>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9"/>
      <c r="BD29" s="245"/>
      <c r="BE29" s="246"/>
    </row>
    <row r="30" spans="1:57" s="220" customFormat="1" ht="17.25" customHeight="1">
      <c r="A30" s="222" t="s">
        <v>172</v>
      </c>
      <c r="B30" s="222"/>
      <c r="C30" s="217" t="s">
        <v>173</v>
      </c>
      <c r="D30" s="222"/>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9"/>
      <c r="BD30" s="245"/>
      <c r="BE30" s="246"/>
    </row>
    <row r="31" spans="1:57" s="220" customFormat="1" ht="17.25" customHeight="1">
      <c r="A31" s="221"/>
      <c r="B31" s="222"/>
      <c r="C31" s="1722" t="s">
        <v>174</v>
      </c>
      <c r="D31" s="1722"/>
      <c r="E31" s="1722"/>
      <c r="F31" s="1722"/>
      <c r="G31" s="1722"/>
      <c r="H31" s="1722"/>
      <c r="I31" s="1722"/>
      <c r="J31" s="1722"/>
      <c r="K31" s="1722"/>
      <c r="L31" s="1722"/>
      <c r="M31" s="1722"/>
      <c r="N31" s="1722"/>
      <c r="O31" s="1722"/>
      <c r="P31" s="1722"/>
      <c r="Q31" s="1722"/>
      <c r="R31" s="1722"/>
      <c r="S31" s="1722"/>
      <c r="T31" s="1722"/>
      <c r="U31" s="1722"/>
      <c r="V31" s="1722"/>
      <c r="W31" s="1722"/>
      <c r="X31" s="1722"/>
      <c r="Y31" s="1722"/>
      <c r="Z31" s="1722"/>
      <c r="AA31" s="1722"/>
      <c r="AB31" s="1722"/>
      <c r="AC31" s="1722"/>
      <c r="AD31" s="1722"/>
      <c r="AE31" s="1722"/>
      <c r="AF31" s="1722"/>
      <c r="AG31" s="1722"/>
      <c r="AH31" s="1722"/>
      <c r="AI31" s="1722"/>
      <c r="AJ31" s="1722"/>
      <c r="AK31" s="1722"/>
      <c r="AL31" s="1722"/>
      <c r="AM31" s="1722"/>
      <c r="AN31" s="1722"/>
      <c r="AO31" s="1722"/>
      <c r="AP31" s="1722"/>
      <c r="AQ31" s="1722"/>
      <c r="AR31" s="1722"/>
      <c r="AS31" s="1722"/>
      <c r="AT31" s="1722"/>
      <c r="AU31" s="1722"/>
      <c r="AV31" s="1722"/>
      <c r="AW31" s="1722"/>
      <c r="AX31" s="1722"/>
      <c r="AY31" s="1722"/>
      <c r="AZ31" s="1722"/>
      <c r="BA31" s="1722"/>
      <c r="BB31" s="1722"/>
      <c r="BC31" s="219"/>
      <c r="BD31" s="245"/>
      <c r="BE31" s="246"/>
    </row>
    <row r="32" spans="1:57" s="220" customFormat="1" ht="17.25" customHeight="1">
      <c r="A32" s="221"/>
      <c r="B32" s="222"/>
      <c r="C32" s="1722"/>
      <c r="D32" s="1722"/>
      <c r="E32" s="1722"/>
      <c r="F32" s="1722"/>
      <c r="G32" s="1722"/>
      <c r="H32" s="1722"/>
      <c r="I32" s="1722"/>
      <c r="J32" s="1722"/>
      <c r="K32" s="1722"/>
      <c r="L32" s="1722"/>
      <c r="M32" s="1722"/>
      <c r="N32" s="1722"/>
      <c r="O32" s="1722"/>
      <c r="P32" s="1722"/>
      <c r="Q32" s="1722"/>
      <c r="R32" s="1722"/>
      <c r="S32" s="1722"/>
      <c r="T32" s="1722"/>
      <c r="U32" s="1722"/>
      <c r="V32" s="1722"/>
      <c r="W32" s="1722"/>
      <c r="X32" s="1722"/>
      <c r="Y32" s="1722"/>
      <c r="Z32" s="1722"/>
      <c r="AA32" s="1722"/>
      <c r="AB32" s="1722"/>
      <c r="AC32" s="1722"/>
      <c r="AD32" s="1722"/>
      <c r="AE32" s="1722"/>
      <c r="AF32" s="1722"/>
      <c r="AG32" s="1722"/>
      <c r="AH32" s="1722"/>
      <c r="AI32" s="1722"/>
      <c r="AJ32" s="1722"/>
      <c r="AK32" s="1722"/>
      <c r="AL32" s="1722"/>
      <c r="AM32" s="1722"/>
      <c r="AN32" s="1722"/>
      <c r="AO32" s="1722"/>
      <c r="AP32" s="1722"/>
      <c r="AQ32" s="1722"/>
      <c r="AR32" s="1722"/>
      <c r="AS32" s="1722"/>
      <c r="AT32" s="1722"/>
      <c r="AU32" s="1722"/>
      <c r="AV32" s="1722"/>
      <c r="AW32" s="1722"/>
      <c r="AX32" s="1722"/>
      <c r="AY32" s="1722"/>
      <c r="AZ32" s="1722"/>
      <c r="BA32" s="1722"/>
      <c r="BB32" s="1722"/>
      <c r="BC32" s="219"/>
      <c r="BD32" s="245"/>
      <c r="BE32" s="246"/>
    </row>
    <row r="33" spans="1:57" s="220" customFormat="1" ht="17.25" customHeight="1">
      <c r="A33" s="221"/>
      <c r="B33" s="222"/>
      <c r="C33" s="1722"/>
      <c r="D33" s="1722"/>
      <c r="E33" s="1722"/>
      <c r="F33" s="1722"/>
      <c r="G33" s="1722"/>
      <c r="H33" s="1722"/>
      <c r="I33" s="1722"/>
      <c r="J33" s="1722"/>
      <c r="K33" s="1722"/>
      <c r="L33" s="1722"/>
      <c r="M33" s="1722"/>
      <c r="N33" s="1722"/>
      <c r="O33" s="1722"/>
      <c r="P33" s="1722"/>
      <c r="Q33" s="1722"/>
      <c r="R33" s="1722"/>
      <c r="S33" s="1722"/>
      <c r="T33" s="1722"/>
      <c r="U33" s="1722"/>
      <c r="V33" s="1722"/>
      <c r="W33" s="1722"/>
      <c r="X33" s="1722"/>
      <c r="Y33" s="1722"/>
      <c r="Z33" s="1722"/>
      <c r="AA33" s="1722"/>
      <c r="AB33" s="1722"/>
      <c r="AC33" s="1722"/>
      <c r="AD33" s="1722"/>
      <c r="AE33" s="1722"/>
      <c r="AF33" s="1722"/>
      <c r="AG33" s="1722"/>
      <c r="AH33" s="1722"/>
      <c r="AI33" s="1722"/>
      <c r="AJ33" s="1722"/>
      <c r="AK33" s="1722"/>
      <c r="AL33" s="1722"/>
      <c r="AM33" s="1722"/>
      <c r="AN33" s="1722"/>
      <c r="AO33" s="1722"/>
      <c r="AP33" s="1722"/>
      <c r="AQ33" s="1722"/>
      <c r="AR33" s="1722"/>
      <c r="AS33" s="1722"/>
      <c r="AT33" s="1722"/>
      <c r="AU33" s="1722"/>
      <c r="AV33" s="1722"/>
      <c r="AW33" s="1722"/>
      <c r="AX33" s="1722"/>
      <c r="AY33" s="1722"/>
      <c r="AZ33" s="1722"/>
      <c r="BA33" s="1722"/>
      <c r="BB33" s="1722"/>
      <c r="BC33" s="219"/>
      <c r="BD33" s="245"/>
      <c r="BE33" s="246"/>
    </row>
    <row r="34" spans="1:57" s="220" customFormat="1" ht="17.25" customHeight="1">
      <c r="A34" s="221"/>
      <c r="B34" s="222"/>
      <c r="C34" s="1722"/>
      <c r="D34" s="1722"/>
      <c r="E34" s="1722"/>
      <c r="F34" s="1722"/>
      <c r="G34" s="1722"/>
      <c r="H34" s="1722"/>
      <c r="I34" s="1722"/>
      <c r="J34" s="1722"/>
      <c r="K34" s="1722"/>
      <c r="L34" s="1722"/>
      <c r="M34" s="1722"/>
      <c r="N34" s="1722"/>
      <c r="O34" s="1722"/>
      <c r="P34" s="1722"/>
      <c r="Q34" s="1722"/>
      <c r="R34" s="1722"/>
      <c r="S34" s="1722"/>
      <c r="T34" s="1722"/>
      <c r="U34" s="1722"/>
      <c r="V34" s="1722"/>
      <c r="W34" s="1722"/>
      <c r="X34" s="1722"/>
      <c r="Y34" s="1722"/>
      <c r="Z34" s="1722"/>
      <c r="AA34" s="1722"/>
      <c r="AB34" s="1722"/>
      <c r="AC34" s="1722"/>
      <c r="AD34" s="1722"/>
      <c r="AE34" s="1722"/>
      <c r="AF34" s="1722"/>
      <c r="AG34" s="1722"/>
      <c r="AH34" s="1722"/>
      <c r="AI34" s="1722"/>
      <c r="AJ34" s="1722"/>
      <c r="AK34" s="1722"/>
      <c r="AL34" s="1722"/>
      <c r="AM34" s="1722"/>
      <c r="AN34" s="1722"/>
      <c r="AO34" s="1722"/>
      <c r="AP34" s="1722"/>
      <c r="AQ34" s="1722"/>
      <c r="AR34" s="1722"/>
      <c r="AS34" s="1722"/>
      <c r="AT34" s="1722"/>
      <c r="AU34" s="1722"/>
      <c r="AV34" s="1722"/>
      <c r="AW34" s="1722"/>
      <c r="AX34" s="1722"/>
      <c r="AY34" s="1722"/>
      <c r="AZ34" s="1722"/>
      <c r="BA34" s="1722"/>
      <c r="BB34" s="1722"/>
      <c r="BC34" s="219"/>
      <c r="BD34" s="245"/>
      <c r="BE34" s="246"/>
    </row>
    <row r="35" spans="1:57" s="220" customFormat="1" ht="7.5" customHeight="1">
      <c r="A35" s="221"/>
      <c r="B35" s="222"/>
      <c r="C35" s="222"/>
      <c r="D35" s="222"/>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9"/>
      <c r="BD35" s="245"/>
      <c r="BE35" s="246"/>
    </row>
    <row r="36" spans="1:57" s="364" customFormat="1" ht="17.25" customHeight="1">
      <c r="A36" s="360" t="s">
        <v>300</v>
      </c>
      <c r="B36" s="360"/>
      <c r="C36" s="361" t="s">
        <v>301</v>
      </c>
      <c r="D36" s="360"/>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3"/>
    </row>
    <row r="37" spans="1:57" s="364" customFormat="1" ht="17.25" customHeight="1">
      <c r="A37" s="360"/>
      <c r="B37" s="360"/>
      <c r="C37" s="1732" t="s">
        <v>302</v>
      </c>
      <c r="D37" s="1732"/>
      <c r="E37" s="1732"/>
      <c r="F37" s="1732"/>
      <c r="G37" s="1732"/>
      <c r="H37" s="1732"/>
      <c r="I37" s="1732"/>
      <c r="J37" s="1732"/>
      <c r="K37" s="1732"/>
      <c r="L37" s="1732"/>
      <c r="M37" s="1732"/>
      <c r="N37" s="1732"/>
      <c r="O37" s="1732"/>
      <c r="P37" s="1732"/>
      <c r="Q37" s="1732"/>
      <c r="R37" s="1732"/>
      <c r="S37" s="1732"/>
      <c r="T37" s="1732"/>
      <c r="U37" s="1732"/>
      <c r="V37" s="1732"/>
      <c r="W37" s="1732"/>
      <c r="X37" s="1732"/>
      <c r="Y37" s="1732"/>
      <c r="Z37" s="1732"/>
      <c r="AA37" s="1732"/>
      <c r="AB37" s="1732"/>
      <c r="AC37" s="1732"/>
      <c r="AD37" s="1732"/>
      <c r="AE37" s="1732"/>
      <c r="AF37" s="1732"/>
      <c r="AG37" s="1732"/>
      <c r="AH37" s="1732"/>
      <c r="AI37" s="1732"/>
      <c r="AJ37" s="1732"/>
      <c r="AK37" s="1732"/>
      <c r="AL37" s="1732"/>
      <c r="AM37" s="1732"/>
      <c r="AN37" s="1732"/>
      <c r="AO37" s="1732"/>
      <c r="AP37" s="1732"/>
      <c r="AQ37" s="1732"/>
      <c r="AR37" s="1732"/>
      <c r="AS37" s="1732"/>
      <c r="AT37" s="1732"/>
      <c r="AU37" s="1732"/>
      <c r="AV37" s="1732"/>
      <c r="AW37" s="1732"/>
      <c r="AX37" s="1732"/>
      <c r="AY37" s="1732"/>
      <c r="AZ37" s="1732"/>
      <c r="BA37" s="1732"/>
      <c r="BB37" s="1732"/>
      <c r="BC37" s="363"/>
    </row>
    <row r="38" spans="1:57" s="364" customFormat="1" ht="17.25" customHeight="1">
      <c r="A38" s="365"/>
      <c r="B38" s="360"/>
      <c r="C38" s="1732"/>
      <c r="D38" s="1732"/>
      <c r="E38" s="1732"/>
      <c r="F38" s="1732"/>
      <c r="G38" s="1732"/>
      <c r="H38" s="1732"/>
      <c r="I38" s="1732"/>
      <c r="J38" s="1732"/>
      <c r="K38" s="1732"/>
      <c r="L38" s="1732"/>
      <c r="M38" s="1732"/>
      <c r="N38" s="1732"/>
      <c r="O38" s="1732"/>
      <c r="P38" s="1732"/>
      <c r="Q38" s="1732"/>
      <c r="R38" s="1732"/>
      <c r="S38" s="1732"/>
      <c r="T38" s="1732"/>
      <c r="U38" s="1732"/>
      <c r="V38" s="1732"/>
      <c r="W38" s="1732"/>
      <c r="X38" s="1732"/>
      <c r="Y38" s="1732"/>
      <c r="Z38" s="1732"/>
      <c r="AA38" s="1732"/>
      <c r="AB38" s="1732"/>
      <c r="AC38" s="1732"/>
      <c r="AD38" s="1732"/>
      <c r="AE38" s="1732"/>
      <c r="AF38" s="1732"/>
      <c r="AG38" s="1732"/>
      <c r="AH38" s="1732"/>
      <c r="AI38" s="1732"/>
      <c r="AJ38" s="1732"/>
      <c r="AK38" s="1732"/>
      <c r="AL38" s="1732"/>
      <c r="AM38" s="1732"/>
      <c r="AN38" s="1732"/>
      <c r="AO38" s="1732"/>
      <c r="AP38" s="1732"/>
      <c r="AQ38" s="1732"/>
      <c r="AR38" s="1732"/>
      <c r="AS38" s="1732"/>
      <c r="AT38" s="1732"/>
      <c r="AU38" s="1732"/>
      <c r="AV38" s="1732"/>
      <c r="AW38" s="1732"/>
      <c r="AX38" s="1732"/>
      <c r="AY38" s="1732"/>
      <c r="AZ38" s="1732"/>
      <c r="BA38" s="1732"/>
      <c r="BB38" s="1732"/>
      <c r="BC38" s="363"/>
    </row>
    <row r="39" spans="1:57" s="364" customFormat="1" ht="7.5" customHeight="1">
      <c r="A39" s="365"/>
      <c r="B39" s="360"/>
      <c r="C39" s="360"/>
      <c r="D39" s="360"/>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3"/>
    </row>
    <row r="40" spans="1:57" s="220" customFormat="1" ht="17.25" customHeight="1">
      <c r="A40" s="222" t="s">
        <v>194</v>
      </c>
      <c r="B40" s="222"/>
      <c r="C40" s="217" t="s">
        <v>175</v>
      </c>
      <c r="D40" s="222"/>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9"/>
      <c r="BD40" s="245"/>
      <c r="BE40" s="246"/>
    </row>
    <row r="41" spans="1:57" s="220" customFormat="1" ht="17.25" customHeight="1">
      <c r="A41" s="221"/>
      <c r="B41" s="222"/>
      <c r="C41" s="1722" t="s">
        <v>176</v>
      </c>
      <c r="D41" s="1722"/>
      <c r="E41" s="1722"/>
      <c r="F41" s="1722"/>
      <c r="G41" s="1722"/>
      <c r="H41" s="1722"/>
      <c r="I41" s="1722"/>
      <c r="J41" s="1722"/>
      <c r="K41" s="1722"/>
      <c r="L41" s="1722"/>
      <c r="M41" s="1722"/>
      <c r="N41" s="1722"/>
      <c r="O41" s="1722"/>
      <c r="P41" s="1722"/>
      <c r="Q41" s="1722"/>
      <c r="R41" s="1722"/>
      <c r="S41" s="1722"/>
      <c r="T41" s="1722"/>
      <c r="U41" s="1722"/>
      <c r="V41" s="1722"/>
      <c r="W41" s="1722"/>
      <c r="X41" s="1722"/>
      <c r="Y41" s="1722"/>
      <c r="Z41" s="1722"/>
      <c r="AA41" s="1722"/>
      <c r="AB41" s="1722"/>
      <c r="AC41" s="1722"/>
      <c r="AD41" s="1722"/>
      <c r="AE41" s="1722"/>
      <c r="AF41" s="1722"/>
      <c r="AG41" s="1722"/>
      <c r="AH41" s="1722"/>
      <c r="AI41" s="1722"/>
      <c r="AJ41" s="1722"/>
      <c r="AK41" s="1722"/>
      <c r="AL41" s="1722"/>
      <c r="AM41" s="1722"/>
      <c r="AN41" s="1722"/>
      <c r="AO41" s="1722"/>
      <c r="AP41" s="1722"/>
      <c r="AQ41" s="1722"/>
      <c r="AR41" s="1722"/>
      <c r="AS41" s="1722"/>
      <c r="AT41" s="1722"/>
      <c r="AU41" s="1722"/>
      <c r="AV41" s="1722"/>
      <c r="AW41" s="1722"/>
      <c r="AX41" s="1722"/>
      <c r="AY41" s="1722"/>
      <c r="AZ41" s="1722"/>
      <c r="BA41" s="1722"/>
      <c r="BB41" s="1722"/>
      <c r="BC41" s="219"/>
      <c r="BD41" s="245"/>
      <c r="BE41" s="246"/>
    </row>
    <row r="42" spans="1:57" s="220" customFormat="1" ht="17.25" customHeight="1">
      <c r="A42" s="221"/>
      <c r="B42" s="222"/>
      <c r="C42" s="1722"/>
      <c r="D42" s="1722"/>
      <c r="E42" s="1722"/>
      <c r="F42" s="1722"/>
      <c r="G42" s="1722"/>
      <c r="H42" s="1722"/>
      <c r="I42" s="1722"/>
      <c r="J42" s="1722"/>
      <c r="K42" s="1722"/>
      <c r="L42" s="1722"/>
      <c r="M42" s="1722"/>
      <c r="N42" s="1722"/>
      <c r="O42" s="1722"/>
      <c r="P42" s="1722"/>
      <c r="Q42" s="1722"/>
      <c r="R42" s="1722"/>
      <c r="S42" s="1722"/>
      <c r="T42" s="1722"/>
      <c r="U42" s="1722"/>
      <c r="V42" s="1722"/>
      <c r="W42" s="1722"/>
      <c r="X42" s="1722"/>
      <c r="Y42" s="1722"/>
      <c r="Z42" s="1722"/>
      <c r="AA42" s="1722"/>
      <c r="AB42" s="1722"/>
      <c r="AC42" s="1722"/>
      <c r="AD42" s="1722"/>
      <c r="AE42" s="1722"/>
      <c r="AF42" s="1722"/>
      <c r="AG42" s="1722"/>
      <c r="AH42" s="1722"/>
      <c r="AI42" s="1722"/>
      <c r="AJ42" s="1722"/>
      <c r="AK42" s="1722"/>
      <c r="AL42" s="1722"/>
      <c r="AM42" s="1722"/>
      <c r="AN42" s="1722"/>
      <c r="AO42" s="1722"/>
      <c r="AP42" s="1722"/>
      <c r="AQ42" s="1722"/>
      <c r="AR42" s="1722"/>
      <c r="AS42" s="1722"/>
      <c r="AT42" s="1722"/>
      <c r="AU42" s="1722"/>
      <c r="AV42" s="1722"/>
      <c r="AW42" s="1722"/>
      <c r="AX42" s="1722"/>
      <c r="AY42" s="1722"/>
      <c r="AZ42" s="1722"/>
      <c r="BA42" s="1722"/>
      <c r="BB42" s="1722"/>
      <c r="BC42" s="219"/>
      <c r="BD42" s="245"/>
      <c r="BE42" s="246"/>
    </row>
    <row r="43" spans="1:57" s="220" customFormat="1" ht="17.25" customHeight="1">
      <c r="A43" s="221"/>
      <c r="B43" s="222"/>
      <c r="C43" s="1722"/>
      <c r="D43" s="1722"/>
      <c r="E43" s="1722"/>
      <c r="F43" s="1722"/>
      <c r="G43" s="1722"/>
      <c r="H43" s="1722"/>
      <c r="I43" s="1722"/>
      <c r="J43" s="1722"/>
      <c r="K43" s="1722"/>
      <c r="L43" s="1722"/>
      <c r="M43" s="1722"/>
      <c r="N43" s="1722"/>
      <c r="O43" s="1722"/>
      <c r="P43" s="1722"/>
      <c r="Q43" s="1722"/>
      <c r="R43" s="1722"/>
      <c r="S43" s="1722"/>
      <c r="T43" s="1722"/>
      <c r="U43" s="1722"/>
      <c r="V43" s="1722"/>
      <c r="W43" s="1722"/>
      <c r="X43" s="1722"/>
      <c r="Y43" s="1722"/>
      <c r="Z43" s="1722"/>
      <c r="AA43" s="1722"/>
      <c r="AB43" s="1722"/>
      <c r="AC43" s="1722"/>
      <c r="AD43" s="1722"/>
      <c r="AE43" s="1722"/>
      <c r="AF43" s="1722"/>
      <c r="AG43" s="1722"/>
      <c r="AH43" s="1722"/>
      <c r="AI43" s="1722"/>
      <c r="AJ43" s="1722"/>
      <c r="AK43" s="1722"/>
      <c r="AL43" s="1722"/>
      <c r="AM43" s="1722"/>
      <c r="AN43" s="1722"/>
      <c r="AO43" s="1722"/>
      <c r="AP43" s="1722"/>
      <c r="AQ43" s="1722"/>
      <c r="AR43" s="1722"/>
      <c r="AS43" s="1722"/>
      <c r="AT43" s="1722"/>
      <c r="AU43" s="1722"/>
      <c r="AV43" s="1722"/>
      <c r="AW43" s="1722"/>
      <c r="AX43" s="1722"/>
      <c r="AY43" s="1722"/>
      <c r="AZ43" s="1722"/>
      <c r="BA43" s="1722"/>
      <c r="BB43" s="1722"/>
      <c r="BC43" s="219"/>
      <c r="BD43" s="245"/>
      <c r="BE43" s="246"/>
    </row>
    <row r="44" spans="1:57" s="220" customFormat="1" ht="7.5" customHeight="1">
      <c r="A44" s="221"/>
      <c r="B44" s="222"/>
      <c r="C44" s="222"/>
      <c r="D44" s="222"/>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9"/>
      <c r="BD44" s="245"/>
      <c r="BE44" s="246"/>
    </row>
    <row r="45" spans="1:57" s="220" customFormat="1" ht="17.25" customHeight="1">
      <c r="A45" s="318" t="s">
        <v>195</v>
      </c>
      <c r="B45" s="222"/>
      <c r="C45" s="217" t="s">
        <v>177</v>
      </c>
      <c r="D45" s="222"/>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9"/>
      <c r="BD45" s="245"/>
      <c r="BE45" s="246"/>
    </row>
    <row r="46" spans="1:57" s="220" customFormat="1" ht="17.25" customHeight="1">
      <c r="A46" s="221"/>
      <c r="B46" s="222"/>
      <c r="C46" s="1721" t="s">
        <v>178</v>
      </c>
      <c r="D46" s="1721"/>
      <c r="E46" s="1721"/>
      <c r="F46" s="1721"/>
      <c r="G46" s="1721"/>
      <c r="H46" s="1721"/>
      <c r="I46" s="1721"/>
      <c r="J46" s="1721"/>
      <c r="K46" s="1721"/>
      <c r="L46" s="1721"/>
      <c r="M46" s="1721"/>
      <c r="N46" s="1721"/>
      <c r="O46" s="1721"/>
      <c r="P46" s="1721"/>
      <c r="Q46" s="1721"/>
      <c r="R46" s="1721"/>
      <c r="S46" s="1721"/>
      <c r="T46" s="1721"/>
      <c r="U46" s="1721"/>
      <c r="V46" s="1721"/>
      <c r="W46" s="1721"/>
      <c r="X46" s="1721"/>
      <c r="Y46" s="1721"/>
      <c r="Z46" s="1721"/>
      <c r="AA46" s="1721"/>
      <c r="AB46" s="1721"/>
      <c r="AC46" s="1721"/>
      <c r="AD46" s="1721"/>
      <c r="AE46" s="1721"/>
      <c r="AF46" s="1721"/>
      <c r="AG46" s="1721"/>
      <c r="AH46" s="1721"/>
      <c r="AI46" s="1721"/>
      <c r="AJ46" s="1721"/>
      <c r="AK46" s="1721"/>
      <c r="AL46" s="1721"/>
      <c r="AM46" s="1721"/>
      <c r="AN46" s="1721"/>
      <c r="AO46" s="1721"/>
      <c r="AP46" s="1721"/>
      <c r="AQ46" s="1721"/>
      <c r="AR46" s="1721"/>
      <c r="AS46" s="1721"/>
      <c r="AT46" s="1721"/>
      <c r="AU46" s="1721"/>
      <c r="AV46" s="1721"/>
      <c r="AW46" s="1721"/>
      <c r="AX46" s="1721"/>
      <c r="AY46" s="1721"/>
      <c r="AZ46" s="1721"/>
      <c r="BA46" s="1721"/>
      <c r="BB46" s="1721"/>
      <c r="BC46" s="219"/>
      <c r="BD46" s="245"/>
      <c r="BE46" s="246"/>
    </row>
    <row r="47" spans="1:57" s="220" customFormat="1" ht="7.5" customHeight="1">
      <c r="A47" s="221"/>
      <c r="B47" s="222"/>
      <c r="C47" s="222"/>
      <c r="D47" s="222"/>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9"/>
      <c r="BD47" s="245"/>
      <c r="BE47" s="246"/>
    </row>
    <row r="48" spans="1:57" s="220" customFormat="1" ht="17.25" customHeight="1">
      <c r="A48" s="318" t="s">
        <v>196</v>
      </c>
      <c r="B48" s="222"/>
      <c r="C48" s="217" t="s">
        <v>179</v>
      </c>
      <c r="D48" s="222"/>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9"/>
      <c r="BD48" s="245"/>
      <c r="BE48" s="246"/>
    </row>
    <row r="49" spans="1:57" s="220" customFormat="1" ht="17.25" customHeight="1">
      <c r="A49" s="221"/>
      <c r="B49" s="222"/>
      <c r="C49" s="1722" t="s">
        <v>180</v>
      </c>
      <c r="D49" s="1722"/>
      <c r="E49" s="1722"/>
      <c r="F49" s="1722"/>
      <c r="G49" s="1722"/>
      <c r="H49" s="1722"/>
      <c r="I49" s="1722"/>
      <c r="J49" s="1722"/>
      <c r="K49" s="1722"/>
      <c r="L49" s="1722"/>
      <c r="M49" s="1722"/>
      <c r="N49" s="1722"/>
      <c r="O49" s="1722"/>
      <c r="P49" s="1722"/>
      <c r="Q49" s="1722"/>
      <c r="R49" s="1722"/>
      <c r="S49" s="1722"/>
      <c r="T49" s="1722"/>
      <c r="U49" s="1722"/>
      <c r="V49" s="1722"/>
      <c r="W49" s="1722"/>
      <c r="X49" s="1722"/>
      <c r="Y49" s="1722"/>
      <c r="Z49" s="1722"/>
      <c r="AA49" s="1722"/>
      <c r="AB49" s="1722"/>
      <c r="AC49" s="1722"/>
      <c r="AD49" s="1722"/>
      <c r="AE49" s="1722"/>
      <c r="AF49" s="1722"/>
      <c r="AG49" s="1722"/>
      <c r="AH49" s="1722"/>
      <c r="AI49" s="1722"/>
      <c r="AJ49" s="1722"/>
      <c r="AK49" s="1722"/>
      <c r="AL49" s="1722"/>
      <c r="AM49" s="1722"/>
      <c r="AN49" s="1722"/>
      <c r="AO49" s="1722"/>
      <c r="AP49" s="1722"/>
      <c r="AQ49" s="1722"/>
      <c r="AR49" s="1722"/>
      <c r="AS49" s="1722"/>
      <c r="AT49" s="1722"/>
      <c r="AU49" s="1722"/>
      <c r="AV49" s="1722"/>
      <c r="AW49" s="1722"/>
      <c r="AX49" s="1722"/>
      <c r="AY49" s="1722"/>
      <c r="AZ49" s="1722"/>
      <c r="BA49" s="1722"/>
      <c r="BB49" s="1722"/>
      <c r="BC49" s="219"/>
      <c r="BD49" s="245"/>
      <c r="BE49" s="246"/>
    </row>
    <row r="50" spans="1:57" s="220" customFormat="1" ht="17.25" customHeight="1">
      <c r="A50" s="221"/>
      <c r="B50" s="222"/>
      <c r="C50" s="1722"/>
      <c r="D50" s="1722"/>
      <c r="E50" s="1722"/>
      <c r="F50" s="1722"/>
      <c r="G50" s="1722"/>
      <c r="H50" s="1722"/>
      <c r="I50" s="1722"/>
      <c r="J50" s="1722"/>
      <c r="K50" s="1722"/>
      <c r="L50" s="1722"/>
      <c r="M50" s="1722"/>
      <c r="N50" s="1722"/>
      <c r="O50" s="1722"/>
      <c r="P50" s="1722"/>
      <c r="Q50" s="1722"/>
      <c r="R50" s="1722"/>
      <c r="S50" s="1722"/>
      <c r="T50" s="1722"/>
      <c r="U50" s="1722"/>
      <c r="V50" s="1722"/>
      <c r="W50" s="1722"/>
      <c r="X50" s="1722"/>
      <c r="Y50" s="1722"/>
      <c r="Z50" s="1722"/>
      <c r="AA50" s="1722"/>
      <c r="AB50" s="1722"/>
      <c r="AC50" s="1722"/>
      <c r="AD50" s="1722"/>
      <c r="AE50" s="1722"/>
      <c r="AF50" s="1722"/>
      <c r="AG50" s="1722"/>
      <c r="AH50" s="1722"/>
      <c r="AI50" s="1722"/>
      <c r="AJ50" s="1722"/>
      <c r="AK50" s="1722"/>
      <c r="AL50" s="1722"/>
      <c r="AM50" s="1722"/>
      <c r="AN50" s="1722"/>
      <c r="AO50" s="1722"/>
      <c r="AP50" s="1722"/>
      <c r="AQ50" s="1722"/>
      <c r="AR50" s="1722"/>
      <c r="AS50" s="1722"/>
      <c r="AT50" s="1722"/>
      <c r="AU50" s="1722"/>
      <c r="AV50" s="1722"/>
      <c r="AW50" s="1722"/>
      <c r="AX50" s="1722"/>
      <c r="AY50" s="1722"/>
      <c r="AZ50" s="1722"/>
      <c r="BA50" s="1722"/>
      <c r="BB50" s="1722"/>
      <c r="BC50" s="219"/>
      <c r="BD50" s="245"/>
      <c r="BE50" s="246"/>
    </row>
    <row r="51" spans="1:57" s="220" customFormat="1" ht="7.5" customHeight="1">
      <c r="A51" s="221"/>
      <c r="B51" s="222"/>
      <c r="C51" s="222"/>
      <c r="D51" s="222"/>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9"/>
      <c r="BD51" s="245"/>
      <c r="BE51" s="246"/>
    </row>
    <row r="52" spans="1:57" s="220" customFormat="1" ht="17.25" customHeight="1">
      <c r="A52" s="318" t="s">
        <v>197</v>
      </c>
      <c r="B52" s="222"/>
      <c r="C52" s="217" t="s">
        <v>181</v>
      </c>
      <c r="D52" s="222"/>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9"/>
      <c r="BD52" s="245"/>
      <c r="BE52" s="246"/>
    </row>
    <row r="53" spans="1:57" s="220" customFormat="1" ht="17.25" customHeight="1">
      <c r="A53" s="221"/>
      <c r="B53" s="222"/>
      <c r="C53" s="1722" t="s">
        <v>182</v>
      </c>
      <c r="D53" s="1722"/>
      <c r="E53" s="1722"/>
      <c r="F53" s="1722"/>
      <c r="G53" s="1722"/>
      <c r="H53" s="1722"/>
      <c r="I53" s="1722"/>
      <c r="J53" s="1722"/>
      <c r="K53" s="1722"/>
      <c r="L53" s="1722"/>
      <c r="M53" s="1722"/>
      <c r="N53" s="1722"/>
      <c r="O53" s="1722"/>
      <c r="P53" s="1722"/>
      <c r="Q53" s="1722"/>
      <c r="R53" s="1722"/>
      <c r="S53" s="1722"/>
      <c r="T53" s="1722"/>
      <c r="U53" s="1722"/>
      <c r="V53" s="1722"/>
      <c r="W53" s="1722"/>
      <c r="X53" s="1722"/>
      <c r="Y53" s="1722"/>
      <c r="Z53" s="1722"/>
      <c r="AA53" s="1722"/>
      <c r="AB53" s="1722"/>
      <c r="AC53" s="1722"/>
      <c r="AD53" s="1722"/>
      <c r="AE53" s="1722"/>
      <c r="AF53" s="1722"/>
      <c r="AG53" s="1722"/>
      <c r="AH53" s="1722"/>
      <c r="AI53" s="1722"/>
      <c r="AJ53" s="1722"/>
      <c r="AK53" s="1722"/>
      <c r="AL53" s="1722"/>
      <c r="AM53" s="1722"/>
      <c r="AN53" s="1722"/>
      <c r="AO53" s="1722"/>
      <c r="AP53" s="1722"/>
      <c r="AQ53" s="1722"/>
      <c r="AR53" s="1722"/>
      <c r="AS53" s="1722"/>
      <c r="AT53" s="1722"/>
      <c r="AU53" s="1722"/>
      <c r="AV53" s="1722"/>
      <c r="AW53" s="1722"/>
      <c r="AX53" s="1722"/>
      <c r="AY53" s="1722"/>
      <c r="AZ53" s="1722"/>
      <c r="BA53" s="1722"/>
      <c r="BB53" s="1722"/>
      <c r="BC53" s="219"/>
      <c r="BD53" s="245"/>
      <c r="BE53" s="246"/>
    </row>
    <row r="54" spans="1:57" s="220" customFormat="1" ht="17.25" customHeight="1">
      <c r="A54" s="221"/>
      <c r="B54" s="222"/>
      <c r="C54" s="1722"/>
      <c r="D54" s="1722"/>
      <c r="E54" s="1722"/>
      <c r="F54" s="1722"/>
      <c r="G54" s="1722"/>
      <c r="H54" s="1722"/>
      <c r="I54" s="1722"/>
      <c r="J54" s="1722"/>
      <c r="K54" s="1722"/>
      <c r="L54" s="1722"/>
      <c r="M54" s="1722"/>
      <c r="N54" s="1722"/>
      <c r="O54" s="1722"/>
      <c r="P54" s="1722"/>
      <c r="Q54" s="1722"/>
      <c r="R54" s="1722"/>
      <c r="S54" s="1722"/>
      <c r="T54" s="1722"/>
      <c r="U54" s="1722"/>
      <c r="V54" s="1722"/>
      <c r="W54" s="1722"/>
      <c r="X54" s="1722"/>
      <c r="Y54" s="1722"/>
      <c r="Z54" s="1722"/>
      <c r="AA54" s="1722"/>
      <c r="AB54" s="1722"/>
      <c r="AC54" s="1722"/>
      <c r="AD54" s="1722"/>
      <c r="AE54" s="1722"/>
      <c r="AF54" s="1722"/>
      <c r="AG54" s="1722"/>
      <c r="AH54" s="1722"/>
      <c r="AI54" s="1722"/>
      <c r="AJ54" s="1722"/>
      <c r="AK54" s="1722"/>
      <c r="AL54" s="1722"/>
      <c r="AM54" s="1722"/>
      <c r="AN54" s="1722"/>
      <c r="AO54" s="1722"/>
      <c r="AP54" s="1722"/>
      <c r="AQ54" s="1722"/>
      <c r="AR54" s="1722"/>
      <c r="AS54" s="1722"/>
      <c r="AT54" s="1722"/>
      <c r="AU54" s="1722"/>
      <c r="AV54" s="1722"/>
      <c r="AW54" s="1722"/>
      <c r="AX54" s="1722"/>
      <c r="AY54" s="1722"/>
      <c r="AZ54" s="1722"/>
      <c r="BA54" s="1722"/>
      <c r="BB54" s="1722"/>
      <c r="BC54" s="219"/>
      <c r="BD54" s="245"/>
      <c r="BE54" s="246"/>
    </row>
    <row r="55" spans="1:57" s="220" customFormat="1" ht="7.5" customHeight="1">
      <c r="A55" s="222"/>
      <c r="B55" s="222"/>
      <c r="C55" s="222"/>
      <c r="D55" s="222"/>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9"/>
      <c r="BD55" s="245"/>
      <c r="BE55" s="246"/>
    </row>
    <row r="56" spans="1:57" s="220" customFormat="1" ht="17.25" customHeight="1">
      <c r="A56" s="222" t="s">
        <v>303</v>
      </c>
      <c r="B56" s="222"/>
      <c r="C56" s="217" t="s">
        <v>183</v>
      </c>
      <c r="D56" s="222"/>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9"/>
      <c r="BD56" s="245"/>
      <c r="BE56" s="246"/>
    </row>
    <row r="57" spans="1:57" s="220" customFormat="1" ht="17.25" customHeight="1">
      <c r="A57" s="222"/>
      <c r="B57" s="222"/>
      <c r="C57" s="1721" t="s">
        <v>184</v>
      </c>
      <c r="D57" s="1721"/>
      <c r="E57" s="1721"/>
      <c r="F57" s="1721"/>
      <c r="G57" s="1721"/>
      <c r="H57" s="1721"/>
      <c r="I57" s="1721"/>
      <c r="J57" s="1721"/>
      <c r="K57" s="1721"/>
      <c r="L57" s="1721"/>
      <c r="M57" s="1721"/>
      <c r="N57" s="1721"/>
      <c r="O57" s="1721"/>
      <c r="P57" s="1721"/>
      <c r="Q57" s="1721"/>
      <c r="R57" s="1721"/>
      <c r="S57" s="1721"/>
      <c r="T57" s="1721"/>
      <c r="U57" s="1721"/>
      <c r="V57" s="1721"/>
      <c r="W57" s="1721"/>
      <c r="X57" s="1721"/>
      <c r="Y57" s="1721"/>
      <c r="Z57" s="1721"/>
      <c r="AA57" s="1721"/>
      <c r="AB57" s="1721"/>
      <c r="AC57" s="1721"/>
      <c r="AD57" s="1721"/>
      <c r="AE57" s="1721"/>
      <c r="AF57" s="1721"/>
      <c r="AG57" s="1721"/>
      <c r="AH57" s="1721"/>
      <c r="AI57" s="1721"/>
      <c r="AJ57" s="1721"/>
      <c r="AK57" s="1721"/>
      <c r="AL57" s="1721"/>
      <c r="AM57" s="1721"/>
      <c r="AN57" s="1721"/>
      <c r="AO57" s="1721"/>
      <c r="AP57" s="1721"/>
      <c r="AQ57" s="1721"/>
      <c r="AR57" s="1721"/>
      <c r="AS57" s="1721"/>
      <c r="AT57" s="1721"/>
      <c r="AU57" s="1721"/>
      <c r="AV57" s="1721"/>
      <c r="AW57" s="1721"/>
      <c r="AX57" s="1721"/>
      <c r="AY57" s="1721"/>
      <c r="AZ57" s="1721"/>
      <c r="BA57" s="1721"/>
      <c r="BB57" s="1721"/>
      <c r="BC57" s="219"/>
      <c r="BD57" s="245"/>
      <c r="BE57" s="246"/>
    </row>
    <row r="58" spans="1:57" s="220" customFormat="1" ht="16.5" customHeight="1">
      <c r="A58" s="223"/>
      <c r="B58" s="223"/>
      <c r="C58" s="223"/>
      <c r="D58" s="223"/>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19"/>
      <c r="BD58" s="245"/>
      <c r="BE58" s="246"/>
    </row>
    <row r="59" spans="1:57" s="220" customFormat="1" ht="16.5" customHeight="1">
      <c r="A59" s="223"/>
      <c r="B59" s="223"/>
      <c r="C59" s="223"/>
      <c r="D59" s="223"/>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19"/>
      <c r="BD59" s="245"/>
      <c r="BE59" s="246"/>
    </row>
    <row r="60" spans="1:57" s="220" customFormat="1" ht="16.5" customHeight="1">
      <c r="A60" s="223"/>
      <c r="B60" s="223"/>
      <c r="C60" s="223"/>
      <c r="D60" s="223"/>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19"/>
      <c r="BD60" s="245"/>
      <c r="BE60" s="246"/>
    </row>
    <row r="61" spans="1:57" ht="14.25">
      <c r="A61" s="1723" t="s">
        <v>185</v>
      </c>
      <c r="B61" s="1723"/>
      <c r="C61" s="1723"/>
      <c r="D61" s="1723"/>
      <c r="E61" s="1723"/>
      <c r="F61" s="1723"/>
      <c r="G61" s="1723"/>
      <c r="H61" s="1723"/>
      <c r="I61" s="1723"/>
      <c r="J61" s="1723"/>
      <c r="K61" s="1723"/>
      <c r="L61" s="1723"/>
      <c r="M61" s="1723"/>
      <c r="N61" s="1723"/>
      <c r="O61" s="1723"/>
      <c r="P61" s="1723"/>
      <c r="Q61" s="1723"/>
      <c r="R61" s="1723"/>
      <c r="S61" s="1723"/>
      <c r="T61" s="1723"/>
      <c r="U61" s="1723"/>
      <c r="V61" s="1723"/>
      <c r="W61" s="1723"/>
      <c r="X61" s="1723"/>
      <c r="Y61" s="1723"/>
      <c r="Z61" s="1723"/>
      <c r="AA61" s="1723"/>
      <c r="AB61" s="1723"/>
      <c r="AC61" s="1723"/>
      <c r="AD61" s="1723"/>
      <c r="AE61" s="1723"/>
      <c r="AF61" s="1723"/>
      <c r="AG61" s="1723"/>
      <c r="AH61" s="1723"/>
      <c r="AI61" s="1723"/>
      <c r="AJ61" s="1723"/>
      <c r="AK61" s="1723"/>
      <c r="AL61" s="1723"/>
      <c r="AM61" s="1723"/>
      <c r="AN61" s="1723"/>
      <c r="AO61" s="1723"/>
      <c r="AP61" s="1723"/>
      <c r="AQ61" s="1723"/>
      <c r="AR61" s="1723"/>
      <c r="AS61" s="1723"/>
      <c r="AT61" s="1723"/>
      <c r="AU61" s="1723"/>
      <c r="AV61" s="1723"/>
      <c r="AW61" s="1723"/>
      <c r="AX61" s="1723"/>
      <c r="AY61" s="1723"/>
      <c r="AZ61" s="1723"/>
      <c r="BA61" s="1723"/>
      <c r="BB61" s="1723"/>
      <c r="BC61" s="203"/>
    </row>
    <row r="62" spans="1:57" ht="16.5" customHeight="1">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03"/>
    </row>
    <row r="63" spans="1:57" ht="16.5" customHeight="1">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03"/>
    </row>
    <row r="64" spans="1:57" ht="16.5" customHeight="1">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03"/>
    </row>
    <row r="65" spans="1:76" ht="16.5" customHeight="1">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03"/>
    </row>
    <row r="66" spans="1:76" ht="30" customHeight="1">
      <c r="A66" s="226"/>
      <c r="B66" s="227"/>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01"/>
      <c r="AN66" s="229"/>
      <c r="AO66" s="230"/>
      <c r="AP66" s="1724">
        <v>2020</v>
      </c>
      <c r="AQ66" s="1724"/>
      <c r="AR66" s="1724"/>
      <c r="AS66" s="1724"/>
      <c r="AT66" s="229" t="s">
        <v>8</v>
      </c>
      <c r="AU66" s="1725"/>
      <c r="AV66" s="1725"/>
      <c r="AW66" s="229" t="s">
        <v>7</v>
      </c>
      <c r="AX66" s="1726"/>
      <c r="AY66" s="1726"/>
      <c r="AZ66" s="229" t="s">
        <v>186</v>
      </c>
      <c r="BA66" s="201"/>
      <c r="BB66" s="201"/>
      <c r="BC66" s="203"/>
    </row>
    <row r="67" spans="1:76" ht="19.5" customHeight="1">
      <c r="A67" s="226"/>
      <c r="B67" s="227"/>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1727" t="s">
        <v>304</v>
      </c>
      <c r="AA67" s="1727"/>
      <c r="AB67" s="1727"/>
      <c r="AC67" s="1727"/>
      <c r="AD67" s="228"/>
      <c r="AE67" s="228"/>
      <c r="AF67" s="228"/>
      <c r="AG67" s="228"/>
      <c r="AH67" s="228"/>
      <c r="AI67" s="228"/>
      <c r="AJ67" s="228"/>
      <c r="AK67" s="228"/>
      <c r="AL67" s="228"/>
      <c r="AM67" s="229"/>
      <c r="AN67" s="229"/>
      <c r="AO67" s="231"/>
      <c r="AP67" s="231"/>
      <c r="AQ67" s="231"/>
      <c r="AR67" s="229"/>
      <c r="AS67" s="231"/>
      <c r="AT67" s="231"/>
      <c r="AU67" s="231"/>
      <c r="AV67" s="229"/>
      <c r="AW67" s="231"/>
      <c r="AX67" s="231"/>
      <c r="AY67" s="231"/>
      <c r="AZ67" s="229"/>
      <c r="BA67" s="201"/>
      <c r="BB67" s="201"/>
      <c r="BC67" s="203"/>
    </row>
    <row r="68" spans="1:76" s="204" customFormat="1" ht="30" customHeight="1">
      <c r="A68" s="232"/>
      <c r="B68" s="233"/>
      <c r="C68" s="233"/>
      <c r="D68" s="233"/>
      <c r="E68" s="234"/>
      <c r="F68" s="234"/>
      <c r="G68" s="234"/>
      <c r="H68" s="234"/>
      <c r="I68" s="235"/>
      <c r="J68" s="235"/>
      <c r="K68" s="235"/>
      <c r="L68" s="235"/>
      <c r="M68" s="235"/>
      <c r="N68" s="235"/>
      <c r="O68" s="235"/>
      <c r="P68" s="1718" t="s">
        <v>187</v>
      </c>
      <c r="Q68" s="1718"/>
      <c r="R68" s="1718"/>
      <c r="S68" s="1718"/>
      <c r="T68" s="1718"/>
      <c r="U68" s="1718"/>
      <c r="V68" s="1718"/>
      <c r="W68" s="1718"/>
      <c r="X68" s="1718"/>
      <c r="Y68" s="235"/>
      <c r="Z68" s="1719"/>
      <c r="AA68" s="1719"/>
      <c r="AB68" s="1719"/>
      <c r="AC68" s="1719"/>
      <c r="AD68" s="1719"/>
      <c r="AE68" s="1719"/>
      <c r="AF68" s="1719"/>
      <c r="AG68" s="1719"/>
      <c r="AH68" s="1719"/>
      <c r="AI68" s="1719"/>
      <c r="AJ68" s="1719"/>
      <c r="AK68" s="1719"/>
      <c r="AL68" s="1719"/>
      <c r="AM68" s="1719"/>
      <c r="AN68" s="1719"/>
      <c r="AO68" s="1719"/>
      <c r="AP68" s="1719"/>
      <c r="AQ68" s="1719"/>
      <c r="AR68" s="1719"/>
      <c r="AS68" s="1719"/>
      <c r="AT68" s="1719"/>
      <c r="AU68" s="1719"/>
      <c r="AV68" s="1720" t="s">
        <v>188</v>
      </c>
      <c r="AW68" s="1720"/>
      <c r="AX68" s="1720"/>
      <c r="AY68" s="1720"/>
      <c r="AZ68" s="201"/>
      <c r="BA68" s="201"/>
      <c r="BB68" s="201"/>
      <c r="BC68" s="203"/>
      <c r="BE68" s="244"/>
      <c r="BF68" s="196"/>
      <c r="BG68" s="196"/>
      <c r="BH68" s="196"/>
      <c r="BI68" s="196"/>
      <c r="BJ68" s="196"/>
      <c r="BK68" s="196"/>
      <c r="BL68" s="196"/>
      <c r="BM68" s="196"/>
      <c r="BN68" s="196"/>
      <c r="BO68" s="196"/>
      <c r="BP68" s="196"/>
      <c r="BQ68" s="196"/>
      <c r="BR68" s="196"/>
      <c r="BS68" s="196"/>
      <c r="BT68" s="196"/>
      <c r="BU68" s="196"/>
      <c r="BV68" s="196"/>
      <c r="BW68" s="196"/>
      <c r="BX68" s="196"/>
    </row>
    <row r="69" spans="1:76" s="204" customFormat="1" ht="27" customHeight="1">
      <c r="A69" s="232"/>
      <c r="B69" s="233"/>
      <c r="C69" s="233"/>
      <c r="D69" s="233"/>
      <c r="E69" s="236"/>
      <c r="F69" s="237"/>
      <c r="G69" s="237"/>
      <c r="H69" s="238"/>
      <c r="I69" s="239"/>
      <c r="J69" s="239"/>
      <c r="K69" s="239"/>
      <c r="L69" s="239"/>
      <c r="M69" s="239"/>
      <c r="N69" s="239"/>
      <c r="O69" s="239"/>
      <c r="P69" s="239"/>
      <c r="Q69" s="239"/>
      <c r="R69" s="239"/>
      <c r="S69" s="239"/>
      <c r="T69" s="239"/>
      <c r="U69" s="239"/>
      <c r="V69" s="239"/>
      <c r="W69" s="239"/>
      <c r="X69" s="240" t="s">
        <v>189</v>
      </c>
      <c r="Y69" s="239"/>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41"/>
      <c r="AW69" s="241"/>
      <c r="AX69" s="241"/>
      <c r="AY69" s="241"/>
      <c r="AZ69" s="201"/>
      <c r="BA69" s="201"/>
      <c r="BB69" s="201"/>
      <c r="BC69" s="203"/>
      <c r="BE69" s="244"/>
      <c r="BF69" s="196"/>
      <c r="BG69" s="196"/>
      <c r="BH69" s="196"/>
      <c r="BI69" s="196"/>
      <c r="BJ69" s="196"/>
      <c r="BK69" s="196"/>
      <c r="BL69" s="196"/>
      <c r="BM69" s="196"/>
      <c r="BN69" s="196"/>
      <c r="BO69" s="196"/>
      <c r="BP69" s="196"/>
      <c r="BQ69" s="196"/>
      <c r="BR69" s="196"/>
      <c r="BS69" s="196"/>
      <c r="BT69" s="196"/>
      <c r="BU69" s="196"/>
      <c r="BV69" s="196"/>
      <c r="BW69" s="196"/>
      <c r="BX69" s="196"/>
    </row>
  </sheetData>
  <sheetProtection algorithmName="SHA-512" hashValue="2xkQw9T9fw2FB5+GrVKfp5PSRbhV53IGYHSB2zukE0dTtPt1P8+OdD0eorMwrD+eImkxfjZ1AaUrJLZ+UqigCA==" saltValue="BUmO5XliE6zelb58k8wK5g==" spinCount="100000" sheet="1" selectLockedCells="1"/>
  <mergeCells count="24">
    <mergeCell ref="C41:BB43"/>
    <mergeCell ref="AV2:AW2"/>
    <mergeCell ref="AY2:AZ2"/>
    <mergeCell ref="A6:BB8"/>
    <mergeCell ref="A10:BB10"/>
    <mergeCell ref="C13:BB15"/>
    <mergeCell ref="C18:BB18"/>
    <mergeCell ref="C21:BB21"/>
    <mergeCell ref="C24:BB24"/>
    <mergeCell ref="C27:BB28"/>
    <mergeCell ref="C31:BB34"/>
    <mergeCell ref="C37:BB38"/>
    <mergeCell ref="P68:X68"/>
    <mergeCell ref="Z68:AU68"/>
    <mergeCell ref="AV68:AY68"/>
    <mergeCell ref="C46:BB46"/>
    <mergeCell ref="C49:BB50"/>
    <mergeCell ref="C53:BB54"/>
    <mergeCell ref="C57:BB57"/>
    <mergeCell ref="A61:BB61"/>
    <mergeCell ref="AP66:AS66"/>
    <mergeCell ref="AU66:AV66"/>
    <mergeCell ref="AX66:AY66"/>
    <mergeCell ref="Z67:AC67"/>
  </mergeCells>
  <phoneticPr fontId="66"/>
  <conditionalFormatting sqref="A38:B38 C37">
    <cfRule type="expression" priority="4">
      <formula>CELL("protect",A37)=0</formula>
    </cfRule>
  </conditionalFormatting>
  <conditionalFormatting sqref="A39:BB39 A36:BB36 A37:B37">
    <cfRule type="expression" priority="3">
      <formula>CELL("protect",A36)=0</formula>
    </cfRule>
  </conditionalFormatting>
  <conditionalFormatting sqref="Z67">
    <cfRule type="expression" priority="2">
      <formula>CELL("protect",Z67)=0</formula>
    </cfRule>
  </conditionalFormatting>
  <conditionalFormatting sqref="AP66:AS66">
    <cfRule type="expression" priority="1">
      <formula>CELL("protect",AP66)=0</formula>
    </cfRule>
  </conditionalFormatting>
  <dataValidations count="1">
    <dataValidation imeMode="disabled" allowBlank="1" showInputMessage="1" showErrorMessage="1" sqref="AS67 AO66:AO67 AU66:AV66 AW67" xr:uid="{00000000-0002-0000-0800-000000000000}"/>
  </dataValidations>
  <printOptions horizontalCentered="1"/>
  <pageMargins left="0.62992125984251968" right="0.62992125984251968" top="0.39370078740157483" bottom="0.39370078740157483" header="0.39370078740157483" footer="0.31496062992125984"/>
  <pageSetup paperSize="9" scale="64"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9E5C6EEC-8A5C-47F9-874B-6CF7AE7A27E2}">
            <xm:f>CELL("protect",'C:\Users\sii284\Downloads\[誓約書_修正版0425_2.xlsx]誓約書_リノベ（戸建・個別）'!#REF!)=0</xm:f>
            <x14:dxf/>
          </x14:cfRule>
          <xm:sqref>A67:Y67 A69:BB69 A68:I68 Y68:BB68 AD67:BB67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912F-6E64-488E-9AAE-83CAA2066912}">
  <sheetPr>
    <pageSetUpPr fitToPage="1"/>
  </sheetPr>
  <dimension ref="A1:EN51"/>
  <sheetViews>
    <sheetView showGridLines="0" showZeros="0" view="pageBreakPreview" zoomScale="53" zoomScaleNormal="100" zoomScaleSheetLayoutView="53" workbookViewId="0">
      <selection activeCell="A3" sqref="A3:BC3"/>
    </sheetView>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145"/>
      <c r="AX1" s="145"/>
      <c r="AY1" s="145"/>
      <c r="AZ1" s="145"/>
      <c r="BA1" s="145"/>
      <c r="BC1" s="57" t="s">
        <v>23</v>
      </c>
    </row>
    <row r="2" spans="1:144" ht="18" customHeight="1">
      <c r="BA2" s="3"/>
      <c r="BC2" s="157" t="str">
        <f>IF(OR('様式第１｜交付申請書'!$BD$15&lt;&gt;"",'様式第１｜交付申請書'!$AJ$54&lt;&gt;""),'様式第１｜交付申請書'!$BD$15&amp;"邸"&amp;RIGHT(TRIM('様式第１｜交付申請書'!$N$54&amp;'様式第１｜交付申請書'!$Y$54&amp;'様式第１｜交付申請書'!$AJ$54),4),"")</f>
        <v/>
      </c>
    </row>
    <row r="3" spans="1:144" ht="30" customHeight="1">
      <c r="A3" s="1037" t="s">
        <v>298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row>
    <row r="4" spans="1:144"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144" s="22" customFormat="1" ht="18.75">
      <c r="A5" s="49"/>
      <c r="B5" s="49"/>
      <c r="C5" s="49"/>
      <c r="D5" s="49"/>
      <c r="E5" s="49"/>
      <c r="F5" s="20"/>
      <c r="G5" s="20"/>
      <c r="H5" s="49"/>
      <c r="I5" s="20"/>
      <c r="J5" s="20"/>
      <c r="K5" s="20"/>
      <c r="L5" s="20"/>
      <c r="M5" s="20"/>
      <c r="N5" s="20"/>
      <c r="O5" s="20"/>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4" t="s">
        <v>4</v>
      </c>
    </row>
    <row r="6" spans="1:144" s="22" customFormat="1" ht="14.25" customHeight="1">
      <c r="A6" s="21"/>
      <c r="B6" s="21"/>
      <c r="C6" s="21"/>
      <c r="D6" s="21"/>
      <c r="E6" s="21"/>
      <c r="F6" s="21"/>
      <c r="G6" s="21"/>
      <c r="H6" s="21"/>
      <c r="I6" s="21"/>
      <c r="J6" s="21"/>
      <c r="K6" s="21"/>
      <c r="L6" s="21"/>
      <c r="M6" s="21"/>
      <c r="N6" s="21"/>
      <c r="O6" s="21"/>
      <c r="P6" s="21"/>
      <c r="Q6" s="4"/>
      <c r="R6" s="4"/>
      <c r="S6" s="4"/>
      <c r="T6" s="4"/>
      <c r="U6" s="4"/>
      <c r="V6" s="4"/>
      <c r="W6" s="4"/>
      <c r="X6" s="4"/>
      <c r="Y6" s="4"/>
      <c r="Z6" s="4"/>
      <c r="AA6" s="4"/>
      <c r="AB6" s="4"/>
      <c r="AC6" s="4"/>
      <c r="AD6" s="4"/>
      <c r="AE6" s="4"/>
      <c r="AF6" s="4"/>
      <c r="AG6" s="4"/>
      <c r="AH6" s="4"/>
      <c r="AI6" s="4"/>
      <c r="AJ6" s="4"/>
      <c r="AK6" s="4"/>
      <c r="AL6" s="4"/>
      <c r="AM6" s="4"/>
      <c r="AN6" s="4"/>
      <c r="AO6" s="4"/>
      <c r="AP6" s="4"/>
      <c r="AQ6" s="4"/>
      <c r="AR6" s="21"/>
      <c r="AS6" s="21"/>
      <c r="AT6" s="21"/>
      <c r="AU6" s="21"/>
      <c r="AV6" s="21"/>
      <c r="AW6" s="21"/>
      <c r="AX6" s="33" t="s">
        <v>72</v>
      </c>
      <c r="AY6" s="371"/>
      <c r="AZ6" s="176" t="s">
        <v>143</v>
      </c>
      <c r="BA6" s="371"/>
      <c r="BB6" s="835" t="s">
        <v>144</v>
      </c>
      <c r="BC6" s="835"/>
    </row>
    <row r="7" spans="1:144" s="22" customFormat="1" ht="24">
      <c r="A7" s="391"/>
      <c r="B7" s="392"/>
      <c r="C7" s="393" t="s">
        <v>324</v>
      </c>
      <c r="D7" s="34"/>
      <c r="E7" s="34"/>
      <c r="F7" s="34"/>
      <c r="G7" s="394"/>
      <c r="H7" s="395"/>
      <c r="I7" s="393" t="s">
        <v>325</v>
      </c>
      <c r="J7" s="34"/>
      <c r="K7" s="52"/>
      <c r="L7" s="52"/>
      <c r="M7" s="52"/>
      <c r="N7" s="52"/>
      <c r="O7" s="52"/>
      <c r="P7" s="52"/>
      <c r="Q7" s="52"/>
      <c r="R7" s="52"/>
      <c r="S7" s="52"/>
      <c r="T7" s="52"/>
      <c r="U7" s="143"/>
      <c r="V7" s="143"/>
      <c r="W7" s="143"/>
      <c r="X7" s="143"/>
      <c r="Y7" s="143"/>
      <c r="Z7" s="143"/>
      <c r="AA7" s="143"/>
      <c r="AB7" s="143"/>
      <c r="AC7" s="143"/>
      <c r="AD7" s="143"/>
      <c r="AE7" s="143"/>
      <c r="AF7" s="143"/>
      <c r="AG7" s="143"/>
      <c r="AH7" s="143"/>
      <c r="AI7" s="143"/>
      <c r="AJ7" s="143"/>
      <c r="AK7" s="143"/>
      <c r="AL7" s="143"/>
      <c r="AM7" s="143"/>
      <c r="BB7" s="53"/>
    </row>
    <row r="8" spans="1:144" ht="12" customHeight="1" thickBot="1">
      <c r="A8" s="51"/>
      <c r="B8" s="51"/>
      <c r="C8" s="51"/>
      <c r="D8" s="17"/>
      <c r="E8" s="17"/>
      <c r="F8" s="17"/>
      <c r="G8" s="17"/>
      <c r="H8" s="17"/>
      <c r="I8" s="17"/>
      <c r="J8" s="17"/>
      <c r="K8" s="17"/>
      <c r="L8" s="17"/>
      <c r="M8" s="17"/>
      <c r="N8" s="17"/>
      <c r="O8" s="17"/>
      <c r="P8" s="17"/>
      <c r="Q8" s="18"/>
      <c r="R8" s="18"/>
      <c r="S8" s="18"/>
      <c r="T8" s="18"/>
      <c r="U8" s="18"/>
      <c r="V8" s="18"/>
      <c r="W8" s="18"/>
      <c r="X8" s="18"/>
      <c r="Y8" s="18"/>
      <c r="Z8" s="18"/>
      <c r="AA8" s="18"/>
      <c r="AB8" s="18"/>
      <c r="AC8" s="18"/>
      <c r="AD8" s="18"/>
      <c r="AE8" s="18"/>
      <c r="AF8" s="18"/>
      <c r="AG8" s="18"/>
      <c r="AH8" s="18"/>
      <c r="AI8" s="19"/>
      <c r="AJ8" s="19"/>
      <c r="AK8" s="18"/>
      <c r="AL8" s="19"/>
      <c r="AM8" s="19"/>
      <c r="AN8" s="19"/>
      <c r="AO8" s="19"/>
      <c r="AP8" s="19"/>
      <c r="AQ8" s="19"/>
      <c r="AR8" s="19"/>
      <c r="AS8" s="19"/>
      <c r="AT8" s="19"/>
      <c r="AU8" s="19"/>
      <c r="AV8" s="19"/>
      <c r="AW8" s="19"/>
      <c r="AX8" s="19"/>
      <c r="AY8" s="19"/>
      <c r="AZ8" s="19"/>
      <c r="BA8" s="19"/>
      <c r="BB8" s="19"/>
      <c r="BC8" s="19"/>
    </row>
    <row r="9" spans="1:144" ht="28.5" customHeight="1" thickBot="1">
      <c r="A9" s="1385" t="s">
        <v>17</v>
      </c>
      <c r="B9" s="1386"/>
      <c r="C9" s="1386"/>
      <c r="D9" s="1386"/>
      <c r="E9" s="1386"/>
      <c r="F9" s="1386"/>
      <c r="G9" s="1386"/>
      <c r="H9" s="1386"/>
      <c r="I9" s="1387" t="s">
        <v>78</v>
      </c>
      <c r="J9" s="1388"/>
      <c r="K9" s="1388"/>
      <c r="L9" s="1388"/>
      <c r="M9" s="1388"/>
      <c r="N9" s="1388"/>
      <c r="O9" s="1388"/>
      <c r="P9" s="1389"/>
      <c r="Q9" s="146"/>
      <c r="R9" s="146"/>
      <c r="S9" s="144"/>
      <c r="T9" s="144"/>
      <c r="U9" s="144"/>
      <c r="V9" s="144"/>
      <c r="W9" s="146"/>
      <c r="X9" s="146"/>
      <c r="Y9" s="144"/>
      <c r="Z9" s="144"/>
      <c r="AA9" s="144"/>
      <c r="AB9" s="144"/>
      <c r="AC9" s="144"/>
      <c r="AD9" s="144"/>
      <c r="AE9" s="144"/>
      <c r="AF9" s="144"/>
      <c r="AG9" s="144"/>
      <c r="AH9" s="144"/>
      <c r="AI9" s="144"/>
      <c r="AJ9" s="144"/>
      <c r="AK9" s="144"/>
      <c r="AL9" s="144"/>
      <c r="AM9" s="144"/>
      <c r="AN9" s="144"/>
      <c r="AO9" s="144"/>
      <c r="AP9" s="22"/>
      <c r="AQ9" s="22"/>
      <c r="AR9" s="22"/>
      <c r="AS9" s="22"/>
      <c r="AT9" s="22"/>
      <c r="AU9" s="22"/>
      <c r="AV9" s="22"/>
      <c r="AW9" s="22"/>
      <c r="AX9" s="22"/>
      <c r="AY9" s="22"/>
      <c r="AZ9" s="22"/>
      <c r="BA9" s="22"/>
      <c r="BB9" s="22"/>
      <c r="BC9" s="22"/>
    </row>
    <row r="10" spans="1:144" ht="16.5" customHeight="1" thickBot="1">
      <c r="D10" s="36"/>
      <c r="E10" s="36"/>
      <c r="F10" s="36"/>
      <c r="G10" s="36"/>
      <c r="H10" s="36"/>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4"/>
      <c r="AK10" s="37"/>
      <c r="AL10" s="37"/>
      <c r="AM10" s="37"/>
      <c r="AN10" s="4"/>
      <c r="AO10" s="4"/>
      <c r="AP10" s="4"/>
      <c r="AQ10" s="4"/>
      <c r="AR10" s="4"/>
      <c r="AS10" s="4"/>
      <c r="AT10" s="4"/>
      <c r="AU10" s="4"/>
      <c r="AV10" s="4"/>
      <c r="AW10" s="4"/>
      <c r="AX10" s="4"/>
      <c r="AY10" s="4"/>
      <c r="AZ10" s="4"/>
      <c r="BA10" s="4"/>
      <c r="BB10" s="4"/>
      <c r="BC10" s="4"/>
    </row>
    <row r="11" spans="1:144" ht="47.25" customHeight="1" thickBot="1">
      <c r="A11" s="1669" t="s">
        <v>14</v>
      </c>
      <c r="B11" s="818"/>
      <c r="C11" s="818"/>
      <c r="D11" s="818"/>
      <c r="E11" s="818"/>
      <c r="F11" s="818"/>
      <c r="G11" s="818"/>
      <c r="H11" s="818"/>
      <c r="I11" s="818" t="s">
        <v>9</v>
      </c>
      <c r="J11" s="818"/>
      <c r="K11" s="818"/>
      <c r="L11" s="818"/>
      <c r="M11" s="818"/>
      <c r="N11" s="818"/>
      <c r="O11" s="818"/>
      <c r="P11" s="818"/>
      <c r="Q11" s="818"/>
      <c r="R11" s="818"/>
      <c r="S11" s="818"/>
      <c r="T11" s="818"/>
      <c r="U11" s="818"/>
      <c r="V11" s="818"/>
      <c r="W11" s="818"/>
      <c r="X11" s="818"/>
      <c r="Y11" s="818"/>
      <c r="Z11" s="818"/>
      <c r="AA11" s="986" t="s">
        <v>3</v>
      </c>
      <c r="AB11" s="1026"/>
      <c r="AC11" s="1026"/>
      <c r="AD11" s="1026"/>
      <c r="AE11" s="1026"/>
      <c r="AF11" s="1026"/>
      <c r="AG11" s="1026"/>
      <c r="AH11" s="1026"/>
      <c r="AI11" s="1026"/>
      <c r="AJ11" s="1026"/>
      <c r="AK11" s="1026"/>
      <c r="AL11" s="1026"/>
      <c r="AM11" s="1026"/>
      <c r="AN11" s="1026"/>
      <c r="AO11" s="1026"/>
      <c r="AP11" s="1026"/>
      <c r="AQ11" s="1026"/>
      <c r="AR11" s="987"/>
      <c r="AS11" s="819" t="s">
        <v>217</v>
      </c>
      <c r="AT11" s="820"/>
      <c r="AU11" s="820"/>
      <c r="AV11" s="820"/>
      <c r="AW11" s="1225"/>
      <c r="AX11" s="1670" t="s">
        <v>263</v>
      </c>
      <c r="AY11" s="1670"/>
      <c r="AZ11" s="1670"/>
      <c r="BA11" s="1670"/>
      <c r="BB11" s="1670"/>
      <c r="BC11" s="1671"/>
    </row>
    <row r="12" spans="1:144" s="38" customFormat="1" ht="29.25" customHeight="1" thickTop="1">
      <c r="A12" s="1760"/>
      <c r="B12" s="1761"/>
      <c r="C12" s="1761"/>
      <c r="D12" s="1761"/>
      <c r="E12" s="1761"/>
      <c r="F12" s="1761"/>
      <c r="G12" s="1761"/>
      <c r="H12" s="1761"/>
      <c r="I12" s="1600"/>
      <c r="J12" s="1600"/>
      <c r="K12" s="1600"/>
      <c r="L12" s="1600"/>
      <c r="M12" s="1600"/>
      <c r="N12" s="1600"/>
      <c r="O12" s="1600"/>
      <c r="P12" s="1600"/>
      <c r="Q12" s="1600"/>
      <c r="R12" s="1600"/>
      <c r="S12" s="1600"/>
      <c r="T12" s="1600"/>
      <c r="U12" s="1600"/>
      <c r="V12" s="1600"/>
      <c r="W12" s="1600"/>
      <c r="X12" s="1600"/>
      <c r="Y12" s="1600"/>
      <c r="Z12" s="1600"/>
      <c r="AA12" s="1603"/>
      <c r="AB12" s="1604"/>
      <c r="AC12" s="1604"/>
      <c r="AD12" s="1604"/>
      <c r="AE12" s="1604"/>
      <c r="AF12" s="1604"/>
      <c r="AG12" s="1604"/>
      <c r="AH12" s="1604"/>
      <c r="AI12" s="1604"/>
      <c r="AJ12" s="1604"/>
      <c r="AK12" s="1604"/>
      <c r="AL12" s="1604"/>
      <c r="AM12" s="1604"/>
      <c r="AN12" s="1604"/>
      <c r="AO12" s="1604"/>
      <c r="AP12" s="1604"/>
      <c r="AQ12" s="1604"/>
      <c r="AR12" s="1605"/>
      <c r="AS12" s="1643"/>
      <c r="AT12" s="1644"/>
      <c r="AU12" s="1644"/>
      <c r="AV12" s="1644"/>
      <c r="AW12" s="1645"/>
      <c r="AX12" s="1762"/>
      <c r="AY12" s="1762"/>
      <c r="AZ12" s="1762"/>
      <c r="BA12" s="1762"/>
      <c r="BB12" s="1762"/>
      <c r="BC12" s="1763"/>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38" customFormat="1" ht="29.25" customHeight="1" thickBot="1">
      <c r="A13" s="1764"/>
      <c r="B13" s="1765"/>
      <c r="C13" s="1765"/>
      <c r="D13" s="1765"/>
      <c r="E13" s="1765"/>
      <c r="F13" s="1765"/>
      <c r="G13" s="1765"/>
      <c r="H13" s="1765"/>
      <c r="I13" s="1766"/>
      <c r="J13" s="1766"/>
      <c r="K13" s="1766"/>
      <c r="L13" s="1766"/>
      <c r="M13" s="1766"/>
      <c r="N13" s="1766"/>
      <c r="O13" s="1766"/>
      <c r="P13" s="1766"/>
      <c r="Q13" s="1766"/>
      <c r="R13" s="1766"/>
      <c r="S13" s="1766"/>
      <c r="T13" s="1766"/>
      <c r="U13" s="1766"/>
      <c r="V13" s="1766"/>
      <c r="W13" s="1766"/>
      <c r="X13" s="1766"/>
      <c r="Y13" s="1766"/>
      <c r="Z13" s="1766"/>
      <c r="AA13" s="1701"/>
      <c r="AB13" s="1702"/>
      <c r="AC13" s="1702"/>
      <c r="AD13" s="1702"/>
      <c r="AE13" s="1702"/>
      <c r="AF13" s="1702"/>
      <c r="AG13" s="1702"/>
      <c r="AH13" s="1702"/>
      <c r="AI13" s="1702"/>
      <c r="AJ13" s="1702"/>
      <c r="AK13" s="1702"/>
      <c r="AL13" s="1702"/>
      <c r="AM13" s="1702"/>
      <c r="AN13" s="1702"/>
      <c r="AO13" s="1702"/>
      <c r="AP13" s="1702"/>
      <c r="AQ13" s="1702"/>
      <c r="AR13" s="1703"/>
      <c r="AS13" s="1646"/>
      <c r="AT13" s="1647"/>
      <c r="AU13" s="1647"/>
      <c r="AV13" s="1647"/>
      <c r="AW13" s="1648"/>
      <c r="AX13" s="1767"/>
      <c r="AY13" s="1767"/>
      <c r="AZ13" s="1767"/>
      <c r="BA13" s="1767"/>
      <c r="BB13" s="1767"/>
      <c r="BC13" s="1768"/>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4" customFormat="1" ht="17.2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144" s="24" customFormat="1" ht="17.2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144" s="24" customFormat="1" ht="17.2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s="24" customFormat="1" ht="17.25"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ht="31.5" customHeight="1" thickBot="1">
      <c r="A18" s="54" t="s">
        <v>218</v>
      </c>
      <c r="B18" s="375"/>
      <c r="C18" s="375"/>
      <c r="D18" s="375"/>
      <c r="E18" s="375"/>
      <c r="F18" s="375"/>
      <c r="G18" s="375"/>
      <c r="H18" s="375"/>
      <c r="I18" s="375"/>
      <c r="J18" s="375"/>
      <c r="K18" s="375"/>
      <c r="L18" s="375"/>
      <c r="M18" s="375"/>
      <c r="N18" s="375"/>
      <c r="O18" s="375"/>
      <c r="P18" s="375"/>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75"/>
      <c r="AV18" s="375"/>
      <c r="AW18" s="375"/>
      <c r="AX18" s="375"/>
      <c r="AY18" s="375"/>
      <c r="AZ18" s="375"/>
      <c r="BA18" s="375"/>
      <c r="BB18" s="375"/>
      <c r="BC18" s="375"/>
    </row>
    <row r="19" spans="1:55" s="24" customFormat="1" ht="57" customHeight="1" thickBot="1">
      <c r="A19" s="1614" t="s">
        <v>217</v>
      </c>
      <c r="B19" s="763"/>
      <c r="C19" s="763"/>
      <c r="D19" s="763"/>
      <c r="E19" s="763"/>
      <c r="F19" s="763"/>
      <c r="G19" s="763"/>
      <c r="H19" s="790"/>
      <c r="I19" s="874" t="s">
        <v>264</v>
      </c>
      <c r="J19" s="875"/>
      <c r="K19" s="875"/>
      <c r="L19" s="875"/>
      <c r="M19" s="876"/>
      <c r="N19" s="877" t="s">
        <v>220</v>
      </c>
      <c r="O19" s="878"/>
      <c r="P19" s="1492" t="s">
        <v>221</v>
      </c>
      <c r="Q19" s="763"/>
      <c r="R19" s="763"/>
      <c r="S19" s="763"/>
      <c r="T19" s="763"/>
      <c r="U19" s="763"/>
      <c r="V19" s="763"/>
      <c r="W19" s="762" t="s">
        <v>222</v>
      </c>
      <c r="X19" s="763"/>
      <c r="Y19" s="763"/>
      <c r="Z19" s="763"/>
      <c r="AA19" s="763"/>
      <c r="AB19" s="763"/>
      <c r="AC19" s="763"/>
      <c r="AD19" s="763"/>
      <c r="AE19" s="763"/>
      <c r="AF19" s="763"/>
      <c r="AG19" s="763"/>
      <c r="AH19" s="763"/>
      <c r="AI19" s="763"/>
      <c r="AJ19" s="763"/>
      <c r="AK19" s="790"/>
      <c r="AL19" s="763" t="s">
        <v>223</v>
      </c>
      <c r="AM19" s="763"/>
      <c r="AN19" s="763"/>
      <c r="AO19" s="763"/>
      <c r="AP19" s="763"/>
      <c r="AQ19" s="763"/>
      <c r="AR19" s="763"/>
      <c r="AS19" s="763"/>
      <c r="AT19" s="763"/>
      <c r="AU19" s="763"/>
      <c r="AV19" s="763"/>
      <c r="AW19" s="763"/>
      <c r="AX19" s="763"/>
      <c r="AY19" s="763"/>
      <c r="AZ19" s="763"/>
      <c r="BA19" s="763"/>
      <c r="BB19" s="763"/>
      <c r="BC19" s="764"/>
    </row>
    <row r="20" spans="1:55" s="24" customFormat="1" ht="34.5" customHeight="1" thickTop="1">
      <c r="A20" s="1678" t="s">
        <v>227</v>
      </c>
      <c r="B20" s="1679"/>
      <c r="C20" s="1679"/>
      <c r="D20" s="1679"/>
      <c r="E20" s="1679"/>
      <c r="F20" s="1679"/>
      <c r="G20" s="1679"/>
      <c r="H20" s="1679"/>
      <c r="I20" s="1468" t="str">
        <f>IF($AX$12&lt;&gt;"",SUMIF($AS$12:$AW$13,A20,$AX$12:$BC$13),"")</f>
        <v/>
      </c>
      <c r="J20" s="1471"/>
      <c r="K20" s="1471"/>
      <c r="L20" s="1471"/>
      <c r="M20" s="1469"/>
      <c r="N20" s="1501" t="s">
        <v>220</v>
      </c>
      <c r="O20" s="1502"/>
      <c r="P20" s="1619">
        <v>250000</v>
      </c>
      <c r="Q20" s="887"/>
      <c r="R20" s="887"/>
      <c r="S20" s="887"/>
      <c r="T20" s="887"/>
      <c r="U20" s="887"/>
      <c r="V20" s="343" t="s">
        <v>0</v>
      </c>
      <c r="W20" s="1649" t="str">
        <f>IF(I20&lt;&gt;"",(I20*P20),"")</f>
        <v/>
      </c>
      <c r="X20" s="765"/>
      <c r="Y20" s="765"/>
      <c r="Z20" s="765"/>
      <c r="AA20" s="765"/>
      <c r="AB20" s="765"/>
      <c r="AC20" s="765"/>
      <c r="AD20" s="765"/>
      <c r="AE20" s="765"/>
      <c r="AF20" s="765"/>
      <c r="AG20" s="765"/>
      <c r="AH20" s="765"/>
      <c r="AI20" s="765"/>
      <c r="AJ20" s="342"/>
      <c r="AK20" s="306" t="s">
        <v>0</v>
      </c>
      <c r="AL20" s="1622">
        <f>SUM(W20:AK21)</f>
        <v>0</v>
      </c>
      <c r="AM20" s="1622"/>
      <c r="AN20" s="1622"/>
      <c r="AO20" s="1622"/>
      <c r="AP20" s="1622"/>
      <c r="AQ20" s="1622"/>
      <c r="AR20" s="1622"/>
      <c r="AS20" s="1622"/>
      <c r="AT20" s="1622"/>
      <c r="AU20" s="1622"/>
      <c r="AV20" s="1622"/>
      <c r="AW20" s="1622"/>
      <c r="AX20" s="1622"/>
      <c r="AY20" s="1622"/>
      <c r="AZ20" s="1622"/>
      <c r="BA20" s="1622"/>
      <c r="BB20" s="1622"/>
      <c r="BC20" s="1683" t="s">
        <v>265</v>
      </c>
    </row>
    <row r="21" spans="1:55" s="24" customFormat="1" ht="34.5" customHeight="1" thickBot="1">
      <c r="A21" s="1680" t="s">
        <v>229</v>
      </c>
      <c r="B21" s="1681"/>
      <c r="C21" s="1681"/>
      <c r="D21" s="1681"/>
      <c r="E21" s="1681"/>
      <c r="F21" s="1681"/>
      <c r="G21" s="1681"/>
      <c r="H21" s="1682"/>
      <c r="I21" s="1685" t="str">
        <f>IF($AX$12&lt;&gt;"",SUMIF($AS$12:$AW$13,A21,$AX$12:$BC$13),"")</f>
        <v/>
      </c>
      <c r="J21" s="1686"/>
      <c r="K21" s="1686"/>
      <c r="L21" s="1686"/>
      <c r="M21" s="1687"/>
      <c r="N21" s="1688" t="s">
        <v>220</v>
      </c>
      <c r="O21" s="1689"/>
      <c r="P21" s="1656">
        <v>170000</v>
      </c>
      <c r="Q21" s="1657"/>
      <c r="R21" s="1657"/>
      <c r="S21" s="1657"/>
      <c r="T21" s="1657"/>
      <c r="U21" s="1657"/>
      <c r="V21" s="344" t="s">
        <v>0</v>
      </c>
      <c r="W21" s="1658" t="str">
        <f>IF(I21&lt;&gt;"",(I21*P21),"")</f>
        <v/>
      </c>
      <c r="X21" s="1659"/>
      <c r="Y21" s="1659"/>
      <c r="Z21" s="1659"/>
      <c r="AA21" s="1659"/>
      <c r="AB21" s="1659"/>
      <c r="AC21" s="1659"/>
      <c r="AD21" s="1659"/>
      <c r="AE21" s="1659"/>
      <c r="AF21" s="1659"/>
      <c r="AG21" s="1659"/>
      <c r="AH21" s="1659"/>
      <c r="AI21" s="1659"/>
      <c r="AJ21" s="377"/>
      <c r="AK21" s="341" t="s">
        <v>0</v>
      </c>
      <c r="AL21" s="1650"/>
      <c r="AM21" s="1650"/>
      <c r="AN21" s="1650"/>
      <c r="AO21" s="1650"/>
      <c r="AP21" s="1650"/>
      <c r="AQ21" s="1650"/>
      <c r="AR21" s="1650"/>
      <c r="AS21" s="1650"/>
      <c r="AT21" s="1650"/>
      <c r="AU21" s="1650"/>
      <c r="AV21" s="1650"/>
      <c r="AW21" s="1650"/>
      <c r="AX21" s="1650"/>
      <c r="AY21" s="1650"/>
      <c r="AZ21" s="1650"/>
      <c r="BA21" s="1650"/>
      <c r="BB21" s="1650"/>
      <c r="BC21" s="1684"/>
    </row>
    <row r="22" spans="1:55" ht="38.25" customHeight="1" thickTop="1" thickBot="1">
      <c r="A22" s="1609" t="s">
        <v>261</v>
      </c>
      <c r="B22" s="1610"/>
      <c r="C22" s="1610"/>
      <c r="D22" s="1610"/>
      <c r="E22" s="1610"/>
      <c r="F22" s="1610"/>
      <c r="G22" s="1610"/>
      <c r="H22" s="1610"/>
      <c r="I22" s="1610"/>
      <c r="J22" s="1610"/>
      <c r="K22" s="1610"/>
      <c r="L22" s="1610"/>
      <c r="M22" s="1610"/>
      <c r="N22" s="1610"/>
      <c r="O22" s="1610"/>
      <c r="P22" s="1610"/>
      <c r="Q22" s="1610"/>
      <c r="R22" s="1610"/>
      <c r="S22" s="1610"/>
      <c r="T22" s="1610"/>
      <c r="U22" s="1610"/>
      <c r="V22" s="1610"/>
      <c r="W22" s="1610"/>
      <c r="X22" s="1610"/>
      <c r="Y22" s="1610"/>
      <c r="Z22" s="1610"/>
      <c r="AA22" s="1610"/>
      <c r="AB22" s="1610"/>
      <c r="AC22" s="1610"/>
      <c r="AD22" s="1610"/>
      <c r="AE22" s="1610"/>
      <c r="AF22" s="1610"/>
      <c r="AG22" s="1610"/>
      <c r="AH22" s="1610"/>
      <c r="AI22" s="1610"/>
      <c r="AJ22" s="1610"/>
      <c r="AK22" s="1611"/>
      <c r="AL22" s="1612">
        <f>AL20</f>
        <v>0</v>
      </c>
      <c r="AM22" s="1613"/>
      <c r="AN22" s="1613"/>
      <c r="AO22" s="1613"/>
      <c r="AP22" s="1613"/>
      <c r="AQ22" s="1613"/>
      <c r="AR22" s="1613"/>
      <c r="AS22" s="1613"/>
      <c r="AT22" s="1613"/>
      <c r="AU22" s="1613"/>
      <c r="AV22" s="1613"/>
      <c r="AW22" s="1613"/>
      <c r="AX22" s="1613"/>
      <c r="AY22" s="1613"/>
      <c r="AZ22" s="1613"/>
      <c r="BA22" s="1613"/>
      <c r="BB22" s="1613"/>
      <c r="BC22" s="345" t="s">
        <v>265</v>
      </c>
    </row>
    <row r="23" spans="1:55" s="24" customFormat="1" ht="1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s="24" customFormat="1" ht="1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1:55" s="24" customFormat="1" ht="1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s="24" customFormat="1" ht="1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1:55" s="24" customFormat="1" ht="1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1:55" s="24" customFormat="1" ht="1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1:55" s="24" customFormat="1" ht="15" customHeight="1" thickBo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55" ht="29.25" customHeight="1" thickBot="1">
      <c r="A30" s="1385" t="s">
        <v>17</v>
      </c>
      <c r="B30" s="1386"/>
      <c r="C30" s="1386"/>
      <c r="D30" s="1386"/>
      <c r="E30" s="1386"/>
      <c r="F30" s="1386"/>
      <c r="G30" s="1386"/>
      <c r="H30" s="1386"/>
      <c r="I30" s="1387" t="s">
        <v>115</v>
      </c>
      <c r="J30" s="1388"/>
      <c r="K30" s="1388"/>
      <c r="L30" s="1388"/>
      <c r="M30" s="1388"/>
      <c r="N30" s="1388"/>
      <c r="O30" s="1388"/>
      <c r="P30" s="1389"/>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22"/>
      <c r="AO30" s="22"/>
      <c r="AP30" s="22"/>
      <c r="AQ30" s="22"/>
      <c r="AR30" s="22"/>
      <c r="AS30" s="22"/>
      <c r="AT30" s="22"/>
      <c r="AU30" s="22"/>
      <c r="AV30" s="55"/>
      <c r="AW30" s="1639" t="s">
        <v>334</v>
      </c>
      <c r="AX30" s="1640"/>
      <c r="AY30" s="1640"/>
      <c r="AZ30" s="1640"/>
      <c r="BA30" s="1640"/>
      <c r="BB30" s="1640"/>
      <c r="BC30" s="1640"/>
    </row>
    <row r="31" spans="1:55" ht="19.5" customHeight="1" thickBot="1">
      <c r="A31" s="49"/>
      <c r="B31" s="49"/>
      <c r="C31" s="49"/>
      <c r="D31" s="49"/>
      <c r="E31" s="49"/>
      <c r="F31" s="49"/>
      <c r="G31" s="49"/>
      <c r="H31" s="49"/>
      <c r="I31" s="49"/>
      <c r="J31" s="49"/>
      <c r="K31" s="49"/>
      <c r="L31" s="49"/>
      <c r="M31" s="49"/>
      <c r="N31" s="49"/>
      <c r="O31" s="20"/>
      <c r="P31" s="20"/>
      <c r="Q31" s="20"/>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1641"/>
      <c r="AX31" s="1641"/>
      <c r="AY31" s="1641"/>
      <c r="AZ31" s="1641"/>
      <c r="BA31" s="1641"/>
      <c r="BB31" s="1641"/>
      <c r="BC31" s="1641"/>
    </row>
    <row r="32" spans="1:55" ht="46.5" customHeight="1" thickBot="1">
      <c r="A32" s="1667" t="s">
        <v>113</v>
      </c>
      <c r="B32" s="820"/>
      <c r="C32" s="820"/>
      <c r="D32" s="820"/>
      <c r="E32" s="820"/>
      <c r="F32" s="820"/>
      <c r="G32" s="820"/>
      <c r="H32" s="820"/>
      <c r="I32" s="819" t="s">
        <v>114</v>
      </c>
      <c r="J32" s="820"/>
      <c r="K32" s="820"/>
      <c r="L32" s="820"/>
      <c r="M32" s="820"/>
      <c r="N32" s="1225"/>
      <c r="O32" s="986" t="s">
        <v>82</v>
      </c>
      <c r="P32" s="1026"/>
      <c r="Q32" s="1026"/>
      <c r="R32" s="1026"/>
      <c r="S32" s="1026"/>
      <c r="T32" s="1026"/>
      <c r="U32" s="986" t="s">
        <v>9</v>
      </c>
      <c r="V32" s="1026"/>
      <c r="W32" s="1026"/>
      <c r="X32" s="1026"/>
      <c r="Y32" s="1026"/>
      <c r="Z32" s="1026"/>
      <c r="AA32" s="1026"/>
      <c r="AB32" s="1026"/>
      <c r="AC32" s="1026"/>
      <c r="AD32" s="1026"/>
      <c r="AE32" s="1026"/>
      <c r="AF32" s="1026"/>
      <c r="AG32" s="987"/>
      <c r="AH32" s="986" t="s">
        <v>3</v>
      </c>
      <c r="AI32" s="1026"/>
      <c r="AJ32" s="1026"/>
      <c r="AK32" s="1026"/>
      <c r="AL32" s="1026"/>
      <c r="AM32" s="1026"/>
      <c r="AN32" s="1026"/>
      <c r="AO32" s="1026"/>
      <c r="AP32" s="1026"/>
      <c r="AQ32" s="1026"/>
      <c r="AR32" s="1026"/>
      <c r="AS32" s="1026"/>
      <c r="AT32" s="1026"/>
      <c r="AU32" s="1026"/>
      <c r="AV32" s="987"/>
      <c r="AW32" s="819" t="s">
        <v>101</v>
      </c>
      <c r="AX32" s="820"/>
      <c r="AY32" s="820"/>
      <c r="AZ32" s="820"/>
      <c r="BA32" s="820"/>
      <c r="BB32" s="820"/>
      <c r="BC32" s="821"/>
    </row>
    <row r="33" spans="1:144" ht="29.25" customHeight="1" thickTop="1">
      <c r="A33" s="1749"/>
      <c r="B33" s="1047"/>
      <c r="C33" s="1047"/>
      <c r="D33" s="1047"/>
      <c r="E33" s="1047"/>
      <c r="F33" s="1047"/>
      <c r="G33" s="1047"/>
      <c r="H33" s="1750"/>
      <c r="I33" s="1751"/>
      <c r="J33" s="1047"/>
      <c r="K33" s="1047"/>
      <c r="L33" s="1047"/>
      <c r="M33" s="1047"/>
      <c r="N33" s="1750"/>
      <c r="O33" s="1752"/>
      <c r="P33" s="1753"/>
      <c r="Q33" s="1753"/>
      <c r="R33" s="1753"/>
      <c r="S33" s="1753"/>
      <c r="T33" s="1754"/>
      <c r="U33" s="1755"/>
      <c r="V33" s="1756"/>
      <c r="W33" s="1756"/>
      <c r="X33" s="1756"/>
      <c r="Y33" s="1756"/>
      <c r="Z33" s="1756"/>
      <c r="AA33" s="1756"/>
      <c r="AB33" s="1756"/>
      <c r="AC33" s="1756"/>
      <c r="AD33" s="1756"/>
      <c r="AE33" s="1756"/>
      <c r="AF33" s="1756"/>
      <c r="AG33" s="1757"/>
      <c r="AH33" s="1755"/>
      <c r="AI33" s="1756"/>
      <c r="AJ33" s="1756"/>
      <c r="AK33" s="1756"/>
      <c r="AL33" s="1756"/>
      <c r="AM33" s="1756"/>
      <c r="AN33" s="1756"/>
      <c r="AO33" s="1756"/>
      <c r="AP33" s="1756"/>
      <c r="AQ33" s="1756"/>
      <c r="AR33" s="1756"/>
      <c r="AS33" s="1756"/>
      <c r="AT33" s="1756"/>
      <c r="AU33" s="1756"/>
      <c r="AV33" s="1757"/>
      <c r="AW33" s="1758"/>
      <c r="AX33" s="1759"/>
      <c r="AY33" s="1759"/>
      <c r="AZ33" s="1759"/>
      <c r="BA33" s="1759"/>
      <c r="BB33" s="1759"/>
      <c r="BC33" s="294" t="s">
        <v>24</v>
      </c>
    </row>
    <row r="34" spans="1:144" s="38" customFormat="1" ht="28.5" customHeight="1">
      <c r="A34" s="1741"/>
      <c r="B34" s="1040"/>
      <c r="C34" s="1040"/>
      <c r="D34" s="1040"/>
      <c r="E34" s="1040"/>
      <c r="F34" s="1040"/>
      <c r="G34" s="1040"/>
      <c r="H34" s="1742"/>
      <c r="I34" s="1743"/>
      <c r="J34" s="1040"/>
      <c r="K34" s="1040"/>
      <c r="L34" s="1040"/>
      <c r="M34" s="1040"/>
      <c r="N34" s="1742"/>
      <c r="O34" s="1744"/>
      <c r="P34" s="1745"/>
      <c r="Q34" s="1745"/>
      <c r="R34" s="1745"/>
      <c r="S34" s="1745"/>
      <c r="T34" s="1746"/>
      <c r="U34" s="1706"/>
      <c r="V34" s="1707"/>
      <c r="W34" s="1707"/>
      <c r="X34" s="1707"/>
      <c r="Y34" s="1707"/>
      <c r="Z34" s="1707"/>
      <c r="AA34" s="1707"/>
      <c r="AB34" s="1707"/>
      <c r="AC34" s="1707"/>
      <c r="AD34" s="1707"/>
      <c r="AE34" s="1707"/>
      <c r="AF34" s="1707"/>
      <c r="AG34" s="1705"/>
      <c r="AH34" s="1706"/>
      <c r="AI34" s="1707"/>
      <c r="AJ34" s="1707"/>
      <c r="AK34" s="1707"/>
      <c r="AL34" s="1707"/>
      <c r="AM34" s="1707"/>
      <c r="AN34" s="1707"/>
      <c r="AO34" s="1707"/>
      <c r="AP34" s="1707"/>
      <c r="AQ34" s="1707"/>
      <c r="AR34" s="1707"/>
      <c r="AS34" s="1707"/>
      <c r="AT34" s="1707"/>
      <c r="AU34" s="1707"/>
      <c r="AV34" s="1705"/>
      <c r="AW34" s="1747"/>
      <c r="AX34" s="1748"/>
      <c r="AY34" s="1748"/>
      <c r="AZ34" s="1748"/>
      <c r="BA34" s="1748"/>
      <c r="BB34" s="1748"/>
      <c r="BC34" s="295" t="s">
        <v>24</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38" customFormat="1" ht="28.5" customHeight="1">
      <c r="A35" s="1741"/>
      <c r="B35" s="1040"/>
      <c r="C35" s="1040"/>
      <c r="D35" s="1040"/>
      <c r="E35" s="1040"/>
      <c r="F35" s="1040"/>
      <c r="G35" s="1040"/>
      <c r="H35" s="1742"/>
      <c r="I35" s="1743"/>
      <c r="J35" s="1040"/>
      <c r="K35" s="1040"/>
      <c r="L35" s="1040"/>
      <c r="M35" s="1040"/>
      <c r="N35" s="1742"/>
      <c r="O35" s="1744"/>
      <c r="P35" s="1745"/>
      <c r="Q35" s="1745"/>
      <c r="R35" s="1745"/>
      <c r="S35" s="1745"/>
      <c r="T35" s="1746"/>
      <c r="U35" s="1706"/>
      <c r="V35" s="1707"/>
      <c r="W35" s="1707"/>
      <c r="X35" s="1707"/>
      <c r="Y35" s="1707"/>
      <c r="Z35" s="1707"/>
      <c r="AA35" s="1707"/>
      <c r="AB35" s="1707"/>
      <c r="AC35" s="1707"/>
      <c r="AD35" s="1707"/>
      <c r="AE35" s="1707"/>
      <c r="AF35" s="1707"/>
      <c r="AG35" s="1705"/>
      <c r="AH35" s="1706"/>
      <c r="AI35" s="1707"/>
      <c r="AJ35" s="1707"/>
      <c r="AK35" s="1707"/>
      <c r="AL35" s="1707"/>
      <c r="AM35" s="1707"/>
      <c r="AN35" s="1707"/>
      <c r="AO35" s="1707"/>
      <c r="AP35" s="1707"/>
      <c r="AQ35" s="1707"/>
      <c r="AR35" s="1707"/>
      <c r="AS35" s="1707"/>
      <c r="AT35" s="1707"/>
      <c r="AU35" s="1707"/>
      <c r="AV35" s="1705"/>
      <c r="AW35" s="1747"/>
      <c r="AX35" s="1748"/>
      <c r="AY35" s="1748"/>
      <c r="AZ35" s="1748"/>
      <c r="BA35" s="1748"/>
      <c r="BB35" s="1748"/>
      <c r="BC35" s="295"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38" customFormat="1" ht="28.5" customHeight="1">
      <c r="A36" s="1741"/>
      <c r="B36" s="1040"/>
      <c r="C36" s="1040"/>
      <c r="D36" s="1040"/>
      <c r="E36" s="1040"/>
      <c r="F36" s="1040"/>
      <c r="G36" s="1040"/>
      <c r="H36" s="1742"/>
      <c r="I36" s="1743"/>
      <c r="J36" s="1040"/>
      <c r="K36" s="1040"/>
      <c r="L36" s="1040"/>
      <c r="M36" s="1040"/>
      <c r="N36" s="1742"/>
      <c r="O36" s="1744"/>
      <c r="P36" s="1745"/>
      <c r="Q36" s="1745"/>
      <c r="R36" s="1745"/>
      <c r="S36" s="1745"/>
      <c r="T36" s="1746"/>
      <c r="U36" s="1706"/>
      <c r="V36" s="1707"/>
      <c r="W36" s="1707"/>
      <c r="X36" s="1707"/>
      <c r="Y36" s="1707"/>
      <c r="Z36" s="1707"/>
      <c r="AA36" s="1707"/>
      <c r="AB36" s="1707"/>
      <c r="AC36" s="1707"/>
      <c r="AD36" s="1707"/>
      <c r="AE36" s="1707"/>
      <c r="AF36" s="1707"/>
      <c r="AG36" s="1705"/>
      <c r="AH36" s="1706"/>
      <c r="AI36" s="1707"/>
      <c r="AJ36" s="1707"/>
      <c r="AK36" s="1707"/>
      <c r="AL36" s="1707"/>
      <c r="AM36" s="1707"/>
      <c r="AN36" s="1707"/>
      <c r="AO36" s="1707"/>
      <c r="AP36" s="1707"/>
      <c r="AQ36" s="1707"/>
      <c r="AR36" s="1707"/>
      <c r="AS36" s="1707"/>
      <c r="AT36" s="1707"/>
      <c r="AU36" s="1707"/>
      <c r="AV36" s="1705"/>
      <c r="AW36" s="1747"/>
      <c r="AX36" s="1748"/>
      <c r="AY36" s="1748"/>
      <c r="AZ36" s="1748"/>
      <c r="BA36" s="1748"/>
      <c r="BB36" s="1748"/>
      <c r="BC36" s="295" t="s">
        <v>24</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38" customFormat="1" ht="28.5" customHeight="1">
      <c r="A37" s="1741"/>
      <c r="B37" s="1040"/>
      <c r="C37" s="1040"/>
      <c r="D37" s="1040"/>
      <c r="E37" s="1040"/>
      <c r="F37" s="1040"/>
      <c r="G37" s="1040"/>
      <c r="H37" s="1742"/>
      <c r="I37" s="1743"/>
      <c r="J37" s="1040"/>
      <c r="K37" s="1040"/>
      <c r="L37" s="1040"/>
      <c r="M37" s="1040"/>
      <c r="N37" s="1742"/>
      <c r="O37" s="1744"/>
      <c r="P37" s="1745"/>
      <c r="Q37" s="1745"/>
      <c r="R37" s="1745"/>
      <c r="S37" s="1745"/>
      <c r="T37" s="1746"/>
      <c r="U37" s="1706"/>
      <c r="V37" s="1707"/>
      <c r="W37" s="1707"/>
      <c r="X37" s="1707"/>
      <c r="Y37" s="1707"/>
      <c r="Z37" s="1707"/>
      <c r="AA37" s="1707"/>
      <c r="AB37" s="1707"/>
      <c r="AC37" s="1707"/>
      <c r="AD37" s="1707"/>
      <c r="AE37" s="1707"/>
      <c r="AF37" s="1707"/>
      <c r="AG37" s="1705"/>
      <c r="AH37" s="1706"/>
      <c r="AI37" s="1707"/>
      <c r="AJ37" s="1707"/>
      <c r="AK37" s="1707"/>
      <c r="AL37" s="1707"/>
      <c r="AM37" s="1707"/>
      <c r="AN37" s="1707"/>
      <c r="AO37" s="1707"/>
      <c r="AP37" s="1707"/>
      <c r="AQ37" s="1707"/>
      <c r="AR37" s="1707"/>
      <c r="AS37" s="1707"/>
      <c r="AT37" s="1707"/>
      <c r="AU37" s="1707"/>
      <c r="AV37" s="1705"/>
      <c r="AW37" s="1747"/>
      <c r="AX37" s="1748"/>
      <c r="AY37" s="1748"/>
      <c r="AZ37" s="1748"/>
      <c r="BA37" s="1748"/>
      <c r="BB37" s="1748"/>
      <c r="BC37" s="295"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38" customFormat="1" ht="28.5" customHeight="1">
      <c r="A38" s="1741"/>
      <c r="B38" s="1040"/>
      <c r="C38" s="1040"/>
      <c r="D38" s="1040"/>
      <c r="E38" s="1040"/>
      <c r="F38" s="1040"/>
      <c r="G38" s="1040"/>
      <c r="H38" s="1742"/>
      <c r="I38" s="1743"/>
      <c r="J38" s="1040"/>
      <c r="K38" s="1040"/>
      <c r="L38" s="1040"/>
      <c r="M38" s="1040"/>
      <c r="N38" s="1742"/>
      <c r="O38" s="1744"/>
      <c r="P38" s="1745"/>
      <c r="Q38" s="1745"/>
      <c r="R38" s="1745"/>
      <c r="S38" s="1745"/>
      <c r="T38" s="1746"/>
      <c r="U38" s="1706"/>
      <c r="V38" s="1707"/>
      <c r="W38" s="1707"/>
      <c r="X38" s="1707"/>
      <c r="Y38" s="1707"/>
      <c r="Z38" s="1707"/>
      <c r="AA38" s="1707"/>
      <c r="AB38" s="1707"/>
      <c r="AC38" s="1707"/>
      <c r="AD38" s="1707"/>
      <c r="AE38" s="1707"/>
      <c r="AF38" s="1707"/>
      <c r="AG38" s="1705"/>
      <c r="AH38" s="1706"/>
      <c r="AI38" s="1707"/>
      <c r="AJ38" s="1707"/>
      <c r="AK38" s="1707"/>
      <c r="AL38" s="1707"/>
      <c r="AM38" s="1707"/>
      <c r="AN38" s="1707"/>
      <c r="AO38" s="1707"/>
      <c r="AP38" s="1707"/>
      <c r="AQ38" s="1707"/>
      <c r="AR38" s="1707"/>
      <c r="AS38" s="1707"/>
      <c r="AT38" s="1707"/>
      <c r="AU38" s="1707"/>
      <c r="AV38" s="1705"/>
      <c r="AW38" s="1747"/>
      <c r="AX38" s="1748"/>
      <c r="AY38" s="1748"/>
      <c r="AZ38" s="1748"/>
      <c r="BA38" s="1748"/>
      <c r="BB38" s="1748"/>
      <c r="BC38" s="295" t="s">
        <v>24</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38" customFormat="1" ht="28.5" customHeight="1">
      <c r="A39" s="1741"/>
      <c r="B39" s="1040"/>
      <c r="C39" s="1040"/>
      <c r="D39" s="1040"/>
      <c r="E39" s="1040"/>
      <c r="F39" s="1040"/>
      <c r="G39" s="1040"/>
      <c r="H39" s="1742"/>
      <c r="I39" s="1743"/>
      <c r="J39" s="1040"/>
      <c r="K39" s="1040"/>
      <c r="L39" s="1040"/>
      <c r="M39" s="1040"/>
      <c r="N39" s="1742"/>
      <c r="O39" s="1744"/>
      <c r="P39" s="1745"/>
      <c r="Q39" s="1745"/>
      <c r="R39" s="1745"/>
      <c r="S39" s="1745"/>
      <c r="T39" s="1746"/>
      <c r="U39" s="1706"/>
      <c r="V39" s="1707"/>
      <c r="W39" s="1707"/>
      <c r="X39" s="1707"/>
      <c r="Y39" s="1707"/>
      <c r="Z39" s="1707"/>
      <c r="AA39" s="1707"/>
      <c r="AB39" s="1707"/>
      <c r="AC39" s="1707"/>
      <c r="AD39" s="1707"/>
      <c r="AE39" s="1707"/>
      <c r="AF39" s="1707"/>
      <c r="AG39" s="1705"/>
      <c r="AH39" s="1706"/>
      <c r="AI39" s="1707"/>
      <c r="AJ39" s="1707"/>
      <c r="AK39" s="1707"/>
      <c r="AL39" s="1707"/>
      <c r="AM39" s="1707"/>
      <c r="AN39" s="1707"/>
      <c r="AO39" s="1707"/>
      <c r="AP39" s="1707"/>
      <c r="AQ39" s="1707"/>
      <c r="AR39" s="1707"/>
      <c r="AS39" s="1707"/>
      <c r="AT39" s="1707"/>
      <c r="AU39" s="1707"/>
      <c r="AV39" s="1705"/>
      <c r="AW39" s="1747"/>
      <c r="AX39" s="1748"/>
      <c r="AY39" s="1748"/>
      <c r="AZ39" s="1748"/>
      <c r="BA39" s="1748"/>
      <c r="BB39" s="1748"/>
      <c r="BC39" s="295"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38" customFormat="1" ht="28.5" customHeight="1">
      <c r="A40" s="1741"/>
      <c r="B40" s="1040"/>
      <c r="C40" s="1040"/>
      <c r="D40" s="1040"/>
      <c r="E40" s="1040"/>
      <c r="F40" s="1040"/>
      <c r="G40" s="1040"/>
      <c r="H40" s="1742"/>
      <c r="I40" s="1743"/>
      <c r="J40" s="1040"/>
      <c r="K40" s="1040"/>
      <c r="L40" s="1040"/>
      <c r="M40" s="1040"/>
      <c r="N40" s="1742"/>
      <c r="O40" s="1744"/>
      <c r="P40" s="1745"/>
      <c r="Q40" s="1745"/>
      <c r="R40" s="1745"/>
      <c r="S40" s="1745"/>
      <c r="T40" s="1746"/>
      <c r="U40" s="1706"/>
      <c r="V40" s="1707"/>
      <c r="W40" s="1707"/>
      <c r="X40" s="1707"/>
      <c r="Y40" s="1707"/>
      <c r="Z40" s="1707"/>
      <c r="AA40" s="1707"/>
      <c r="AB40" s="1707"/>
      <c r="AC40" s="1707"/>
      <c r="AD40" s="1707"/>
      <c r="AE40" s="1707"/>
      <c r="AF40" s="1707"/>
      <c r="AG40" s="1705"/>
      <c r="AH40" s="1706"/>
      <c r="AI40" s="1707"/>
      <c r="AJ40" s="1707"/>
      <c r="AK40" s="1707"/>
      <c r="AL40" s="1707"/>
      <c r="AM40" s="1707"/>
      <c r="AN40" s="1707"/>
      <c r="AO40" s="1707"/>
      <c r="AP40" s="1707"/>
      <c r="AQ40" s="1707"/>
      <c r="AR40" s="1707"/>
      <c r="AS40" s="1707"/>
      <c r="AT40" s="1707"/>
      <c r="AU40" s="1707"/>
      <c r="AV40" s="1705"/>
      <c r="AW40" s="1747"/>
      <c r="AX40" s="1748"/>
      <c r="AY40" s="1748"/>
      <c r="AZ40" s="1748"/>
      <c r="BA40" s="1748"/>
      <c r="BB40" s="1748"/>
      <c r="BC40" s="295" t="s">
        <v>24</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38" customFormat="1" ht="28.5" customHeight="1">
      <c r="A41" s="1741"/>
      <c r="B41" s="1040"/>
      <c r="C41" s="1040"/>
      <c r="D41" s="1040"/>
      <c r="E41" s="1040"/>
      <c r="F41" s="1040"/>
      <c r="G41" s="1040"/>
      <c r="H41" s="1742"/>
      <c r="I41" s="1743"/>
      <c r="J41" s="1040"/>
      <c r="K41" s="1040"/>
      <c r="L41" s="1040"/>
      <c r="M41" s="1040"/>
      <c r="N41" s="1742"/>
      <c r="O41" s="1744"/>
      <c r="P41" s="1745"/>
      <c r="Q41" s="1745"/>
      <c r="R41" s="1745"/>
      <c r="S41" s="1745"/>
      <c r="T41" s="1746"/>
      <c r="U41" s="1706"/>
      <c r="V41" s="1707"/>
      <c r="W41" s="1707"/>
      <c r="X41" s="1707"/>
      <c r="Y41" s="1707"/>
      <c r="Z41" s="1707"/>
      <c r="AA41" s="1707"/>
      <c r="AB41" s="1707"/>
      <c r="AC41" s="1707"/>
      <c r="AD41" s="1707"/>
      <c r="AE41" s="1707"/>
      <c r="AF41" s="1707"/>
      <c r="AG41" s="1705"/>
      <c r="AH41" s="1706"/>
      <c r="AI41" s="1707"/>
      <c r="AJ41" s="1707"/>
      <c r="AK41" s="1707"/>
      <c r="AL41" s="1707"/>
      <c r="AM41" s="1707"/>
      <c r="AN41" s="1707"/>
      <c r="AO41" s="1707"/>
      <c r="AP41" s="1707"/>
      <c r="AQ41" s="1707"/>
      <c r="AR41" s="1707"/>
      <c r="AS41" s="1707"/>
      <c r="AT41" s="1707"/>
      <c r="AU41" s="1707"/>
      <c r="AV41" s="1705"/>
      <c r="AW41" s="1747"/>
      <c r="AX41" s="1748"/>
      <c r="AY41" s="1748"/>
      <c r="AZ41" s="1748"/>
      <c r="BA41" s="1748"/>
      <c r="BB41" s="1748"/>
      <c r="BC41" s="295" t="s">
        <v>24</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38" customFormat="1" ht="28.5" customHeight="1" thickBot="1">
      <c r="A42" s="1733"/>
      <c r="B42" s="1050"/>
      <c r="C42" s="1050"/>
      <c r="D42" s="1050"/>
      <c r="E42" s="1050"/>
      <c r="F42" s="1050"/>
      <c r="G42" s="1050"/>
      <c r="H42" s="1734"/>
      <c r="I42" s="1735"/>
      <c r="J42" s="1050"/>
      <c r="K42" s="1050"/>
      <c r="L42" s="1050"/>
      <c r="M42" s="1050"/>
      <c r="N42" s="1734"/>
      <c r="O42" s="1736"/>
      <c r="P42" s="1737"/>
      <c r="Q42" s="1737"/>
      <c r="R42" s="1737"/>
      <c r="S42" s="1737"/>
      <c r="T42" s="1738"/>
      <c r="U42" s="1699"/>
      <c r="V42" s="1700"/>
      <c r="W42" s="1700"/>
      <c r="X42" s="1700"/>
      <c r="Y42" s="1700"/>
      <c r="Z42" s="1700"/>
      <c r="AA42" s="1700"/>
      <c r="AB42" s="1700"/>
      <c r="AC42" s="1700"/>
      <c r="AD42" s="1700"/>
      <c r="AE42" s="1700"/>
      <c r="AF42" s="1700"/>
      <c r="AG42" s="1698"/>
      <c r="AH42" s="1699"/>
      <c r="AI42" s="1700"/>
      <c r="AJ42" s="1700"/>
      <c r="AK42" s="1700"/>
      <c r="AL42" s="1700"/>
      <c r="AM42" s="1700"/>
      <c r="AN42" s="1700"/>
      <c r="AO42" s="1700"/>
      <c r="AP42" s="1700"/>
      <c r="AQ42" s="1700"/>
      <c r="AR42" s="1700"/>
      <c r="AS42" s="1700"/>
      <c r="AT42" s="1700"/>
      <c r="AU42" s="1700"/>
      <c r="AV42" s="1698"/>
      <c r="AW42" s="1739"/>
      <c r="AX42" s="1740"/>
      <c r="AY42" s="1740"/>
      <c r="AZ42" s="1740"/>
      <c r="BA42" s="1740"/>
      <c r="BB42" s="1740"/>
      <c r="BC42" s="299" t="s">
        <v>24</v>
      </c>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row>
    <row r="43" spans="1:144" s="24" customFormat="1" ht="17.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144" s="24" customFormat="1" ht="17.2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144" s="24" customFormat="1" ht="17.2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row>
    <row r="46" spans="1:144" s="24" customFormat="1" ht="17.2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row>
    <row r="47" spans="1:144" ht="31.5" customHeight="1" thickBot="1">
      <c r="A47" s="54" t="s">
        <v>218</v>
      </c>
      <c r="B47" s="375"/>
      <c r="C47" s="375"/>
      <c r="D47" s="375"/>
      <c r="E47" s="375"/>
      <c r="F47" s="375"/>
      <c r="G47" s="375"/>
      <c r="H47" s="375"/>
      <c r="I47" s="375"/>
      <c r="J47" s="375"/>
      <c r="K47" s="375"/>
      <c r="L47" s="301" t="s">
        <v>323</v>
      </c>
      <c r="M47" s="375"/>
      <c r="N47" s="375"/>
      <c r="O47" s="375"/>
      <c r="P47" s="375"/>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75"/>
      <c r="AV47" s="375"/>
      <c r="AW47" s="375"/>
      <c r="AX47" s="375"/>
      <c r="AY47" s="375"/>
      <c r="AZ47" s="375"/>
      <c r="BA47" s="375"/>
      <c r="BB47" s="375"/>
      <c r="BC47" s="375"/>
    </row>
    <row r="48" spans="1:144" s="24" customFormat="1" ht="57" customHeight="1" thickBot="1">
      <c r="A48" s="1614" t="s">
        <v>266</v>
      </c>
      <c r="B48" s="763"/>
      <c r="C48" s="763"/>
      <c r="D48" s="763"/>
      <c r="E48" s="763"/>
      <c r="F48" s="763"/>
      <c r="G48" s="763"/>
      <c r="H48" s="763"/>
      <c r="I48" s="763"/>
      <c r="J48" s="763"/>
      <c r="K48" s="763"/>
      <c r="L48" s="763"/>
      <c r="M48" s="1615"/>
      <c r="N48" s="877" t="s">
        <v>220</v>
      </c>
      <c r="O48" s="878"/>
      <c r="P48" s="1492" t="s">
        <v>221</v>
      </c>
      <c r="Q48" s="763"/>
      <c r="R48" s="763"/>
      <c r="S48" s="763"/>
      <c r="T48" s="763"/>
      <c r="U48" s="763"/>
      <c r="V48" s="763"/>
      <c r="W48" s="762" t="s">
        <v>222</v>
      </c>
      <c r="X48" s="763"/>
      <c r="Y48" s="763"/>
      <c r="Z48" s="763"/>
      <c r="AA48" s="763"/>
      <c r="AB48" s="763"/>
      <c r="AC48" s="763"/>
      <c r="AD48" s="763"/>
      <c r="AE48" s="763"/>
      <c r="AF48" s="763"/>
      <c r="AG48" s="763"/>
      <c r="AH48" s="763"/>
      <c r="AI48" s="763"/>
      <c r="AJ48" s="763"/>
      <c r="AK48" s="790"/>
      <c r="AL48" s="763" t="s">
        <v>223</v>
      </c>
      <c r="AM48" s="763"/>
      <c r="AN48" s="763"/>
      <c r="AO48" s="763"/>
      <c r="AP48" s="763"/>
      <c r="AQ48" s="763"/>
      <c r="AR48" s="763"/>
      <c r="AS48" s="763"/>
      <c r="AT48" s="763"/>
      <c r="AU48" s="763"/>
      <c r="AV48" s="763"/>
      <c r="AW48" s="763"/>
      <c r="AX48" s="763"/>
      <c r="AY48" s="763"/>
      <c r="AZ48" s="763"/>
      <c r="BA48" s="763"/>
      <c r="BB48" s="763"/>
      <c r="BC48" s="764"/>
    </row>
    <row r="49" spans="1:55" s="24" customFormat="1" ht="34.5" customHeight="1" thickTop="1" thickBot="1">
      <c r="A49" s="1616" t="str">
        <f>IF(AW33&lt;&gt;"",ROUNDDOWN(SUM(AW33:BB42),0),"")</f>
        <v/>
      </c>
      <c r="B49" s="1617"/>
      <c r="C49" s="1617"/>
      <c r="D49" s="1617"/>
      <c r="E49" s="1617"/>
      <c r="F49" s="1617"/>
      <c r="G49" s="1617"/>
      <c r="H49" s="1617"/>
      <c r="I49" s="1617"/>
      <c r="J49" s="1617"/>
      <c r="K49" s="1617"/>
      <c r="L49" s="1617"/>
      <c r="M49" s="1618"/>
      <c r="N49" s="1501" t="s">
        <v>220</v>
      </c>
      <c r="O49" s="1502"/>
      <c r="P49" s="1619">
        <v>7000</v>
      </c>
      <c r="Q49" s="887"/>
      <c r="R49" s="887"/>
      <c r="S49" s="887"/>
      <c r="T49" s="887"/>
      <c r="U49" s="887"/>
      <c r="V49" s="343" t="s">
        <v>0</v>
      </c>
      <c r="W49" s="1620" t="str">
        <f>IF(A49="","",(A49*P49))</f>
        <v/>
      </c>
      <c r="X49" s="1621"/>
      <c r="Y49" s="1621"/>
      <c r="Z49" s="1621"/>
      <c r="AA49" s="1621"/>
      <c r="AB49" s="1621"/>
      <c r="AC49" s="1621"/>
      <c r="AD49" s="1621"/>
      <c r="AE49" s="1621"/>
      <c r="AF49" s="1621"/>
      <c r="AG49" s="1621"/>
      <c r="AH49" s="1621"/>
      <c r="AI49" s="1621"/>
      <c r="AJ49" s="1621"/>
      <c r="AK49" s="306" t="s">
        <v>0</v>
      </c>
      <c r="AL49" s="1622" t="str">
        <f>W49</f>
        <v/>
      </c>
      <c r="AM49" s="1622"/>
      <c r="AN49" s="1622"/>
      <c r="AO49" s="1622"/>
      <c r="AP49" s="1622"/>
      <c r="AQ49" s="1622"/>
      <c r="AR49" s="1622"/>
      <c r="AS49" s="1622"/>
      <c r="AT49" s="1622"/>
      <c r="AU49" s="1622"/>
      <c r="AV49" s="1622"/>
      <c r="AW49" s="1622"/>
      <c r="AX49" s="1622"/>
      <c r="AY49" s="1622"/>
      <c r="AZ49" s="1622"/>
      <c r="BA49" s="1622"/>
      <c r="BB49" s="1622"/>
      <c r="BC49" s="378" t="s">
        <v>265</v>
      </c>
    </row>
    <row r="50" spans="1:55" ht="36.75" customHeight="1" thickTop="1" thickBot="1">
      <c r="A50" s="1609" t="s">
        <v>267</v>
      </c>
      <c r="B50" s="1610"/>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0"/>
      <c r="Z50" s="1610"/>
      <c r="AA50" s="1610"/>
      <c r="AB50" s="1610"/>
      <c r="AC50" s="1610"/>
      <c r="AD50" s="1610"/>
      <c r="AE50" s="1610"/>
      <c r="AF50" s="1610"/>
      <c r="AG50" s="1610"/>
      <c r="AH50" s="1610"/>
      <c r="AI50" s="1610"/>
      <c r="AJ50" s="1610"/>
      <c r="AK50" s="1611"/>
      <c r="AL50" s="1612" t="str">
        <f>AL49</f>
        <v/>
      </c>
      <c r="AM50" s="1613"/>
      <c r="AN50" s="1613"/>
      <c r="AO50" s="1613"/>
      <c r="AP50" s="1613"/>
      <c r="AQ50" s="1613"/>
      <c r="AR50" s="1613"/>
      <c r="AS50" s="1613"/>
      <c r="AT50" s="1613"/>
      <c r="AU50" s="1613"/>
      <c r="AV50" s="1613"/>
      <c r="AW50" s="1613"/>
      <c r="AX50" s="1613"/>
      <c r="AY50" s="1613"/>
      <c r="AZ50" s="1613"/>
      <c r="BA50" s="1613"/>
      <c r="BB50" s="1613"/>
      <c r="BC50" s="345" t="s">
        <v>265</v>
      </c>
    </row>
    <row r="51" spans="1:55" ht="3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row>
  </sheetData>
  <sheetProtection algorithmName="SHA-512" hashValue="rQVHW9rhBJDz1vwmMfnoKkwuNvCyPzi668uGf/fRDNygNPOBFUaZoblSAFa4mQvPIyArOZWEKgQO+Ypd+xtVpA==" saltValue="9GSZ6q+JeOaTNE1oLt43lA==" spinCount="100000" sheet="1" objects="1" scenarios="1"/>
  <mergeCells count="120">
    <mergeCell ref="A3:BC3"/>
    <mergeCell ref="BB6:BC6"/>
    <mergeCell ref="A9:H9"/>
    <mergeCell ref="I9:P9"/>
    <mergeCell ref="A11:H11"/>
    <mergeCell ref="I11:Z11"/>
    <mergeCell ref="AA11:AR11"/>
    <mergeCell ref="AS11:AW11"/>
    <mergeCell ref="AX11:BC11"/>
    <mergeCell ref="A19:H19"/>
    <mergeCell ref="I19:M19"/>
    <mergeCell ref="N19:O19"/>
    <mergeCell ref="P19:V19"/>
    <mergeCell ref="W19:AK19"/>
    <mergeCell ref="AL19:BC19"/>
    <mergeCell ref="A12:H12"/>
    <mergeCell ref="I12:Z12"/>
    <mergeCell ref="AA12:AR12"/>
    <mergeCell ref="AS12:AW12"/>
    <mergeCell ref="AX12:BC12"/>
    <mergeCell ref="A13:H13"/>
    <mergeCell ref="I13:Z13"/>
    <mergeCell ref="AA13:AR13"/>
    <mergeCell ref="AS13:AW13"/>
    <mergeCell ref="AX13:BC13"/>
    <mergeCell ref="BC20:BC21"/>
    <mergeCell ref="A21:H21"/>
    <mergeCell ref="I21:M21"/>
    <mergeCell ref="N21:O21"/>
    <mergeCell ref="P21:U21"/>
    <mergeCell ref="W21:AI21"/>
    <mergeCell ref="A20:H20"/>
    <mergeCell ref="I20:M20"/>
    <mergeCell ref="N20:O20"/>
    <mergeCell ref="P20:U20"/>
    <mergeCell ref="W20:AI20"/>
    <mergeCell ref="AL20:BB21"/>
    <mergeCell ref="A22:AK22"/>
    <mergeCell ref="AL22:BB22"/>
    <mergeCell ref="A30:H30"/>
    <mergeCell ref="I30:P30"/>
    <mergeCell ref="AW30:BC31"/>
    <mergeCell ref="A32:H32"/>
    <mergeCell ref="I32:N32"/>
    <mergeCell ref="O32:T32"/>
    <mergeCell ref="U32:AG32"/>
    <mergeCell ref="AH32:AV32"/>
    <mergeCell ref="A34:H34"/>
    <mergeCell ref="I34:N34"/>
    <mergeCell ref="O34:T34"/>
    <mergeCell ref="U34:AG34"/>
    <mergeCell ref="AH34:AV34"/>
    <mergeCell ref="AW34:BB34"/>
    <mergeCell ref="AW32:BC32"/>
    <mergeCell ref="A33:H33"/>
    <mergeCell ref="I33:N33"/>
    <mergeCell ref="O33:T33"/>
    <mergeCell ref="U33:AG33"/>
    <mergeCell ref="AH33:AV33"/>
    <mergeCell ref="AW33:BB33"/>
    <mergeCell ref="A36:H36"/>
    <mergeCell ref="I36:N36"/>
    <mergeCell ref="O36:T36"/>
    <mergeCell ref="U36:AG36"/>
    <mergeCell ref="AH36:AV36"/>
    <mergeCell ref="AW36:BB36"/>
    <mergeCell ref="A35:H35"/>
    <mergeCell ref="I35:N35"/>
    <mergeCell ref="O35:T35"/>
    <mergeCell ref="U35:AG35"/>
    <mergeCell ref="AH35:AV35"/>
    <mergeCell ref="AW35:BB35"/>
    <mergeCell ref="A38:H38"/>
    <mergeCell ref="I38:N38"/>
    <mergeCell ref="O38:T38"/>
    <mergeCell ref="U38:AG38"/>
    <mergeCell ref="AH38:AV38"/>
    <mergeCell ref="AW38:BB38"/>
    <mergeCell ref="A37:H37"/>
    <mergeCell ref="I37:N37"/>
    <mergeCell ref="O37:T37"/>
    <mergeCell ref="U37:AG37"/>
    <mergeCell ref="AH37:AV37"/>
    <mergeCell ref="AW37:BB37"/>
    <mergeCell ref="A40:H40"/>
    <mergeCell ref="I40:N40"/>
    <mergeCell ref="O40:T40"/>
    <mergeCell ref="U40:AG40"/>
    <mergeCell ref="AH40:AV40"/>
    <mergeCell ref="AW40:BB40"/>
    <mergeCell ref="A39:H39"/>
    <mergeCell ref="I39:N39"/>
    <mergeCell ref="O39:T39"/>
    <mergeCell ref="U39:AG39"/>
    <mergeCell ref="AH39:AV39"/>
    <mergeCell ref="AW39:BB39"/>
    <mergeCell ref="A42:H42"/>
    <mergeCell ref="I42:N42"/>
    <mergeCell ref="O42:T42"/>
    <mergeCell ref="U42:AG42"/>
    <mergeCell ref="AH42:AV42"/>
    <mergeCell ref="AW42:BB42"/>
    <mergeCell ref="A41:H41"/>
    <mergeCell ref="I41:N41"/>
    <mergeCell ref="O41:T41"/>
    <mergeCell ref="U41:AG41"/>
    <mergeCell ref="AH41:AV41"/>
    <mergeCell ref="AW41:BB41"/>
    <mergeCell ref="A50:AK50"/>
    <mergeCell ref="AL50:BB50"/>
    <mergeCell ref="A48:M48"/>
    <mergeCell ref="N48:O48"/>
    <mergeCell ref="P48:V48"/>
    <mergeCell ref="W48:AK48"/>
    <mergeCell ref="AL48:BC48"/>
    <mergeCell ref="A49:M49"/>
    <mergeCell ref="N49:O49"/>
    <mergeCell ref="P49:U49"/>
    <mergeCell ref="W49:AJ49"/>
    <mergeCell ref="AL49:BB49"/>
  </mergeCells>
  <phoneticPr fontId="66"/>
  <dataValidations count="5">
    <dataValidation type="textLength" operator="equal" allowBlank="1" showInputMessage="1" showErrorMessage="1" error="SII登録型番の８文字で登録してください。" sqref="A12:H13 O33:T42" xr:uid="{EFF6A3F9-AC14-48BD-A688-29E60711B48E}">
      <formula1>8</formula1>
    </dataValidation>
    <dataValidation type="list" allowBlank="1" showInputMessage="1" showErrorMessage="1" sqref="AS12:AW13" xr:uid="{C1582070-2C95-481E-8214-AB7E11DA726A}">
      <formula1>"S,A"</formula1>
    </dataValidation>
    <dataValidation type="textLength" imeMode="disabled" operator="equal" allowBlank="1" showInputMessage="1" showErrorMessage="1" errorTitle="文字数エラー" error="SII登録型番の８文字で登録してください。" sqref="U33:U42" xr:uid="{99C881F0-BF02-4373-9141-9645FB55DFC3}">
      <formula1>8</formula1>
    </dataValidation>
    <dataValidation type="custom" imeMode="disabled" allowBlank="1" showInputMessage="1" showErrorMessage="1" errorTitle="入力エラー" error="小数点は第二位まで、三位以下切り捨てで入力して下さい。" sqref="AW33:BB42" xr:uid="{30BAD860-C796-4838-B0E6-5D0371A77B1C}">
      <formula1>AW33-ROUNDDOWN(AW33,2)=0</formula1>
    </dataValidation>
    <dataValidation type="list" allowBlank="1" showInputMessage="1" showErrorMessage="1" sqref="I33:L42" xr:uid="{2EA096B2-BF94-4654-8E34-5F30A4B94FC4}">
      <formula1>"床,壁,天井"</formula1>
    </dataValidation>
  </dataValidations>
  <printOptions horizontalCentered="1"/>
  <pageMargins left="0.11811023622047245" right="0.11811023622047245" top="0.43307086614173229" bottom="0.15748031496062992" header="0.11811023622047245" footer="0.11811023622047245"/>
  <pageSetup paperSize="9" scale="51" orientation="portrait" r:id="rId1"/>
  <headerFooter>
    <oddHeader>&amp;R&amp;14VERSION 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2"/>
  <sheetViews>
    <sheetView showGridLines="0" showZeros="0" view="pageBreakPreview" zoomScale="70" zoomScaleNormal="100" zoomScaleSheetLayoutView="70" workbookViewId="0">
      <selection activeCell="A3" sqref="A3:AP3"/>
    </sheetView>
  </sheetViews>
  <sheetFormatPr defaultRowHeight="13.5"/>
  <cols>
    <col min="1" max="11" width="3.5" style="7" customWidth="1"/>
    <col min="12" max="17" width="3.625" style="7" customWidth="1"/>
    <col min="18" max="20" width="3.625" style="13" customWidth="1"/>
    <col min="21" max="28" width="3.625" style="14" customWidth="1"/>
    <col min="29" max="30" width="3.5" style="7" customWidth="1"/>
    <col min="31" max="33" width="3.625" style="7" customWidth="1"/>
    <col min="34" max="42" width="3.5" style="7" customWidth="1"/>
    <col min="43" max="72" width="3.625" style="7" customWidth="1"/>
    <col min="73" max="16384" width="9" style="7"/>
  </cols>
  <sheetData>
    <row r="1" spans="1:42" ht="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8" t="s">
        <v>337</v>
      </c>
    </row>
    <row r="2" spans="1:42" s="1" customFormat="1" ht="18" customHeight="1">
      <c r="A2" s="2"/>
      <c r="B2" s="2"/>
      <c r="AP2" s="141" t="str">
        <f>IF(OR('様式第１｜交付申請書'!$BD$15&lt;&gt;"",'様式第１｜交付申請書'!$AJ$54&lt;&gt;""),'様式第１｜交付申請書'!$BD$15&amp;"邸"&amp;RIGHT(TRIM('様式第１｜交付申請書'!$N$54&amp;'様式第１｜交付申請書'!$Y$54&amp;'様式第１｜交付申請書'!$AJ$54),4),"")</f>
        <v/>
      </c>
    </row>
    <row r="3" spans="1:42" ht="30" customHeight="1">
      <c r="A3" s="723" t="s">
        <v>80</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row>
    <row r="4" spans="1:42" s="22" customFormat="1" ht="9.75" customHeight="1">
      <c r="A4" s="59"/>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row>
    <row r="5" spans="1:42" ht="21">
      <c r="A5" s="29"/>
      <c r="B5" s="29"/>
      <c r="C5" s="29" t="s">
        <v>108</v>
      </c>
      <c r="D5" s="42"/>
      <c r="E5" s="42"/>
      <c r="F5" s="42"/>
      <c r="G5" s="42"/>
      <c r="H5" s="42"/>
      <c r="I5" s="42"/>
      <c r="J5" s="42"/>
      <c r="K5" s="42"/>
      <c r="L5" s="42"/>
      <c r="M5" s="42"/>
      <c r="N5" s="42"/>
      <c r="O5" s="42"/>
      <c r="P5" s="42"/>
      <c r="Q5" s="42"/>
      <c r="R5" s="249"/>
      <c r="S5" s="249"/>
      <c r="T5" s="249"/>
      <c r="U5" s="43"/>
      <c r="V5" s="43"/>
      <c r="W5" s="43"/>
      <c r="X5" s="43"/>
      <c r="Y5" s="43"/>
      <c r="Z5" s="43"/>
      <c r="AA5" s="43"/>
      <c r="AB5" s="43"/>
      <c r="AC5" s="25"/>
      <c r="AD5" s="25"/>
      <c r="AE5" s="42"/>
      <c r="AF5" s="42"/>
      <c r="AG5" s="42"/>
      <c r="AH5" s="8"/>
      <c r="AI5" s="8"/>
      <c r="AJ5" s="8"/>
      <c r="AK5" s="8"/>
      <c r="AL5" s="8"/>
      <c r="AM5" s="8"/>
      <c r="AN5" s="8"/>
      <c r="AO5" s="8"/>
      <c r="AP5" s="8"/>
    </row>
    <row r="6" spans="1:42" s="22" customFormat="1" ht="30" customHeight="1">
      <c r="A6" s="58"/>
      <c r="B6" s="59"/>
      <c r="C6" s="58" t="s">
        <v>103</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42" ht="18" customHeight="1">
      <c r="A7" s="15"/>
      <c r="B7" s="15"/>
      <c r="C7" s="15" t="s">
        <v>294</v>
      </c>
      <c r="D7" s="16"/>
      <c r="E7" s="16"/>
      <c r="F7" s="16"/>
      <c r="G7" s="16"/>
      <c r="H7" s="16"/>
      <c r="I7" s="16"/>
      <c r="J7" s="16"/>
      <c r="K7" s="16"/>
      <c r="L7" s="16"/>
      <c r="M7" s="16"/>
      <c r="N7" s="16"/>
      <c r="O7" s="16"/>
      <c r="P7" s="16"/>
      <c r="Q7" s="16"/>
      <c r="R7" s="40"/>
      <c r="S7" s="40"/>
      <c r="T7" s="40"/>
      <c r="U7" s="41"/>
      <c r="V7" s="41"/>
      <c r="W7" s="41"/>
      <c r="X7" s="41"/>
      <c r="Y7" s="41"/>
      <c r="Z7" s="41"/>
      <c r="AA7" s="41"/>
    </row>
    <row r="8" spans="1:42" ht="18" customHeight="1">
      <c r="A8" s="15"/>
      <c r="B8" s="15"/>
      <c r="C8" s="15" t="s">
        <v>295</v>
      </c>
      <c r="D8" s="16"/>
      <c r="E8" s="16"/>
      <c r="F8" s="16"/>
      <c r="G8" s="16"/>
      <c r="H8" s="16"/>
      <c r="I8" s="16"/>
      <c r="J8" s="16"/>
      <c r="K8" s="16"/>
      <c r="L8" s="16"/>
      <c r="M8" s="16"/>
      <c r="N8" s="16"/>
      <c r="O8" s="16"/>
      <c r="P8" s="16"/>
      <c r="Q8" s="16"/>
      <c r="R8" s="40"/>
      <c r="S8" s="40"/>
      <c r="T8" s="40"/>
      <c r="U8" s="41"/>
      <c r="V8" s="41"/>
      <c r="W8" s="41"/>
      <c r="X8" s="41"/>
      <c r="Y8" s="41"/>
      <c r="Z8" s="41"/>
      <c r="AA8" s="41"/>
    </row>
    <row r="9" spans="1:42" ht="18" customHeight="1">
      <c r="A9" s="15"/>
      <c r="B9" s="15"/>
      <c r="C9" s="15" t="s">
        <v>293</v>
      </c>
      <c r="D9" s="16"/>
      <c r="E9" s="16"/>
      <c r="F9" s="16"/>
      <c r="G9" s="16"/>
      <c r="H9" s="16"/>
      <c r="I9" s="16"/>
      <c r="J9" s="16"/>
      <c r="K9" s="16"/>
      <c r="L9" s="16"/>
      <c r="M9" s="16"/>
      <c r="N9" s="16"/>
      <c r="O9" s="16"/>
      <c r="P9" s="16"/>
      <c r="Q9" s="16"/>
      <c r="R9" s="40"/>
      <c r="S9" s="40"/>
      <c r="T9" s="40"/>
      <c r="U9" s="41"/>
      <c r="V9" s="41"/>
      <c r="W9" s="41"/>
      <c r="X9" s="41"/>
      <c r="Y9" s="41"/>
      <c r="Z9" s="41"/>
      <c r="AA9" s="41"/>
    </row>
    <row r="10" spans="1:42" ht="18" customHeight="1">
      <c r="A10" s="15"/>
      <c r="B10" s="15"/>
      <c r="C10" s="15"/>
      <c r="D10" s="16"/>
      <c r="E10" s="16"/>
      <c r="F10" s="16"/>
      <c r="G10" s="16"/>
      <c r="H10" s="16"/>
      <c r="I10" s="16"/>
      <c r="J10" s="16"/>
      <c r="K10" s="16"/>
      <c r="L10" s="16"/>
      <c r="M10" s="16"/>
      <c r="N10" s="16"/>
      <c r="O10" s="16"/>
      <c r="P10" s="16"/>
      <c r="Q10" s="16"/>
      <c r="R10" s="40"/>
      <c r="S10" s="40"/>
      <c r="T10" s="40"/>
      <c r="U10" s="41"/>
      <c r="V10" s="41"/>
      <c r="W10" s="41"/>
      <c r="X10" s="41"/>
      <c r="Y10" s="41"/>
      <c r="Z10" s="41"/>
      <c r="AA10" s="41"/>
    </row>
    <row r="11" spans="1:42" ht="18" customHeight="1">
      <c r="A11" s="15"/>
      <c r="B11" s="15"/>
      <c r="C11" s="15"/>
      <c r="D11" s="16"/>
      <c r="E11" s="16"/>
      <c r="F11" s="16"/>
      <c r="G11" s="16"/>
      <c r="H11" s="16"/>
      <c r="I11" s="16"/>
      <c r="J11" s="16"/>
      <c r="K11" s="16"/>
      <c r="L11" s="16"/>
      <c r="M11" s="16"/>
      <c r="N11" s="16"/>
      <c r="O11" s="16"/>
      <c r="P11" s="16"/>
      <c r="Q11" s="16"/>
      <c r="R11" s="40"/>
      <c r="S11" s="40"/>
      <c r="T11" s="40"/>
      <c r="U11" s="41"/>
      <c r="V11" s="41"/>
      <c r="W11" s="41"/>
      <c r="X11" s="41"/>
      <c r="Y11" s="41"/>
      <c r="Z11" s="41"/>
      <c r="AA11" s="41"/>
    </row>
    <row r="12" spans="1:42" ht="24.95" customHeight="1" thickBot="1">
      <c r="C12" s="727" t="s">
        <v>94</v>
      </c>
      <c r="D12" s="728"/>
      <c r="E12" s="728"/>
      <c r="F12" s="728"/>
      <c r="G12" s="728"/>
      <c r="H12" s="728"/>
      <c r="I12" s="728"/>
      <c r="J12" s="728"/>
      <c r="K12" s="728"/>
      <c r="L12" s="728"/>
      <c r="M12" s="728"/>
      <c r="N12" s="728"/>
      <c r="O12" s="728"/>
      <c r="P12" s="728"/>
      <c r="Q12" s="728"/>
      <c r="R12" s="728"/>
      <c r="S12" s="729"/>
      <c r="T12" s="727" t="s">
        <v>97</v>
      </c>
      <c r="U12" s="728"/>
      <c r="V12" s="728"/>
      <c r="W12" s="728"/>
      <c r="X12" s="728"/>
      <c r="Y12" s="728"/>
      <c r="Z12" s="728"/>
      <c r="AA12" s="728"/>
      <c r="AB12" s="728"/>
      <c r="AC12" s="728"/>
      <c r="AD12" s="728"/>
      <c r="AE12" s="728"/>
      <c r="AF12" s="728"/>
      <c r="AG12" s="728"/>
      <c r="AH12" s="728"/>
      <c r="AI12" s="728"/>
      <c r="AJ12" s="729"/>
    </row>
    <row r="13" spans="1:42" ht="39.950000000000003" customHeight="1" thickTop="1">
      <c r="C13" s="725" t="s">
        <v>104</v>
      </c>
      <c r="D13" s="726"/>
      <c r="E13" s="730" t="s">
        <v>95</v>
      </c>
      <c r="F13" s="731"/>
      <c r="G13" s="731"/>
      <c r="H13" s="731"/>
      <c r="I13" s="731"/>
      <c r="J13" s="731"/>
      <c r="K13" s="731"/>
      <c r="L13" s="731"/>
      <c r="M13" s="731"/>
      <c r="N13" s="731"/>
      <c r="O13" s="731"/>
      <c r="P13" s="731"/>
      <c r="Q13" s="731"/>
      <c r="R13" s="731"/>
      <c r="S13" s="732"/>
      <c r="T13" s="684" t="s">
        <v>22</v>
      </c>
      <c r="U13" s="685"/>
      <c r="V13" s="735">
        <f>SUM('定型様式２｜明細書【断熱パネル】:明細書【断熱パネル】_ひな形'!AP57:BB57)</f>
        <v>0</v>
      </c>
      <c r="W13" s="736"/>
      <c r="X13" s="736"/>
      <c r="Y13" s="736"/>
      <c r="Z13" s="736"/>
      <c r="AA13" s="736"/>
      <c r="AB13" s="736"/>
      <c r="AC13" s="736"/>
      <c r="AD13" s="736"/>
      <c r="AE13" s="736"/>
      <c r="AF13" s="736"/>
      <c r="AG13" s="736"/>
      <c r="AH13" s="736"/>
      <c r="AI13" s="676" t="s">
        <v>0</v>
      </c>
      <c r="AJ13" s="677"/>
    </row>
    <row r="14" spans="1:42" ht="39.950000000000003" customHeight="1" thickBot="1">
      <c r="C14" s="715"/>
      <c r="D14" s="716"/>
      <c r="E14" s="697" t="s">
        <v>96</v>
      </c>
      <c r="F14" s="698"/>
      <c r="G14" s="698"/>
      <c r="H14" s="698"/>
      <c r="I14" s="698"/>
      <c r="J14" s="698"/>
      <c r="K14" s="698"/>
      <c r="L14" s="698"/>
      <c r="M14" s="698"/>
      <c r="N14" s="698"/>
      <c r="O14" s="698"/>
      <c r="P14" s="698"/>
      <c r="Q14" s="698"/>
      <c r="R14" s="698"/>
      <c r="S14" s="699"/>
      <c r="T14" s="737" t="s">
        <v>22</v>
      </c>
      <c r="U14" s="738"/>
      <c r="V14" s="739">
        <f>'定型様式２｜明細書【潜熱蓄熱建材】'!AX58</f>
        <v>0</v>
      </c>
      <c r="W14" s="740"/>
      <c r="X14" s="740"/>
      <c r="Y14" s="740"/>
      <c r="Z14" s="740"/>
      <c r="AA14" s="740"/>
      <c r="AB14" s="740"/>
      <c r="AC14" s="740"/>
      <c r="AD14" s="740"/>
      <c r="AE14" s="740"/>
      <c r="AF14" s="740"/>
      <c r="AG14" s="740"/>
      <c r="AH14" s="740"/>
      <c r="AI14" s="733" t="s">
        <v>0</v>
      </c>
      <c r="AJ14" s="734"/>
    </row>
    <row r="15" spans="1:42" ht="39.950000000000003" customHeight="1" thickTop="1" thickBot="1">
      <c r="C15" s="712" t="s">
        <v>106</v>
      </c>
      <c r="D15" s="713"/>
      <c r="E15" s="713"/>
      <c r="F15" s="713"/>
      <c r="G15" s="713"/>
      <c r="H15" s="713"/>
      <c r="I15" s="713"/>
      <c r="J15" s="713"/>
      <c r="K15" s="713"/>
      <c r="L15" s="713"/>
      <c r="M15" s="713"/>
      <c r="N15" s="713"/>
      <c r="O15" s="713"/>
      <c r="P15" s="713"/>
      <c r="Q15" s="713"/>
      <c r="R15" s="713"/>
      <c r="S15" s="714"/>
      <c r="T15" s="703" t="s">
        <v>22</v>
      </c>
      <c r="U15" s="704"/>
      <c r="V15" s="705">
        <f>SUM(V13:AH14)</f>
        <v>0</v>
      </c>
      <c r="W15" s="706"/>
      <c r="X15" s="706"/>
      <c r="Y15" s="706"/>
      <c r="Z15" s="706"/>
      <c r="AA15" s="706"/>
      <c r="AB15" s="706"/>
      <c r="AC15" s="706"/>
      <c r="AD15" s="706"/>
      <c r="AE15" s="706"/>
      <c r="AF15" s="706"/>
      <c r="AG15" s="706"/>
      <c r="AH15" s="706"/>
      <c r="AI15" s="719" t="s">
        <v>0</v>
      </c>
      <c r="AJ15" s="720"/>
    </row>
    <row r="16" spans="1:42" ht="39.950000000000003" customHeight="1">
      <c r="C16" s="715" t="s">
        <v>105</v>
      </c>
      <c r="D16" s="716"/>
      <c r="E16" s="700" t="s">
        <v>111</v>
      </c>
      <c r="F16" s="701"/>
      <c r="G16" s="701"/>
      <c r="H16" s="701"/>
      <c r="I16" s="701"/>
      <c r="J16" s="701"/>
      <c r="K16" s="701"/>
      <c r="L16" s="701"/>
      <c r="M16" s="701"/>
      <c r="N16" s="701"/>
      <c r="O16" s="701"/>
      <c r="P16" s="701"/>
      <c r="Q16" s="701"/>
      <c r="R16" s="701"/>
      <c r="S16" s="702"/>
      <c r="T16" s="707" t="s">
        <v>22</v>
      </c>
      <c r="U16" s="708"/>
      <c r="V16" s="717">
        <f>SUM('定型様式２｜明細書【断熱材】:明細書【断熱材】_ひな形'!AQ67:BB67)</f>
        <v>0</v>
      </c>
      <c r="W16" s="718"/>
      <c r="X16" s="718"/>
      <c r="Y16" s="718"/>
      <c r="Z16" s="718"/>
      <c r="AA16" s="718"/>
      <c r="AB16" s="718"/>
      <c r="AC16" s="718"/>
      <c r="AD16" s="718"/>
      <c r="AE16" s="718"/>
      <c r="AF16" s="718"/>
      <c r="AG16" s="718"/>
      <c r="AH16" s="718"/>
      <c r="AI16" s="721" t="s">
        <v>0</v>
      </c>
      <c r="AJ16" s="722"/>
    </row>
    <row r="17" spans="1:42" ht="39.950000000000003" customHeight="1">
      <c r="C17" s="715"/>
      <c r="D17" s="716"/>
      <c r="E17" s="709" t="s">
        <v>214</v>
      </c>
      <c r="F17" s="710"/>
      <c r="G17" s="710"/>
      <c r="H17" s="710"/>
      <c r="I17" s="710"/>
      <c r="J17" s="710"/>
      <c r="K17" s="710"/>
      <c r="L17" s="710"/>
      <c r="M17" s="710"/>
      <c r="N17" s="710"/>
      <c r="O17" s="710"/>
      <c r="P17" s="710"/>
      <c r="Q17" s="710"/>
      <c r="R17" s="710"/>
      <c r="S17" s="711"/>
      <c r="T17" s="695" t="s">
        <v>22</v>
      </c>
      <c r="U17" s="696"/>
      <c r="V17" s="678">
        <f>SUM('定型様式２｜明細書【防災ガラス窓】:明細書【防災ガラス窓】_ひな形'!AY70:BC70)</f>
        <v>0</v>
      </c>
      <c r="W17" s="679"/>
      <c r="X17" s="679"/>
      <c r="Y17" s="679"/>
      <c r="Z17" s="679"/>
      <c r="AA17" s="679"/>
      <c r="AB17" s="679"/>
      <c r="AC17" s="679"/>
      <c r="AD17" s="679"/>
      <c r="AE17" s="679"/>
      <c r="AF17" s="679"/>
      <c r="AG17" s="679"/>
      <c r="AH17" s="679"/>
      <c r="AI17" s="680" t="s">
        <v>0</v>
      </c>
      <c r="AJ17" s="681"/>
    </row>
    <row r="18" spans="1:42" ht="39.950000000000003" customHeight="1">
      <c r="C18" s="715"/>
      <c r="D18" s="716"/>
      <c r="E18" s="709" t="s">
        <v>215</v>
      </c>
      <c r="F18" s="710"/>
      <c r="G18" s="710"/>
      <c r="H18" s="710"/>
      <c r="I18" s="710"/>
      <c r="J18" s="710"/>
      <c r="K18" s="710"/>
      <c r="L18" s="710"/>
      <c r="M18" s="710"/>
      <c r="N18" s="710"/>
      <c r="O18" s="710"/>
      <c r="P18" s="710"/>
      <c r="Q18" s="710"/>
      <c r="R18" s="710"/>
      <c r="S18" s="711"/>
      <c r="T18" s="695" t="s">
        <v>22</v>
      </c>
      <c r="U18" s="696"/>
      <c r="V18" s="678">
        <f>SUM('定型様式２｜明細書【窓】:明細書【窓】_ひな形'!AS86:BB86)</f>
        <v>0</v>
      </c>
      <c r="W18" s="679"/>
      <c r="X18" s="679"/>
      <c r="Y18" s="679"/>
      <c r="Z18" s="679"/>
      <c r="AA18" s="679"/>
      <c r="AB18" s="679"/>
      <c r="AC18" s="679"/>
      <c r="AD18" s="679"/>
      <c r="AE18" s="679"/>
      <c r="AF18" s="679"/>
      <c r="AG18" s="679"/>
      <c r="AH18" s="679"/>
      <c r="AI18" s="680" t="s">
        <v>0</v>
      </c>
      <c r="AJ18" s="681"/>
    </row>
    <row r="19" spans="1:42" ht="39.950000000000003" customHeight="1">
      <c r="C19" s="715"/>
      <c r="D19" s="716"/>
      <c r="E19" s="709" t="s">
        <v>78</v>
      </c>
      <c r="F19" s="710"/>
      <c r="G19" s="710"/>
      <c r="H19" s="710"/>
      <c r="I19" s="710"/>
      <c r="J19" s="710"/>
      <c r="K19" s="710"/>
      <c r="L19" s="710"/>
      <c r="M19" s="710"/>
      <c r="N19" s="710"/>
      <c r="O19" s="710"/>
      <c r="P19" s="710"/>
      <c r="Q19" s="710"/>
      <c r="R19" s="710"/>
      <c r="S19" s="711"/>
      <c r="T19" s="695" t="s">
        <v>22</v>
      </c>
      <c r="U19" s="696"/>
      <c r="V19" s="678">
        <f>'定型様式２｜明細書【玄関ドア・調湿建材】'!AL22</f>
        <v>0</v>
      </c>
      <c r="W19" s="679"/>
      <c r="X19" s="679"/>
      <c r="Y19" s="679"/>
      <c r="Z19" s="679"/>
      <c r="AA19" s="679"/>
      <c r="AB19" s="679"/>
      <c r="AC19" s="679"/>
      <c r="AD19" s="679"/>
      <c r="AE19" s="679"/>
      <c r="AF19" s="679"/>
      <c r="AG19" s="679"/>
      <c r="AH19" s="679"/>
      <c r="AI19" s="680" t="s">
        <v>0</v>
      </c>
      <c r="AJ19" s="681"/>
    </row>
    <row r="20" spans="1:42" ht="39.950000000000003" customHeight="1" thickBot="1">
      <c r="C20" s="715"/>
      <c r="D20" s="716"/>
      <c r="E20" s="697" t="s">
        <v>79</v>
      </c>
      <c r="F20" s="698"/>
      <c r="G20" s="698"/>
      <c r="H20" s="698"/>
      <c r="I20" s="698"/>
      <c r="J20" s="698"/>
      <c r="K20" s="698"/>
      <c r="L20" s="698"/>
      <c r="M20" s="698"/>
      <c r="N20" s="698"/>
      <c r="O20" s="698"/>
      <c r="P20" s="698"/>
      <c r="Q20" s="698"/>
      <c r="R20" s="698"/>
      <c r="S20" s="699"/>
      <c r="T20" s="686" t="s">
        <v>22</v>
      </c>
      <c r="U20" s="687"/>
      <c r="V20" s="691">
        <f>SUM('定型様式２｜明細書【玄関ドア・調湿建材】:明細書【玄関ドア・調湿建材】_ひな形'!AL50:BB50)</f>
        <v>0</v>
      </c>
      <c r="W20" s="692"/>
      <c r="X20" s="692"/>
      <c r="Y20" s="692"/>
      <c r="Z20" s="692"/>
      <c r="AA20" s="692"/>
      <c r="AB20" s="692"/>
      <c r="AC20" s="692"/>
      <c r="AD20" s="692"/>
      <c r="AE20" s="692"/>
      <c r="AF20" s="692"/>
      <c r="AG20" s="692"/>
      <c r="AH20" s="692"/>
      <c r="AI20" s="682" t="s">
        <v>0</v>
      </c>
      <c r="AJ20" s="683"/>
    </row>
    <row r="21" spans="1:42" ht="39.950000000000003" customHeight="1" thickTop="1">
      <c r="C21" s="688" t="s">
        <v>112</v>
      </c>
      <c r="D21" s="689"/>
      <c r="E21" s="689"/>
      <c r="F21" s="689"/>
      <c r="G21" s="689"/>
      <c r="H21" s="689"/>
      <c r="I21" s="689"/>
      <c r="J21" s="689"/>
      <c r="K21" s="689"/>
      <c r="L21" s="689"/>
      <c r="M21" s="689"/>
      <c r="N21" s="689"/>
      <c r="O21" s="689"/>
      <c r="P21" s="689"/>
      <c r="Q21" s="689"/>
      <c r="R21" s="689"/>
      <c r="S21" s="690"/>
      <c r="T21" s="684" t="s">
        <v>22</v>
      </c>
      <c r="U21" s="685"/>
      <c r="V21" s="693">
        <f>SUM(V16:AH20)</f>
        <v>0</v>
      </c>
      <c r="W21" s="694"/>
      <c r="X21" s="694"/>
      <c r="Y21" s="694"/>
      <c r="Z21" s="694"/>
      <c r="AA21" s="694"/>
      <c r="AB21" s="694"/>
      <c r="AC21" s="694"/>
      <c r="AD21" s="694"/>
      <c r="AE21" s="694"/>
      <c r="AF21" s="694"/>
      <c r="AG21" s="694"/>
      <c r="AH21" s="694"/>
      <c r="AI21" s="676" t="s">
        <v>0</v>
      </c>
      <c r="AJ21" s="677"/>
    </row>
    <row r="22" spans="1:42" ht="39.950000000000003" customHeight="1">
      <c r="A22" s="356"/>
      <c r="B22" s="356"/>
      <c r="C22" s="356"/>
      <c r="D22" s="356"/>
      <c r="E22" s="356"/>
      <c r="F22" s="356"/>
      <c r="G22" s="356"/>
      <c r="H22" s="356"/>
      <c r="I22" s="356"/>
      <c r="J22" s="356"/>
      <c r="K22" s="356"/>
      <c r="L22" s="356"/>
      <c r="M22" s="356"/>
      <c r="N22" s="356"/>
      <c r="O22" s="356"/>
      <c r="P22" s="356"/>
      <c r="Q22" s="356"/>
      <c r="R22" s="357"/>
      <c r="S22" s="357"/>
      <c r="T22" s="358"/>
      <c r="U22" s="357"/>
      <c r="V22" s="359"/>
      <c r="W22" s="357"/>
      <c r="X22" s="357"/>
      <c r="Y22" s="357"/>
      <c r="Z22" s="357"/>
      <c r="AA22" s="357"/>
      <c r="AB22" s="357"/>
      <c r="AC22" s="357"/>
      <c r="AD22" s="357"/>
      <c r="AE22" s="357"/>
      <c r="AF22" s="357"/>
      <c r="AG22" s="357"/>
      <c r="AH22" s="357"/>
      <c r="AI22" s="357"/>
      <c r="AJ22" s="357"/>
      <c r="AK22" s="357"/>
      <c r="AL22" s="357"/>
      <c r="AM22" s="357"/>
      <c r="AN22" s="357"/>
      <c r="AO22" s="357"/>
      <c r="AP22" s="357"/>
    </row>
    <row r="23" spans="1:42" ht="21">
      <c r="A23" s="29"/>
      <c r="B23" s="29"/>
      <c r="C23" s="29" t="s">
        <v>297</v>
      </c>
      <c r="D23" s="4"/>
      <c r="E23" s="4"/>
      <c r="F23" s="4"/>
      <c r="G23" s="4"/>
      <c r="H23" s="4"/>
      <c r="I23" s="4"/>
      <c r="J23" s="4"/>
      <c r="K23" s="4"/>
      <c r="L23" s="4"/>
      <c r="M23" s="4"/>
      <c r="N23" s="4"/>
      <c r="O23" s="4"/>
      <c r="P23" s="4"/>
      <c r="Q23" s="4"/>
      <c r="R23" s="5"/>
      <c r="S23" s="5"/>
      <c r="T23" s="354" t="str">
        <f>IF(AND(V24&gt;0,V24&lt;400000),"↓補助対象経費の合計が40万円以下の申請はできません。","")</f>
        <v/>
      </c>
      <c r="U23" s="6"/>
      <c r="V23" s="6"/>
      <c r="W23" s="6"/>
      <c r="X23" s="6"/>
      <c r="Y23" s="6"/>
      <c r="Z23" s="6"/>
      <c r="AA23" s="6"/>
      <c r="AB23" s="6"/>
      <c r="AC23" s="4"/>
      <c r="AD23" s="4"/>
      <c r="AE23" s="4"/>
      <c r="AF23" s="4"/>
      <c r="AG23" s="4"/>
      <c r="AH23" s="355"/>
      <c r="AI23" s="355"/>
      <c r="AJ23" s="355"/>
      <c r="AK23" s="355"/>
      <c r="AL23" s="355"/>
      <c r="AM23" s="355"/>
      <c r="AN23" s="355"/>
      <c r="AO23" s="355"/>
      <c r="AP23" s="355"/>
    </row>
    <row r="24" spans="1:42" ht="39.950000000000003" customHeight="1">
      <c r="C24" s="661" t="s">
        <v>316</v>
      </c>
      <c r="D24" s="662"/>
      <c r="E24" s="662"/>
      <c r="F24" s="662"/>
      <c r="G24" s="662"/>
      <c r="H24" s="662"/>
      <c r="I24" s="662"/>
      <c r="J24" s="662"/>
      <c r="K24" s="662"/>
      <c r="L24" s="662"/>
      <c r="M24" s="662"/>
      <c r="N24" s="662"/>
      <c r="O24" s="662"/>
      <c r="P24" s="662"/>
      <c r="Q24" s="662"/>
      <c r="R24" s="662"/>
      <c r="S24" s="663"/>
      <c r="T24" s="664" t="s">
        <v>22</v>
      </c>
      <c r="U24" s="665"/>
      <c r="V24" s="666">
        <f>IF(V15="","",SUM(V15,V21))</f>
        <v>0</v>
      </c>
      <c r="W24" s="667"/>
      <c r="X24" s="667"/>
      <c r="Y24" s="667"/>
      <c r="Z24" s="667"/>
      <c r="AA24" s="667"/>
      <c r="AB24" s="667"/>
      <c r="AC24" s="667"/>
      <c r="AD24" s="667"/>
      <c r="AE24" s="667"/>
      <c r="AF24" s="667"/>
      <c r="AG24" s="667"/>
      <c r="AH24" s="667"/>
      <c r="AI24" s="668" t="s">
        <v>0</v>
      </c>
      <c r="AJ24" s="669"/>
    </row>
    <row r="25" spans="1:42" ht="39.950000000000003" customHeight="1">
      <c r="C25" s="661" t="s">
        <v>296</v>
      </c>
      <c r="D25" s="662"/>
      <c r="E25" s="662"/>
      <c r="F25" s="662"/>
      <c r="G25" s="662"/>
      <c r="H25" s="662"/>
      <c r="I25" s="662"/>
      <c r="J25" s="662"/>
      <c r="K25" s="662"/>
      <c r="L25" s="662"/>
      <c r="M25" s="662"/>
      <c r="N25" s="662"/>
      <c r="O25" s="662"/>
      <c r="P25" s="662"/>
      <c r="Q25" s="662"/>
      <c r="R25" s="662"/>
      <c r="S25" s="663"/>
      <c r="T25" s="670" t="s">
        <v>22</v>
      </c>
      <c r="U25" s="671"/>
      <c r="V25" s="672">
        <f>IF(V24="","",ROUNDDOWN(V24/2,0))</f>
        <v>0</v>
      </c>
      <c r="W25" s="673"/>
      <c r="X25" s="673"/>
      <c r="Y25" s="673"/>
      <c r="Z25" s="673"/>
      <c r="AA25" s="673"/>
      <c r="AB25" s="673"/>
      <c r="AC25" s="673"/>
      <c r="AD25" s="673"/>
      <c r="AE25" s="673"/>
      <c r="AF25" s="673"/>
      <c r="AG25" s="673"/>
      <c r="AH25" s="673"/>
      <c r="AI25" s="674" t="s">
        <v>0</v>
      </c>
      <c r="AJ25" s="675"/>
    </row>
    <row r="26" spans="1:42" ht="20.25" customHeight="1">
      <c r="C26" s="380"/>
      <c r="D26" s="380"/>
      <c r="E26" s="380"/>
      <c r="F26" s="380"/>
      <c r="G26" s="380"/>
      <c r="H26" s="380"/>
      <c r="I26" s="380"/>
      <c r="J26" s="380"/>
      <c r="K26" s="380"/>
      <c r="L26" s="380"/>
      <c r="M26" s="380"/>
      <c r="N26" s="380"/>
      <c r="O26" s="380"/>
      <c r="P26" s="380"/>
      <c r="Q26" s="380"/>
      <c r="R26" s="380"/>
      <c r="S26" s="380"/>
      <c r="T26" s="381"/>
      <c r="U26" s="381"/>
      <c r="V26" s="382"/>
      <c r="W26" s="382"/>
      <c r="X26" s="382"/>
      <c r="Y26" s="382"/>
      <c r="Z26" s="382"/>
      <c r="AA26" s="382"/>
      <c r="AB26" s="382"/>
      <c r="AC26" s="382"/>
      <c r="AD26" s="382"/>
      <c r="AE26" s="382"/>
      <c r="AF26" s="382"/>
      <c r="AG26" s="382"/>
      <c r="AH26" s="382"/>
      <c r="AI26" s="381"/>
      <c r="AJ26" s="381"/>
    </row>
    <row r="27" spans="1:42" ht="25.5" customHeight="1">
      <c r="C27" s="651" t="s">
        <v>336</v>
      </c>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383"/>
      <c r="AL27" s="383"/>
      <c r="AM27" s="383"/>
      <c r="AN27" s="383"/>
    </row>
    <row r="28" spans="1:42" ht="19.5" customHeight="1">
      <c r="C28" s="652" t="s">
        <v>317</v>
      </c>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row>
    <row r="29" spans="1:42" ht="30" customHeight="1">
      <c r="C29" s="653" t="s">
        <v>5</v>
      </c>
      <c r="D29" s="654"/>
      <c r="E29" s="655" t="s">
        <v>318</v>
      </c>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6"/>
    </row>
    <row r="30" spans="1:42" ht="30" customHeight="1">
      <c r="C30" s="657" t="s">
        <v>5</v>
      </c>
      <c r="D30" s="658"/>
      <c r="E30" s="659" t="s">
        <v>319</v>
      </c>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60"/>
    </row>
    <row r="31" spans="1:42" ht="25.5" customHeight="1">
      <c r="C31" s="384"/>
      <c r="D31" s="400"/>
      <c r="E31" s="640" t="s">
        <v>320</v>
      </c>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1"/>
    </row>
    <row r="32" spans="1:42" ht="25.5" customHeight="1">
      <c r="C32" s="385"/>
      <c r="D32" s="386"/>
      <c r="E32" s="642" t="s">
        <v>321</v>
      </c>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3"/>
    </row>
    <row r="33" spans="1:42" ht="19.5" customHeight="1">
      <c r="C33" s="380"/>
      <c r="D33" s="380"/>
      <c r="E33" s="380"/>
      <c r="F33" s="380"/>
      <c r="G33" s="380"/>
      <c r="H33" s="380"/>
      <c r="I33" s="380"/>
      <c r="J33" s="380"/>
      <c r="K33" s="380"/>
      <c r="L33" s="380"/>
      <c r="M33" s="380"/>
      <c r="N33" s="380"/>
      <c r="O33" s="380"/>
      <c r="P33" s="380"/>
      <c r="Q33" s="380"/>
      <c r="R33" s="380"/>
      <c r="S33" s="380"/>
      <c r="T33" s="381"/>
      <c r="U33" s="381"/>
      <c r="V33" s="382"/>
      <c r="W33" s="382"/>
      <c r="X33" s="382"/>
      <c r="Y33" s="382"/>
      <c r="Z33" s="382"/>
      <c r="AA33" s="382"/>
      <c r="AB33" s="382"/>
      <c r="AC33" s="382"/>
      <c r="AD33" s="382"/>
      <c r="AE33" s="382"/>
      <c r="AF33" s="382"/>
      <c r="AG33" s="382"/>
      <c r="AH33" s="382"/>
      <c r="AI33" s="381"/>
      <c r="AJ33" s="381"/>
    </row>
    <row r="34" spans="1:42" ht="32.25" customHeight="1" thickBot="1">
      <c r="A34" s="356"/>
      <c r="B34" s="356"/>
      <c r="C34" s="356"/>
      <c r="D34" s="356"/>
      <c r="E34" s="356"/>
      <c r="F34" s="356"/>
      <c r="G34" s="356"/>
      <c r="H34" s="356"/>
      <c r="I34" s="356"/>
      <c r="J34" s="356"/>
      <c r="K34" s="356"/>
      <c r="L34" s="356"/>
      <c r="M34" s="356"/>
      <c r="N34" s="356"/>
      <c r="O34" s="356"/>
      <c r="P34" s="356"/>
      <c r="Q34" s="356"/>
      <c r="R34" s="381"/>
      <c r="S34" s="381"/>
      <c r="T34" s="387"/>
      <c r="U34" s="387" t="s">
        <v>322</v>
      </c>
      <c r="V34" s="387"/>
      <c r="W34" s="388"/>
      <c r="X34" s="388"/>
      <c r="Y34" s="388"/>
      <c r="Z34" s="388"/>
      <c r="AA34" s="388"/>
      <c r="AB34" s="388"/>
      <c r="AC34" s="381"/>
      <c r="AD34" s="381"/>
      <c r="AE34" s="389"/>
      <c r="AF34" s="389"/>
      <c r="AG34" s="389"/>
      <c r="AH34" s="389"/>
      <c r="AI34" s="389"/>
      <c r="AJ34" s="389"/>
      <c r="AK34" s="389"/>
      <c r="AL34" s="389"/>
      <c r="AM34" s="389"/>
      <c r="AN34" s="389"/>
      <c r="AO34" s="389"/>
      <c r="AP34" s="389"/>
    </row>
    <row r="35" spans="1:42" ht="65.25" customHeight="1" thickBot="1">
      <c r="A35" s="357"/>
      <c r="B35" s="357"/>
      <c r="C35" s="644" t="s">
        <v>216</v>
      </c>
      <c r="D35" s="645"/>
      <c r="E35" s="645"/>
      <c r="F35" s="645"/>
      <c r="G35" s="645"/>
      <c r="H35" s="645"/>
      <c r="I35" s="645"/>
      <c r="J35" s="645"/>
      <c r="K35" s="645"/>
      <c r="L35" s="645"/>
      <c r="M35" s="645"/>
      <c r="N35" s="645"/>
      <c r="O35" s="645"/>
      <c r="P35" s="645"/>
      <c r="Q35" s="645"/>
      <c r="R35" s="645"/>
      <c r="S35" s="646"/>
      <c r="T35" s="647">
        <f>MIN(V25,2000000)</f>
        <v>0</v>
      </c>
      <c r="U35" s="648"/>
      <c r="V35" s="648"/>
      <c r="W35" s="648"/>
      <c r="X35" s="648"/>
      <c r="Y35" s="648"/>
      <c r="Z35" s="648"/>
      <c r="AA35" s="648"/>
      <c r="AB35" s="648"/>
      <c r="AC35" s="648"/>
      <c r="AD35" s="648"/>
      <c r="AE35" s="648"/>
      <c r="AF35" s="648"/>
      <c r="AG35" s="648"/>
      <c r="AH35" s="648"/>
      <c r="AI35" s="649" t="s">
        <v>0</v>
      </c>
      <c r="AJ35" s="650"/>
      <c r="AK35" s="390"/>
      <c r="AL35" s="390"/>
      <c r="AM35" s="390"/>
      <c r="AN35" s="390"/>
      <c r="AO35" s="390"/>
      <c r="AP35" s="390"/>
    </row>
    <row r="36" spans="1:42" s="24" customFormat="1" ht="29.45" customHeight="1">
      <c r="A36" s="30"/>
      <c r="B36" s="30"/>
      <c r="C36" s="30"/>
      <c r="D36" s="30"/>
      <c r="E36" s="30"/>
      <c r="F36" s="30"/>
      <c r="G36" s="30"/>
      <c r="H36" s="30"/>
      <c r="I36" s="30"/>
      <c r="J36" s="31"/>
      <c r="K36" s="31"/>
      <c r="L36" s="31"/>
      <c r="M36" s="31"/>
      <c r="N36" s="31"/>
      <c r="O36" s="31"/>
      <c r="P36" s="31"/>
      <c r="Q36" s="31"/>
      <c r="R36" s="31"/>
      <c r="S36" s="31"/>
      <c r="T36" s="31"/>
      <c r="U36" s="26"/>
      <c r="V36" s="32"/>
      <c r="W36" s="27"/>
      <c r="X36" s="27"/>
    </row>
    <row r="37" spans="1:42" s="12" customFormat="1" ht="20.100000000000001" customHeight="1">
      <c r="R37" s="10"/>
      <c r="S37" s="10"/>
      <c r="T37" s="10"/>
      <c r="U37" s="11"/>
      <c r="V37" s="11"/>
      <c r="W37" s="11"/>
      <c r="X37" s="11"/>
      <c r="Y37" s="11"/>
      <c r="Z37" s="11"/>
      <c r="AA37" s="11"/>
      <c r="AB37" s="11"/>
    </row>
    <row r="38" spans="1:42" s="4" customFormat="1" ht="18.75" customHeight="1">
      <c r="A38" s="9"/>
      <c r="B38" s="9"/>
      <c r="C38" s="9"/>
      <c r="D38" s="9"/>
      <c r="R38" s="5"/>
      <c r="S38" s="5"/>
      <c r="T38" s="5"/>
      <c r="U38" s="6"/>
      <c r="V38" s="6"/>
      <c r="W38" s="6"/>
      <c r="X38" s="6"/>
      <c r="Y38" s="6"/>
      <c r="Z38" s="6"/>
      <c r="AA38" s="6"/>
      <c r="AB38" s="6"/>
    </row>
    <row r="39" spans="1:42" s="4" customFormat="1" ht="18" customHeight="1">
      <c r="A39" s="9"/>
      <c r="B39" s="9"/>
      <c r="C39" s="9"/>
      <c r="D39" s="9"/>
      <c r="R39" s="5"/>
      <c r="S39" s="5"/>
      <c r="T39" s="5"/>
      <c r="U39" s="6"/>
      <c r="V39" s="6"/>
      <c r="W39" s="6"/>
      <c r="X39" s="6"/>
      <c r="Y39" s="6"/>
      <c r="Z39" s="6"/>
      <c r="AA39" s="6"/>
      <c r="AB39" s="6"/>
    </row>
    <row r="40" spans="1:42" s="4" customFormat="1" ht="18" customHeight="1">
      <c r="A40" s="9"/>
      <c r="B40" s="9"/>
      <c r="C40" s="9"/>
      <c r="D40" s="9"/>
      <c r="R40" s="5"/>
      <c r="S40" s="5"/>
      <c r="T40" s="5"/>
      <c r="U40" s="6"/>
      <c r="V40" s="6"/>
      <c r="W40" s="6"/>
      <c r="X40" s="6"/>
      <c r="Y40" s="6"/>
      <c r="Z40" s="6"/>
      <c r="AA40" s="6"/>
      <c r="AB40" s="6"/>
    </row>
    <row r="41" spans="1:42" s="4" customFormat="1" ht="18" customHeight="1">
      <c r="A41" s="9"/>
      <c r="B41" s="9"/>
      <c r="C41" s="9"/>
      <c r="D41" s="9"/>
      <c r="R41" s="5"/>
      <c r="S41" s="5"/>
      <c r="T41" s="5"/>
      <c r="U41" s="6"/>
      <c r="V41" s="6"/>
      <c r="W41" s="6"/>
      <c r="X41" s="6"/>
      <c r="Y41" s="6"/>
      <c r="Z41" s="6"/>
      <c r="AA41" s="6"/>
      <c r="AB41" s="6"/>
    </row>
    <row r="42" spans="1:42" s="4" customFormat="1" ht="18" customHeight="1">
      <c r="A42" s="9"/>
      <c r="B42" s="9"/>
      <c r="C42" s="9"/>
      <c r="D42" s="9"/>
      <c r="R42" s="5"/>
      <c r="S42" s="5"/>
      <c r="T42" s="5"/>
      <c r="U42" s="6"/>
      <c r="V42" s="6"/>
      <c r="W42" s="6"/>
      <c r="X42" s="6"/>
      <c r="Y42" s="6"/>
      <c r="Z42" s="6"/>
      <c r="AA42" s="6"/>
      <c r="AB42" s="6"/>
    </row>
  </sheetData>
  <sheetProtection algorithmName="SHA-512" hashValue="roqjrVJjf78KrTOLjis2oPZG+HP2c1RtnybAzLX2Wro79lnFUf+0deZ0yh80tj6xhDyxeIoCW4qACOXfKA8IPw==" saltValue="SB3B8LxH/f/5+Bs7t4gc9Q==" spinCount="100000" sheet="1" objects="1" scenarios="1"/>
  <mergeCells count="60">
    <mergeCell ref="AI17:AJ17"/>
    <mergeCell ref="AI15:AJ15"/>
    <mergeCell ref="AI16:AJ16"/>
    <mergeCell ref="AI18:AJ18"/>
    <mergeCell ref="A3:AP3"/>
    <mergeCell ref="C13:D14"/>
    <mergeCell ref="C12:S12"/>
    <mergeCell ref="T12:AJ12"/>
    <mergeCell ref="T13:U13"/>
    <mergeCell ref="E13:S13"/>
    <mergeCell ref="E14:S14"/>
    <mergeCell ref="AI13:AJ13"/>
    <mergeCell ref="AI14:AJ14"/>
    <mergeCell ref="V13:AH13"/>
    <mergeCell ref="T14:U14"/>
    <mergeCell ref="V14:AH14"/>
    <mergeCell ref="T18:U18"/>
    <mergeCell ref="E16:S16"/>
    <mergeCell ref="T15:U15"/>
    <mergeCell ref="V15:AH15"/>
    <mergeCell ref="T16:U16"/>
    <mergeCell ref="E18:S18"/>
    <mergeCell ref="V18:AH18"/>
    <mergeCell ref="C15:S15"/>
    <mergeCell ref="C16:D20"/>
    <mergeCell ref="V16:AH16"/>
    <mergeCell ref="E17:S17"/>
    <mergeCell ref="T17:U17"/>
    <mergeCell ref="V17:AH17"/>
    <mergeCell ref="E19:S19"/>
    <mergeCell ref="C21:S21"/>
    <mergeCell ref="V20:AH20"/>
    <mergeCell ref="V21:AH21"/>
    <mergeCell ref="T19:U19"/>
    <mergeCell ref="E20:S20"/>
    <mergeCell ref="AI21:AJ21"/>
    <mergeCell ref="V19:AH19"/>
    <mergeCell ref="AI19:AJ19"/>
    <mergeCell ref="AI20:AJ20"/>
    <mergeCell ref="T21:U21"/>
    <mergeCell ref="T20:U20"/>
    <mergeCell ref="C24:S24"/>
    <mergeCell ref="T24:U24"/>
    <mergeCell ref="V24:AH24"/>
    <mergeCell ref="AI24:AJ24"/>
    <mergeCell ref="C25:S25"/>
    <mergeCell ref="T25:U25"/>
    <mergeCell ref="V25:AH25"/>
    <mergeCell ref="AI25:AJ25"/>
    <mergeCell ref="C27:AJ27"/>
    <mergeCell ref="C28:AJ28"/>
    <mergeCell ref="C29:D29"/>
    <mergeCell ref="E29:AJ29"/>
    <mergeCell ref="C30:D30"/>
    <mergeCell ref="E30:AJ30"/>
    <mergeCell ref="E31:AJ31"/>
    <mergeCell ref="E32:AJ32"/>
    <mergeCell ref="C35:S35"/>
    <mergeCell ref="T35:AH35"/>
    <mergeCell ref="AI35:AJ35"/>
  </mergeCells>
  <phoneticPr fontId="26"/>
  <conditionalFormatting sqref="V24:AH24">
    <cfRule type="expression" dxfId="26" priority="4" stopIfTrue="1">
      <formula>AND($V$24&gt;0,$V$24&lt;400000)</formula>
    </cfRule>
  </conditionalFormatting>
  <conditionalFormatting sqref="C29:D30">
    <cfRule type="expression" dxfId="25" priority="94" stopIfTrue="1">
      <formula>AND($C$29="□",$C$30="□")</formula>
    </cfRule>
  </conditionalFormatting>
  <conditionalFormatting sqref="C30:AJ32">
    <cfRule type="expression" dxfId="24" priority="2" stopIfTrue="1">
      <formula>$C$29="■"</formula>
    </cfRule>
  </conditionalFormatting>
  <conditionalFormatting sqref="C29:AJ29">
    <cfRule type="expression" dxfId="23" priority="1" stopIfTrue="1">
      <formula>$C$30="■"</formula>
    </cfRule>
  </conditionalFormatting>
  <dataValidations count="2">
    <dataValidation imeMode="disabled" allowBlank="1" showInputMessage="1" showErrorMessage="1" sqref="V13:AH21 T35:AH35 V24:AH26 V33:AH33" xr:uid="{00000000-0002-0000-0200-000000000000}"/>
    <dataValidation type="list" allowBlank="1" showInputMessage="1" showErrorMessage="1" sqref="C29:C30" xr:uid="{235C6AA6-F55B-42ED-950D-8D7C1B2D8A31}">
      <formula1>"□,■"</formula1>
    </dataValidation>
  </dataValidations>
  <printOptions horizontalCentered="1"/>
  <pageMargins left="0.15748031496062992" right="0.15748031496062992" top="0.39370078740157483" bottom="0.39370078740157483" header="0.19685039370078741" footer="0.19685039370078741"/>
  <pageSetup paperSize="9" scale="61" orientation="portrait" r:id="rId1"/>
  <headerFooter>
    <oddHeader>&amp;RVERSION 1.0</oddHeader>
    <oddFooter>&amp;L（備考）用紙は日本工業規格Ａ４とし、縦位置とする。</oddFooter>
  </headerFooter>
  <ignoredErrors>
    <ignoredError sqref="V14:AH15 W13:AH13 W20:AH20 W16:AH16 W17:AH17 W18:AH18 W19:AH1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B58"/>
  <sheetViews>
    <sheetView showGridLines="0" showZeros="0" view="pageBreakPreview" zoomScale="55" zoomScaleNormal="75" zoomScaleSheetLayoutView="55" workbookViewId="0">
      <selection activeCell="A3" sqref="A3:BC3"/>
    </sheetView>
  </sheetViews>
  <sheetFormatPr defaultRowHeight="13.5"/>
  <cols>
    <col min="1" max="9" width="3.125" style="7" customWidth="1"/>
    <col min="10" max="55" width="3.625" style="7" customWidth="1"/>
    <col min="56" max="85" width="3.5" style="22" customWidth="1"/>
    <col min="86" max="16384" width="9" style="22"/>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60"/>
      <c r="AP1" s="60"/>
      <c r="AQ1" s="4"/>
      <c r="AR1" s="4"/>
      <c r="AS1" s="4"/>
      <c r="AT1" s="4"/>
      <c r="AU1" s="4"/>
      <c r="AV1" s="4"/>
      <c r="AW1" s="4"/>
      <c r="AX1" s="4"/>
      <c r="AY1" s="4"/>
      <c r="AZ1" s="4"/>
      <c r="BA1" s="4"/>
      <c r="BB1" s="4"/>
      <c r="BC1" s="28" t="s">
        <v>338</v>
      </c>
    </row>
    <row r="2" spans="1:106" s="1" customFormat="1" ht="18" customHeight="1">
      <c r="A2" s="2"/>
      <c r="B2" s="2"/>
      <c r="C2" s="2"/>
      <c r="D2" s="2"/>
      <c r="E2" s="2"/>
      <c r="F2" s="2"/>
      <c r="G2" s="2"/>
      <c r="H2" s="2"/>
      <c r="I2" s="2"/>
      <c r="BC2" s="141" t="str">
        <f>IF(OR('様式第１｜交付申請書'!$BD$15&lt;&gt;"",'様式第１｜交付申請書'!$AJ$54&lt;&gt;""),'様式第１｜交付申請書'!$BD$15&amp;"邸"&amp;RIGHT(TRIM('様式第１｜交付申請書'!$N$54&amp;'様式第１｜交付申請書'!$Y$54&amp;'様式第１｜交付申請書'!$AJ$54),4),"")</f>
        <v/>
      </c>
    </row>
    <row r="3" spans="1:106" ht="30" customHeight="1">
      <c r="A3" s="817" t="s">
        <v>98</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row>
    <row r="4" spans="1:106" ht="6" customHeight="1">
      <c r="A4" s="17"/>
      <c r="B4" s="17"/>
      <c r="C4" s="17"/>
      <c r="D4" s="17"/>
      <c r="E4" s="17"/>
      <c r="F4" s="17"/>
      <c r="G4" s="17"/>
      <c r="H4" s="17"/>
      <c r="I4" s="17"/>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6" ht="18.75">
      <c r="A5" s="50" t="s">
        <v>140</v>
      </c>
      <c r="B5" s="49"/>
      <c r="C5" s="49"/>
      <c r="D5" s="49"/>
      <c r="E5" s="49"/>
      <c r="F5" s="49"/>
      <c r="G5" s="49"/>
      <c r="H5" s="49"/>
      <c r="I5" s="49"/>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4" t="s">
        <v>4</v>
      </c>
    </row>
    <row r="6" spans="1:106" ht="14.25" customHeight="1">
      <c r="A6" s="21"/>
      <c r="B6" s="21"/>
      <c r="C6" s="21"/>
      <c r="D6" s="21"/>
      <c r="E6" s="21"/>
      <c r="F6" s="21"/>
      <c r="G6" s="21"/>
      <c r="H6" s="21"/>
      <c r="I6" s="21"/>
      <c r="J6" s="21"/>
      <c r="K6" s="4"/>
      <c r="L6" s="4"/>
      <c r="M6" s="4"/>
      <c r="N6" s="4"/>
      <c r="O6" s="4"/>
      <c r="P6" s="4"/>
      <c r="Q6" s="4"/>
      <c r="R6" s="4"/>
      <c r="S6" s="4"/>
      <c r="T6" s="4"/>
      <c r="U6" s="4"/>
      <c r="V6" s="4"/>
      <c r="W6" s="4"/>
      <c r="X6" s="4"/>
      <c r="Y6" s="4"/>
      <c r="Z6" s="4"/>
      <c r="AA6" s="4"/>
      <c r="AB6" s="4"/>
      <c r="AC6" s="21"/>
      <c r="AD6" s="21"/>
      <c r="AE6" s="21"/>
      <c r="AF6" s="21"/>
      <c r="AG6" s="21"/>
      <c r="AH6" s="21"/>
      <c r="AI6" s="21"/>
      <c r="AJ6" s="21"/>
      <c r="AK6" s="21"/>
      <c r="AL6" s="21"/>
      <c r="AM6" s="21"/>
      <c r="AN6" s="21"/>
      <c r="AO6" s="4"/>
      <c r="AP6" s="4"/>
      <c r="AQ6" s="4"/>
      <c r="AR6" s="4"/>
      <c r="AS6" s="4"/>
      <c r="AT6" s="4"/>
      <c r="AU6" s="4"/>
      <c r="AV6" s="4"/>
      <c r="AW6" s="4"/>
      <c r="AX6" s="33" t="s">
        <v>72</v>
      </c>
      <c r="AY6" s="150"/>
      <c r="AZ6" s="176" t="s">
        <v>143</v>
      </c>
      <c r="BA6" s="150"/>
      <c r="BB6" s="835" t="s">
        <v>144</v>
      </c>
      <c r="BC6" s="835"/>
    </row>
    <row r="7" spans="1:106" ht="23.25" customHeight="1">
      <c r="A7" s="391"/>
      <c r="B7" s="392"/>
      <c r="C7" s="393" t="s">
        <v>324</v>
      </c>
      <c r="D7" s="34"/>
      <c r="E7" s="34"/>
      <c r="F7" s="34"/>
      <c r="G7" s="394"/>
      <c r="H7" s="395"/>
      <c r="I7" s="393" t="s">
        <v>325</v>
      </c>
      <c r="J7" s="34"/>
      <c r="K7" s="12"/>
      <c r="L7" s="12"/>
      <c r="M7" s="12"/>
      <c r="N7" s="12"/>
      <c r="O7" s="12"/>
      <c r="P7" s="12"/>
      <c r="Q7" s="12"/>
      <c r="R7" s="12"/>
      <c r="S7" s="12"/>
      <c r="T7" s="12"/>
      <c r="U7" s="12"/>
      <c r="V7" s="12"/>
      <c r="W7" s="12"/>
      <c r="X7" s="12"/>
      <c r="Y7" s="12"/>
      <c r="Z7" s="12"/>
      <c r="AA7" s="12"/>
      <c r="AB7" s="12"/>
      <c r="AC7" s="12"/>
      <c r="AD7" s="12"/>
      <c r="AE7" s="12"/>
      <c r="AF7" s="12"/>
      <c r="AG7" s="4"/>
      <c r="AH7" s="4"/>
      <c r="AI7" s="4"/>
      <c r="AJ7" s="4"/>
      <c r="AK7" s="4"/>
      <c r="AL7" s="4"/>
      <c r="AM7" s="4"/>
      <c r="AN7" s="4"/>
      <c r="AO7" s="4"/>
      <c r="AP7" s="4"/>
      <c r="AQ7" s="4"/>
      <c r="AR7" s="4"/>
      <c r="AS7" s="4"/>
      <c r="AT7" s="4"/>
      <c r="AU7" s="4"/>
      <c r="AV7" s="4"/>
      <c r="AW7" s="832" t="s">
        <v>335</v>
      </c>
      <c r="AX7" s="833"/>
      <c r="AY7" s="833"/>
      <c r="AZ7" s="833"/>
      <c r="BA7" s="833"/>
      <c r="BB7" s="833"/>
      <c r="BC7" s="833"/>
    </row>
    <row r="8" spans="1:106" s="23" customFormat="1" ht="30.75" customHeight="1" thickBo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834"/>
      <c r="AX8" s="834"/>
      <c r="AY8" s="834"/>
      <c r="AZ8" s="834"/>
      <c r="BA8" s="834"/>
      <c r="BB8" s="834"/>
      <c r="BC8" s="834"/>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row>
    <row r="9" spans="1:106" s="7" customFormat="1" ht="46.5" customHeight="1" thickBot="1">
      <c r="A9" s="830" t="s">
        <v>114</v>
      </c>
      <c r="B9" s="777"/>
      <c r="C9" s="831"/>
      <c r="D9" s="831"/>
      <c r="E9" s="820" t="s">
        <v>113</v>
      </c>
      <c r="F9" s="820"/>
      <c r="G9" s="820"/>
      <c r="H9" s="820"/>
      <c r="I9" s="820"/>
      <c r="J9" s="820"/>
      <c r="K9" s="820"/>
      <c r="L9" s="820"/>
      <c r="M9" s="818" t="s">
        <v>82</v>
      </c>
      <c r="N9" s="818"/>
      <c r="O9" s="818"/>
      <c r="P9" s="818"/>
      <c r="Q9" s="818"/>
      <c r="R9" s="818"/>
      <c r="S9" s="818"/>
      <c r="T9" s="818"/>
      <c r="U9" s="818" t="s">
        <v>9</v>
      </c>
      <c r="V9" s="818"/>
      <c r="W9" s="818"/>
      <c r="X9" s="818"/>
      <c r="Y9" s="818"/>
      <c r="Z9" s="818"/>
      <c r="AA9" s="818"/>
      <c r="AB9" s="818"/>
      <c r="AC9" s="818"/>
      <c r="AD9" s="818"/>
      <c r="AE9" s="818" t="s">
        <v>3</v>
      </c>
      <c r="AF9" s="818"/>
      <c r="AG9" s="818"/>
      <c r="AH9" s="818"/>
      <c r="AI9" s="818"/>
      <c r="AJ9" s="818"/>
      <c r="AK9" s="818"/>
      <c r="AL9" s="818"/>
      <c r="AM9" s="818"/>
      <c r="AN9" s="818"/>
      <c r="AO9" s="818"/>
      <c r="AP9" s="818"/>
      <c r="AQ9" s="818"/>
      <c r="AR9" s="818"/>
      <c r="AS9" s="863" t="s">
        <v>217</v>
      </c>
      <c r="AT9" s="864"/>
      <c r="AU9" s="864"/>
      <c r="AV9" s="865"/>
      <c r="AW9" s="819" t="s">
        <v>101</v>
      </c>
      <c r="AX9" s="820"/>
      <c r="AY9" s="820"/>
      <c r="AZ9" s="820"/>
      <c r="BA9" s="820"/>
      <c r="BB9" s="820"/>
      <c r="BC9" s="821"/>
    </row>
    <row r="10" spans="1:106" s="7" customFormat="1" ht="29.25" customHeight="1" thickTop="1">
      <c r="A10" s="822" t="s">
        <v>137</v>
      </c>
      <c r="B10" s="823"/>
      <c r="C10" s="824"/>
      <c r="D10" s="824"/>
      <c r="E10" s="828"/>
      <c r="F10" s="828"/>
      <c r="G10" s="828"/>
      <c r="H10" s="828"/>
      <c r="I10" s="828"/>
      <c r="J10" s="828"/>
      <c r="K10" s="828"/>
      <c r="L10" s="828"/>
      <c r="M10" s="829"/>
      <c r="N10" s="829"/>
      <c r="O10" s="829"/>
      <c r="P10" s="829"/>
      <c r="Q10" s="829"/>
      <c r="R10" s="829"/>
      <c r="S10" s="829"/>
      <c r="T10" s="829"/>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66" t="str">
        <f>IF(M10&lt;&gt;"", RIGHT(M10,1),"")</f>
        <v/>
      </c>
      <c r="AT10" s="867"/>
      <c r="AU10" s="867"/>
      <c r="AV10" s="868"/>
      <c r="AW10" s="826"/>
      <c r="AX10" s="827"/>
      <c r="AY10" s="827"/>
      <c r="AZ10" s="827"/>
      <c r="BA10" s="827"/>
      <c r="BB10" s="827"/>
      <c r="BC10" s="294" t="s">
        <v>24</v>
      </c>
    </row>
    <row r="11" spans="1:106" s="38" customFormat="1" ht="28.5" customHeight="1">
      <c r="A11" s="806"/>
      <c r="B11" s="807"/>
      <c r="C11" s="808"/>
      <c r="D11" s="808"/>
      <c r="E11" s="744"/>
      <c r="F11" s="744"/>
      <c r="G11" s="744"/>
      <c r="H11" s="744"/>
      <c r="I11" s="744"/>
      <c r="J11" s="744"/>
      <c r="K11" s="744"/>
      <c r="L11" s="744"/>
      <c r="M11" s="745"/>
      <c r="N11" s="745"/>
      <c r="O11" s="745"/>
      <c r="P11" s="745"/>
      <c r="Q11" s="745"/>
      <c r="R11" s="745"/>
      <c r="S11" s="745"/>
      <c r="T11" s="745"/>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51" t="str">
        <f t="shared" ref="AS11:AS39" si="0">IF(M11&lt;&gt;"", RIGHT(M11,1),"")</f>
        <v/>
      </c>
      <c r="AT11" s="752"/>
      <c r="AU11" s="752"/>
      <c r="AV11" s="753"/>
      <c r="AW11" s="741"/>
      <c r="AX11" s="742"/>
      <c r="AY11" s="742"/>
      <c r="AZ11" s="742"/>
      <c r="BA11" s="742"/>
      <c r="BB11" s="742"/>
      <c r="BC11" s="295" t="s">
        <v>24</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38" customFormat="1" ht="28.5" customHeight="1">
      <c r="A12" s="806"/>
      <c r="B12" s="807"/>
      <c r="C12" s="808"/>
      <c r="D12" s="808"/>
      <c r="E12" s="744"/>
      <c r="F12" s="744"/>
      <c r="G12" s="744"/>
      <c r="H12" s="744"/>
      <c r="I12" s="744"/>
      <c r="J12" s="744"/>
      <c r="K12" s="744"/>
      <c r="L12" s="744"/>
      <c r="M12" s="745"/>
      <c r="N12" s="745"/>
      <c r="O12" s="745"/>
      <c r="P12" s="745"/>
      <c r="Q12" s="745"/>
      <c r="R12" s="745"/>
      <c r="S12" s="745"/>
      <c r="T12" s="745"/>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51" t="str">
        <f t="shared" si="0"/>
        <v/>
      </c>
      <c r="AT12" s="752"/>
      <c r="AU12" s="752"/>
      <c r="AV12" s="753"/>
      <c r="AW12" s="741"/>
      <c r="AX12" s="742"/>
      <c r="AY12" s="742"/>
      <c r="AZ12" s="742"/>
      <c r="BA12" s="742"/>
      <c r="BB12" s="742"/>
      <c r="BC12" s="295" t="s">
        <v>24</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38" customFormat="1" ht="28.5" customHeight="1">
      <c r="A13" s="806"/>
      <c r="B13" s="807"/>
      <c r="C13" s="808"/>
      <c r="D13" s="808"/>
      <c r="E13" s="744"/>
      <c r="F13" s="744"/>
      <c r="G13" s="744"/>
      <c r="H13" s="744"/>
      <c r="I13" s="744"/>
      <c r="J13" s="744"/>
      <c r="K13" s="744"/>
      <c r="L13" s="744"/>
      <c r="M13" s="745"/>
      <c r="N13" s="745"/>
      <c r="O13" s="745"/>
      <c r="P13" s="745"/>
      <c r="Q13" s="745"/>
      <c r="R13" s="745"/>
      <c r="S13" s="745"/>
      <c r="T13" s="745"/>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51" t="str">
        <f t="shared" si="0"/>
        <v/>
      </c>
      <c r="AT13" s="752"/>
      <c r="AU13" s="752"/>
      <c r="AV13" s="753"/>
      <c r="AW13" s="741"/>
      <c r="AX13" s="742"/>
      <c r="AY13" s="742"/>
      <c r="AZ13" s="742"/>
      <c r="BA13" s="742"/>
      <c r="BB13" s="742"/>
      <c r="BC13" s="295" t="s">
        <v>24</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38" customFormat="1" ht="28.5" customHeight="1">
      <c r="A14" s="806"/>
      <c r="B14" s="807"/>
      <c r="C14" s="808"/>
      <c r="D14" s="808"/>
      <c r="E14" s="744"/>
      <c r="F14" s="744"/>
      <c r="G14" s="744"/>
      <c r="H14" s="744"/>
      <c r="I14" s="744"/>
      <c r="J14" s="744"/>
      <c r="K14" s="744"/>
      <c r="L14" s="744"/>
      <c r="M14" s="745"/>
      <c r="N14" s="745"/>
      <c r="O14" s="745"/>
      <c r="P14" s="745"/>
      <c r="Q14" s="745"/>
      <c r="R14" s="745"/>
      <c r="S14" s="745"/>
      <c r="T14" s="745"/>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51" t="str">
        <f t="shared" si="0"/>
        <v/>
      </c>
      <c r="AT14" s="752"/>
      <c r="AU14" s="752"/>
      <c r="AV14" s="753"/>
      <c r="AW14" s="741"/>
      <c r="AX14" s="742"/>
      <c r="AY14" s="742"/>
      <c r="AZ14" s="742"/>
      <c r="BA14" s="742"/>
      <c r="BB14" s="742"/>
      <c r="BC14" s="295" t="s">
        <v>24</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8" customFormat="1" ht="28.5" customHeight="1">
      <c r="A15" s="806"/>
      <c r="B15" s="807"/>
      <c r="C15" s="808"/>
      <c r="D15" s="808"/>
      <c r="E15" s="744"/>
      <c r="F15" s="744"/>
      <c r="G15" s="744"/>
      <c r="H15" s="744"/>
      <c r="I15" s="744"/>
      <c r="J15" s="744"/>
      <c r="K15" s="744"/>
      <c r="L15" s="744"/>
      <c r="M15" s="745"/>
      <c r="N15" s="745"/>
      <c r="O15" s="745"/>
      <c r="P15" s="745"/>
      <c r="Q15" s="745"/>
      <c r="R15" s="745"/>
      <c r="S15" s="745"/>
      <c r="T15" s="745"/>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751" t="str">
        <f t="shared" si="0"/>
        <v/>
      </c>
      <c r="AT15" s="752"/>
      <c r="AU15" s="752"/>
      <c r="AV15" s="753"/>
      <c r="AW15" s="741"/>
      <c r="AX15" s="742"/>
      <c r="AY15" s="742"/>
      <c r="AZ15" s="742"/>
      <c r="BA15" s="742"/>
      <c r="BB15" s="742"/>
      <c r="BC15" s="295" t="s">
        <v>24</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8" customFormat="1" ht="28.5" customHeight="1">
      <c r="A16" s="806"/>
      <c r="B16" s="807"/>
      <c r="C16" s="808"/>
      <c r="D16" s="808"/>
      <c r="E16" s="744"/>
      <c r="F16" s="744"/>
      <c r="G16" s="744"/>
      <c r="H16" s="744"/>
      <c r="I16" s="744"/>
      <c r="J16" s="744"/>
      <c r="K16" s="744"/>
      <c r="L16" s="744"/>
      <c r="M16" s="745"/>
      <c r="N16" s="745"/>
      <c r="O16" s="745"/>
      <c r="P16" s="745"/>
      <c r="Q16" s="745"/>
      <c r="R16" s="745"/>
      <c r="S16" s="745"/>
      <c r="T16" s="745"/>
      <c r="U16" s="743"/>
      <c r="V16" s="743"/>
      <c r="W16" s="743"/>
      <c r="X16" s="743"/>
      <c r="Y16" s="743"/>
      <c r="Z16" s="743"/>
      <c r="AA16" s="743"/>
      <c r="AB16" s="743"/>
      <c r="AC16" s="743"/>
      <c r="AD16" s="743"/>
      <c r="AE16" s="743"/>
      <c r="AF16" s="743"/>
      <c r="AG16" s="743"/>
      <c r="AH16" s="743"/>
      <c r="AI16" s="743"/>
      <c r="AJ16" s="743"/>
      <c r="AK16" s="743"/>
      <c r="AL16" s="743"/>
      <c r="AM16" s="743"/>
      <c r="AN16" s="743"/>
      <c r="AO16" s="743"/>
      <c r="AP16" s="743"/>
      <c r="AQ16" s="743"/>
      <c r="AR16" s="743"/>
      <c r="AS16" s="751" t="str">
        <f t="shared" si="0"/>
        <v/>
      </c>
      <c r="AT16" s="752"/>
      <c r="AU16" s="752"/>
      <c r="AV16" s="753"/>
      <c r="AW16" s="741"/>
      <c r="AX16" s="742"/>
      <c r="AY16" s="742"/>
      <c r="AZ16" s="742"/>
      <c r="BA16" s="742"/>
      <c r="BB16" s="742"/>
      <c r="BC16" s="295" t="s">
        <v>24</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8" customFormat="1" ht="28.5" customHeight="1">
      <c r="A17" s="806"/>
      <c r="B17" s="807"/>
      <c r="C17" s="808"/>
      <c r="D17" s="808"/>
      <c r="E17" s="744"/>
      <c r="F17" s="744"/>
      <c r="G17" s="744"/>
      <c r="H17" s="744"/>
      <c r="I17" s="744"/>
      <c r="J17" s="744"/>
      <c r="K17" s="744"/>
      <c r="L17" s="744"/>
      <c r="M17" s="745"/>
      <c r="N17" s="745"/>
      <c r="O17" s="745"/>
      <c r="P17" s="745"/>
      <c r="Q17" s="745"/>
      <c r="R17" s="745"/>
      <c r="S17" s="745"/>
      <c r="T17" s="745"/>
      <c r="U17" s="743"/>
      <c r="V17" s="743"/>
      <c r="W17" s="743"/>
      <c r="X17" s="743"/>
      <c r="Y17" s="743"/>
      <c r="Z17" s="743"/>
      <c r="AA17" s="743"/>
      <c r="AB17" s="743"/>
      <c r="AC17" s="743"/>
      <c r="AD17" s="743"/>
      <c r="AE17" s="743"/>
      <c r="AF17" s="743"/>
      <c r="AG17" s="743"/>
      <c r="AH17" s="743"/>
      <c r="AI17" s="743"/>
      <c r="AJ17" s="743"/>
      <c r="AK17" s="743"/>
      <c r="AL17" s="743"/>
      <c r="AM17" s="743"/>
      <c r="AN17" s="743"/>
      <c r="AO17" s="743"/>
      <c r="AP17" s="743"/>
      <c r="AQ17" s="743"/>
      <c r="AR17" s="743"/>
      <c r="AS17" s="751" t="str">
        <f t="shared" si="0"/>
        <v/>
      </c>
      <c r="AT17" s="752"/>
      <c r="AU17" s="752"/>
      <c r="AV17" s="753"/>
      <c r="AW17" s="741"/>
      <c r="AX17" s="742"/>
      <c r="AY17" s="742"/>
      <c r="AZ17" s="742"/>
      <c r="BA17" s="742"/>
      <c r="BB17" s="742"/>
      <c r="BC17" s="295" t="s">
        <v>24</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8" customFormat="1" ht="28.5" customHeight="1">
      <c r="A18" s="806"/>
      <c r="B18" s="807"/>
      <c r="C18" s="808"/>
      <c r="D18" s="808"/>
      <c r="E18" s="744"/>
      <c r="F18" s="744"/>
      <c r="G18" s="744"/>
      <c r="H18" s="744"/>
      <c r="I18" s="744"/>
      <c r="J18" s="744"/>
      <c r="K18" s="744"/>
      <c r="L18" s="744"/>
      <c r="M18" s="745"/>
      <c r="N18" s="745"/>
      <c r="O18" s="745"/>
      <c r="P18" s="745"/>
      <c r="Q18" s="745"/>
      <c r="R18" s="745"/>
      <c r="S18" s="745"/>
      <c r="T18" s="745"/>
      <c r="U18" s="743"/>
      <c r="V18" s="743"/>
      <c r="W18" s="743"/>
      <c r="X18" s="743"/>
      <c r="Y18" s="743"/>
      <c r="Z18" s="743"/>
      <c r="AA18" s="743"/>
      <c r="AB18" s="743"/>
      <c r="AC18" s="743"/>
      <c r="AD18" s="743"/>
      <c r="AE18" s="743"/>
      <c r="AF18" s="743"/>
      <c r="AG18" s="743"/>
      <c r="AH18" s="743"/>
      <c r="AI18" s="743"/>
      <c r="AJ18" s="743"/>
      <c r="AK18" s="743"/>
      <c r="AL18" s="743"/>
      <c r="AM18" s="743"/>
      <c r="AN18" s="743"/>
      <c r="AO18" s="743"/>
      <c r="AP18" s="743"/>
      <c r="AQ18" s="743"/>
      <c r="AR18" s="743"/>
      <c r="AS18" s="751" t="str">
        <f t="shared" si="0"/>
        <v/>
      </c>
      <c r="AT18" s="752"/>
      <c r="AU18" s="752"/>
      <c r="AV18" s="753"/>
      <c r="AW18" s="741"/>
      <c r="AX18" s="742"/>
      <c r="AY18" s="742"/>
      <c r="AZ18" s="742"/>
      <c r="BA18" s="742"/>
      <c r="BB18" s="742"/>
      <c r="BC18" s="295" t="s">
        <v>24</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8" customFormat="1" ht="28.5" customHeight="1">
      <c r="A19" s="806"/>
      <c r="B19" s="807"/>
      <c r="C19" s="808"/>
      <c r="D19" s="808"/>
      <c r="E19" s="749"/>
      <c r="F19" s="749"/>
      <c r="G19" s="749"/>
      <c r="H19" s="749"/>
      <c r="I19" s="749"/>
      <c r="J19" s="749"/>
      <c r="K19" s="749"/>
      <c r="L19" s="749"/>
      <c r="M19" s="750"/>
      <c r="N19" s="750"/>
      <c r="O19" s="750"/>
      <c r="P19" s="750"/>
      <c r="Q19" s="750"/>
      <c r="R19" s="750"/>
      <c r="S19" s="750"/>
      <c r="T19" s="750"/>
      <c r="U19" s="757"/>
      <c r="V19" s="757"/>
      <c r="W19" s="757"/>
      <c r="X19" s="757"/>
      <c r="Y19" s="757"/>
      <c r="Z19" s="757"/>
      <c r="AA19" s="757"/>
      <c r="AB19" s="757"/>
      <c r="AC19" s="757"/>
      <c r="AD19" s="757"/>
      <c r="AE19" s="757"/>
      <c r="AF19" s="757"/>
      <c r="AG19" s="757"/>
      <c r="AH19" s="757"/>
      <c r="AI19" s="757"/>
      <c r="AJ19" s="757"/>
      <c r="AK19" s="757"/>
      <c r="AL19" s="757"/>
      <c r="AM19" s="757"/>
      <c r="AN19" s="757"/>
      <c r="AO19" s="757"/>
      <c r="AP19" s="757"/>
      <c r="AQ19" s="757"/>
      <c r="AR19" s="757"/>
      <c r="AS19" s="754" t="str">
        <f t="shared" si="0"/>
        <v/>
      </c>
      <c r="AT19" s="755"/>
      <c r="AU19" s="755"/>
      <c r="AV19" s="756"/>
      <c r="AW19" s="869"/>
      <c r="AX19" s="870"/>
      <c r="AY19" s="870"/>
      <c r="AZ19" s="870"/>
      <c r="BA19" s="870"/>
      <c r="BB19" s="870"/>
      <c r="BC19" s="296" t="s">
        <v>24</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803" t="s">
        <v>138</v>
      </c>
      <c r="B20" s="804"/>
      <c r="C20" s="805"/>
      <c r="D20" s="805"/>
      <c r="E20" s="812"/>
      <c r="F20" s="812"/>
      <c r="G20" s="812"/>
      <c r="H20" s="812"/>
      <c r="I20" s="812"/>
      <c r="J20" s="812"/>
      <c r="K20" s="812"/>
      <c r="L20" s="812"/>
      <c r="M20" s="813"/>
      <c r="N20" s="813"/>
      <c r="O20" s="813"/>
      <c r="P20" s="813"/>
      <c r="Q20" s="813"/>
      <c r="R20" s="813"/>
      <c r="S20" s="813"/>
      <c r="T20" s="813"/>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60" t="str">
        <f t="shared" si="0"/>
        <v/>
      </c>
      <c r="AT20" s="861"/>
      <c r="AU20" s="861"/>
      <c r="AV20" s="862"/>
      <c r="AW20" s="814"/>
      <c r="AX20" s="815"/>
      <c r="AY20" s="815"/>
      <c r="AZ20" s="815"/>
      <c r="BA20" s="815"/>
      <c r="BB20" s="815"/>
      <c r="BC20" s="297" t="s">
        <v>24</v>
      </c>
    </row>
    <row r="21" spans="1:106" s="38" customFormat="1" ht="28.5" customHeight="1">
      <c r="A21" s="806"/>
      <c r="B21" s="807"/>
      <c r="C21" s="808"/>
      <c r="D21" s="808"/>
      <c r="E21" s="744"/>
      <c r="F21" s="744"/>
      <c r="G21" s="744"/>
      <c r="H21" s="744"/>
      <c r="I21" s="744"/>
      <c r="J21" s="744"/>
      <c r="K21" s="744"/>
      <c r="L21" s="744"/>
      <c r="M21" s="745"/>
      <c r="N21" s="745"/>
      <c r="O21" s="745"/>
      <c r="P21" s="745"/>
      <c r="Q21" s="745"/>
      <c r="R21" s="745"/>
      <c r="S21" s="745"/>
      <c r="T21" s="745"/>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c r="AR21" s="743"/>
      <c r="AS21" s="751" t="str">
        <f t="shared" si="0"/>
        <v/>
      </c>
      <c r="AT21" s="752"/>
      <c r="AU21" s="752"/>
      <c r="AV21" s="753"/>
      <c r="AW21" s="741"/>
      <c r="AX21" s="742"/>
      <c r="AY21" s="742"/>
      <c r="AZ21" s="742"/>
      <c r="BA21" s="742"/>
      <c r="BB21" s="742"/>
      <c r="BC21" s="295" t="s">
        <v>24</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8" customFormat="1" ht="28.5" customHeight="1">
      <c r="A22" s="806"/>
      <c r="B22" s="807"/>
      <c r="C22" s="808"/>
      <c r="D22" s="808"/>
      <c r="E22" s="744"/>
      <c r="F22" s="744"/>
      <c r="G22" s="744"/>
      <c r="H22" s="744"/>
      <c r="I22" s="744"/>
      <c r="J22" s="744"/>
      <c r="K22" s="744"/>
      <c r="L22" s="744"/>
      <c r="M22" s="745"/>
      <c r="N22" s="745"/>
      <c r="O22" s="745"/>
      <c r="P22" s="745"/>
      <c r="Q22" s="745"/>
      <c r="R22" s="745"/>
      <c r="S22" s="745"/>
      <c r="T22" s="745"/>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51" t="str">
        <f t="shared" si="0"/>
        <v/>
      </c>
      <c r="AT22" s="752"/>
      <c r="AU22" s="752"/>
      <c r="AV22" s="753"/>
      <c r="AW22" s="741"/>
      <c r="AX22" s="742"/>
      <c r="AY22" s="742"/>
      <c r="AZ22" s="742"/>
      <c r="BA22" s="742"/>
      <c r="BB22" s="742"/>
      <c r="BC22" s="295" t="s">
        <v>24</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8" customFormat="1" ht="28.5" customHeight="1">
      <c r="A23" s="806"/>
      <c r="B23" s="807"/>
      <c r="C23" s="808"/>
      <c r="D23" s="808"/>
      <c r="E23" s="744"/>
      <c r="F23" s="744"/>
      <c r="G23" s="744"/>
      <c r="H23" s="744"/>
      <c r="I23" s="744"/>
      <c r="J23" s="744"/>
      <c r="K23" s="744"/>
      <c r="L23" s="744"/>
      <c r="M23" s="745"/>
      <c r="N23" s="745"/>
      <c r="O23" s="745"/>
      <c r="P23" s="745"/>
      <c r="Q23" s="745"/>
      <c r="R23" s="745"/>
      <c r="S23" s="745"/>
      <c r="T23" s="745"/>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3"/>
      <c r="AR23" s="743"/>
      <c r="AS23" s="751" t="str">
        <f t="shared" si="0"/>
        <v/>
      </c>
      <c r="AT23" s="752"/>
      <c r="AU23" s="752"/>
      <c r="AV23" s="753"/>
      <c r="AW23" s="741"/>
      <c r="AX23" s="742"/>
      <c r="AY23" s="742"/>
      <c r="AZ23" s="742"/>
      <c r="BA23" s="742"/>
      <c r="BB23" s="742"/>
      <c r="BC23" s="295" t="s">
        <v>24</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8" customFormat="1" ht="28.5" customHeight="1">
      <c r="A24" s="806"/>
      <c r="B24" s="807"/>
      <c r="C24" s="808"/>
      <c r="D24" s="808"/>
      <c r="E24" s="744"/>
      <c r="F24" s="744"/>
      <c r="G24" s="744"/>
      <c r="H24" s="744"/>
      <c r="I24" s="744"/>
      <c r="J24" s="744"/>
      <c r="K24" s="744"/>
      <c r="L24" s="744"/>
      <c r="M24" s="745"/>
      <c r="N24" s="745"/>
      <c r="O24" s="745"/>
      <c r="P24" s="745"/>
      <c r="Q24" s="745"/>
      <c r="R24" s="745"/>
      <c r="S24" s="745"/>
      <c r="T24" s="745"/>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51" t="str">
        <f t="shared" si="0"/>
        <v/>
      </c>
      <c r="AT24" s="752"/>
      <c r="AU24" s="752"/>
      <c r="AV24" s="753"/>
      <c r="AW24" s="741"/>
      <c r="AX24" s="742"/>
      <c r="AY24" s="742"/>
      <c r="AZ24" s="742"/>
      <c r="BA24" s="742"/>
      <c r="BB24" s="742"/>
      <c r="BC24" s="295" t="s">
        <v>24</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8" customFormat="1" ht="28.5" customHeight="1">
      <c r="A25" s="806"/>
      <c r="B25" s="807"/>
      <c r="C25" s="808"/>
      <c r="D25" s="808"/>
      <c r="E25" s="744"/>
      <c r="F25" s="744"/>
      <c r="G25" s="744"/>
      <c r="H25" s="744"/>
      <c r="I25" s="744"/>
      <c r="J25" s="744"/>
      <c r="K25" s="744"/>
      <c r="L25" s="744"/>
      <c r="M25" s="745"/>
      <c r="N25" s="745"/>
      <c r="O25" s="745"/>
      <c r="P25" s="745"/>
      <c r="Q25" s="745"/>
      <c r="R25" s="745"/>
      <c r="S25" s="745"/>
      <c r="T25" s="745"/>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51" t="str">
        <f t="shared" si="0"/>
        <v/>
      </c>
      <c r="AT25" s="752"/>
      <c r="AU25" s="752"/>
      <c r="AV25" s="753"/>
      <c r="AW25" s="741"/>
      <c r="AX25" s="742"/>
      <c r="AY25" s="742"/>
      <c r="AZ25" s="742"/>
      <c r="BA25" s="742"/>
      <c r="BB25" s="742"/>
      <c r="BC25" s="295" t="s">
        <v>24</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8" customFormat="1" ht="28.5" customHeight="1">
      <c r="A26" s="806"/>
      <c r="B26" s="807"/>
      <c r="C26" s="808"/>
      <c r="D26" s="808"/>
      <c r="E26" s="744"/>
      <c r="F26" s="744"/>
      <c r="G26" s="744"/>
      <c r="H26" s="744"/>
      <c r="I26" s="744"/>
      <c r="J26" s="744"/>
      <c r="K26" s="744"/>
      <c r="L26" s="744"/>
      <c r="M26" s="745"/>
      <c r="N26" s="745"/>
      <c r="O26" s="745"/>
      <c r="P26" s="745"/>
      <c r="Q26" s="745"/>
      <c r="R26" s="745"/>
      <c r="S26" s="745"/>
      <c r="T26" s="745"/>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51" t="str">
        <f t="shared" si="0"/>
        <v/>
      </c>
      <c r="AT26" s="752"/>
      <c r="AU26" s="752"/>
      <c r="AV26" s="753"/>
      <c r="AW26" s="741"/>
      <c r="AX26" s="742"/>
      <c r="AY26" s="742"/>
      <c r="AZ26" s="742"/>
      <c r="BA26" s="742"/>
      <c r="BB26" s="742"/>
      <c r="BC26" s="295" t="s">
        <v>24</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8" customFormat="1" ht="28.5" customHeight="1">
      <c r="A27" s="806"/>
      <c r="B27" s="807"/>
      <c r="C27" s="808"/>
      <c r="D27" s="808"/>
      <c r="E27" s="744"/>
      <c r="F27" s="744"/>
      <c r="G27" s="744"/>
      <c r="H27" s="744"/>
      <c r="I27" s="744"/>
      <c r="J27" s="744"/>
      <c r="K27" s="744"/>
      <c r="L27" s="744"/>
      <c r="M27" s="745"/>
      <c r="N27" s="745"/>
      <c r="O27" s="745"/>
      <c r="P27" s="745"/>
      <c r="Q27" s="745"/>
      <c r="R27" s="745"/>
      <c r="S27" s="745"/>
      <c r="T27" s="745"/>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51" t="str">
        <f t="shared" si="0"/>
        <v/>
      </c>
      <c r="AT27" s="752"/>
      <c r="AU27" s="752"/>
      <c r="AV27" s="753"/>
      <c r="AW27" s="741"/>
      <c r="AX27" s="742"/>
      <c r="AY27" s="742"/>
      <c r="AZ27" s="742"/>
      <c r="BA27" s="742"/>
      <c r="BB27" s="742"/>
      <c r="BC27" s="295" t="s">
        <v>24</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8" customFormat="1" ht="28.5" customHeight="1">
      <c r="A28" s="806"/>
      <c r="B28" s="807"/>
      <c r="C28" s="808"/>
      <c r="D28" s="808"/>
      <c r="E28" s="744"/>
      <c r="F28" s="744"/>
      <c r="G28" s="744"/>
      <c r="H28" s="744"/>
      <c r="I28" s="744"/>
      <c r="J28" s="744"/>
      <c r="K28" s="744"/>
      <c r="L28" s="744"/>
      <c r="M28" s="745"/>
      <c r="N28" s="745"/>
      <c r="O28" s="745"/>
      <c r="P28" s="745"/>
      <c r="Q28" s="745"/>
      <c r="R28" s="745"/>
      <c r="S28" s="745"/>
      <c r="T28" s="745"/>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51" t="str">
        <f t="shared" si="0"/>
        <v/>
      </c>
      <c r="AT28" s="752"/>
      <c r="AU28" s="752"/>
      <c r="AV28" s="753"/>
      <c r="AW28" s="741"/>
      <c r="AX28" s="742"/>
      <c r="AY28" s="742"/>
      <c r="AZ28" s="742"/>
      <c r="BA28" s="742"/>
      <c r="BB28" s="742"/>
      <c r="BC28" s="295" t="s">
        <v>24</v>
      </c>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8" customFormat="1" ht="28.5" customHeight="1">
      <c r="A29" s="809"/>
      <c r="B29" s="810"/>
      <c r="C29" s="811"/>
      <c r="D29" s="811"/>
      <c r="E29" s="836"/>
      <c r="F29" s="836"/>
      <c r="G29" s="836"/>
      <c r="H29" s="836"/>
      <c r="I29" s="836"/>
      <c r="J29" s="836"/>
      <c r="K29" s="836"/>
      <c r="L29" s="836"/>
      <c r="M29" s="837"/>
      <c r="N29" s="837"/>
      <c r="O29" s="837"/>
      <c r="P29" s="837"/>
      <c r="Q29" s="837"/>
      <c r="R29" s="837"/>
      <c r="S29" s="837"/>
      <c r="T29" s="837"/>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41" t="str">
        <f t="shared" si="0"/>
        <v/>
      </c>
      <c r="AT29" s="842"/>
      <c r="AU29" s="842"/>
      <c r="AV29" s="843"/>
      <c r="AW29" s="839"/>
      <c r="AX29" s="840"/>
      <c r="AY29" s="840"/>
      <c r="AZ29" s="840"/>
      <c r="BA29" s="840"/>
      <c r="BB29" s="840"/>
      <c r="BC29" s="298" t="s">
        <v>24</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7" customFormat="1" ht="29.25" customHeight="1">
      <c r="A30" s="806" t="s">
        <v>139</v>
      </c>
      <c r="B30" s="807"/>
      <c r="C30" s="808"/>
      <c r="D30" s="808"/>
      <c r="E30" s="828"/>
      <c r="F30" s="828"/>
      <c r="G30" s="828"/>
      <c r="H30" s="828"/>
      <c r="I30" s="828"/>
      <c r="J30" s="828"/>
      <c r="K30" s="828"/>
      <c r="L30" s="828"/>
      <c r="M30" s="844"/>
      <c r="N30" s="844"/>
      <c r="O30" s="844"/>
      <c r="P30" s="844"/>
      <c r="Q30" s="844"/>
      <c r="R30" s="844"/>
      <c r="S30" s="844"/>
      <c r="T30" s="844"/>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6" t="str">
        <f t="shared" si="0"/>
        <v/>
      </c>
      <c r="AT30" s="847"/>
      <c r="AU30" s="847"/>
      <c r="AV30" s="848"/>
      <c r="AW30" s="826"/>
      <c r="AX30" s="827"/>
      <c r="AY30" s="827"/>
      <c r="AZ30" s="827"/>
      <c r="BA30" s="827"/>
      <c r="BB30" s="827"/>
      <c r="BC30" s="294" t="s">
        <v>24</v>
      </c>
    </row>
    <row r="31" spans="1:106" s="38" customFormat="1" ht="28.5" customHeight="1">
      <c r="A31" s="806"/>
      <c r="B31" s="807"/>
      <c r="C31" s="808"/>
      <c r="D31" s="808"/>
      <c r="E31" s="744"/>
      <c r="F31" s="744"/>
      <c r="G31" s="744"/>
      <c r="H31" s="744"/>
      <c r="I31" s="744"/>
      <c r="J31" s="744"/>
      <c r="K31" s="744"/>
      <c r="L31" s="744"/>
      <c r="M31" s="745"/>
      <c r="N31" s="745"/>
      <c r="O31" s="745"/>
      <c r="P31" s="745"/>
      <c r="Q31" s="745"/>
      <c r="R31" s="745"/>
      <c r="S31" s="745"/>
      <c r="T31" s="745"/>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51" t="str">
        <f t="shared" si="0"/>
        <v/>
      </c>
      <c r="AT31" s="752"/>
      <c r="AU31" s="752"/>
      <c r="AV31" s="753"/>
      <c r="AW31" s="741"/>
      <c r="AX31" s="742"/>
      <c r="AY31" s="742"/>
      <c r="AZ31" s="742"/>
      <c r="BA31" s="742"/>
      <c r="BB31" s="742"/>
      <c r="BC31" s="295" t="s">
        <v>24</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8" customFormat="1" ht="28.5" customHeight="1">
      <c r="A32" s="806"/>
      <c r="B32" s="807"/>
      <c r="C32" s="808"/>
      <c r="D32" s="808"/>
      <c r="E32" s="744"/>
      <c r="F32" s="744"/>
      <c r="G32" s="744"/>
      <c r="H32" s="744"/>
      <c r="I32" s="744"/>
      <c r="J32" s="744"/>
      <c r="K32" s="744"/>
      <c r="L32" s="744"/>
      <c r="M32" s="745"/>
      <c r="N32" s="745"/>
      <c r="O32" s="745"/>
      <c r="P32" s="745"/>
      <c r="Q32" s="745"/>
      <c r="R32" s="745"/>
      <c r="S32" s="745"/>
      <c r="T32" s="745"/>
      <c r="U32" s="743"/>
      <c r="V32" s="743"/>
      <c r="W32" s="743"/>
      <c r="X32" s="743"/>
      <c r="Y32" s="743"/>
      <c r="Z32" s="743"/>
      <c r="AA32" s="743"/>
      <c r="AB32" s="743"/>
      <c r="AC32" s="743"/>
      <c r="AD32" s="743"/>
      <c r="AE32" s="743"/>
      <c r="AF32" s="743"/>
      <c r="AG32" s="743"/>
      <c r="AH32" s="743"/>
      <c r="AI32" s="743"/>
      <c r="AJ32" s="743"/>
      <c r="AK32" s="743"/>
      <c r="AL32" s="743"/>
      <c r="AM32" s="743"/>
      <c r="AN32" s="743"/>
      <c r="AO32" s="743"/>
      <c r="AP32" s="743"/>
      <c r="AQ32" s="743"/>
      <c r="AR32" s="743"/>
      <c r="AS32" s="751" t="str">
        <f t="shared" si="0"/>
        <v/>
      </c>
      <c r="AT32" s="752"/>
      <c r="AU32" s="752"/>
      <c r="AV32" s="753"/>
      <c r="AW32" s="741"/>
      <c r="AX32" s="742"/>
      <c r="AY32" s="742"/>
      <c r="AZ32" s="742"/>
      <c r="BA32" s="742"/>
      <c r="BB32" s="742"/>
      <c r="BC32" s="295" t="s">
        <v>24</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38" customFormat="1" ht="28.5" customHeight="1">
      <c r="A33" s="806"/>
      <c r="B33" s="807"/>
      <c r="C33" s="808"/>
      <c r="D33" s="808"/>
      <c r="E33" s="744"/>
      <c r="F33" s="744"/>
      <c r="G33" s="744"/>
      <c r="H33" s="744"/>
      <c r="I33" s="744"/>
      <c r="J33" s="744"/>
      <c r="K33" s="744"/>
      <c r="L33" s="744"/>
      <c r="M33" s="745"/>
      <c r="N33" s="745"/>
      <c r="O33" s="745"/>
      <c r="P33" s="745"/>
      <c r="Q33" s="745"/>
      <c r="R33" s="745"/>
      <c r="S33" s="745"/>
      <c r="T33" s="745"/>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43"/>
      <c r="AR33" s="743"/>
      <c r="AS33" s="751" t="str">
        <f t="shared" si="0"/>
        <v/>
      </c>
      <c r="AT33" s="752"/>
      <c r="AU33" s="752"/>
      <c r="AV33" s="753"/>
      <c r="AW33" s="741"/>
      <c r="AX33" s="742"/>
      <c r="AY33" s="742"/>
      <c r="AZ33" s="742"/>
      <c r="BA33" s="742"/>
      <c r="BB33" s="742"/>
      <c r="BC33" s="295" t="s">
        <v>24</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38" customFormat="1" ht="28.5" customHeight="1">
      <c r="A34" s="806"/>
      <c r="B34" s="807"/>
      <c r="C34" s="808"/>
      <c r="D34" s="808"/>
      <c r="E34" s="744"/>
      <c r="F34" s="744"/>
      <c r="G34" s="744"/>
      <c r="H34" s="744"/>
      <c r="I34" s="744"/>
      <c r="J34" s="744"/>
      <c r="K34" s="744"/>
      <c r="L34" s="744"/>
      <c r="M34" s="745"/>
      <c r="N34" s="745"/>
      <c r="O34" s="745"/>
      <c r="P34" s="745"/>
      <c r="Q34" s="745"/>
      <c r="R34" s="745"/>
      <c r="S34" s="745"/>
      <c r="T34" s="745"/>
      <c r="U34" s="743"/>
      <c r="V34" s="743"/>
      <c r="W34" s="743"/>
      <c r="X34" s="743"/>
      <c r="Y34" s="743"/>
      <c r="Z34" s="743"/>
      <c r="AA34" s="743"/>
      <c r="AB34" s="743"/>
      <c r="AC34" s="743"/>
      <c r="AD34" s="743"/>
      <c r="AE34" s="743"/>
      <c r="AF34" s="743"/>
      <c r="AG34" s="743"/>
      <c r="AH34" s="743"/>
      <c r="AI34" s="743"/>
      <c r="AJ34" s="743"/>
      <c r="AK34" s="743"/>
      <c r="AL34" s="743"/>
      <c r="AM34" s="743"/>
      <c r="AN34" s="743"/>
      <c r="AO34" s="743"/>
      <c r="AP34" s="743"/>
      <c r="AQ34" s="743"/>
      <c r="AR34" s="743"/>
      <c r="AS34" s="751" t="str">
        <f t="shared" si="0"/>
        <v/>
      </c>
      <c r="AT34" s="752"/>
      <c r="AU34" s="752"/>
      <c r="AV34" s="753"/>
      <c r="AW34" s="741"/>
      <c r="AX34" s="742"/>
      <c r="AY34" s="742"/>
      <c r="AZ34" s="742"/>
      <c r="BA34" s="742"/>
      <c r="BB34" s="742"/>
      <c r="BC34" s="295" t="s">
        <v>24</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8" customFormat="1" ht="28.5" customHeight="1">
      <c r="A35" s="806"/>
      <c r="B35" s="807"/>
      <c r="C35" s="808"/>
      <c r="D35" s="808"/>
      <c r="E35" s="744"/>
      <c r="F35" s="744"/>
      <c r="G35" s="744"/>
      <c r="H35" s="744"/>
      <c r="I35" s="744"/>
      <c r="J35" s="744"/>
      <c r="K35" s="744"/>
      <c r="L35" s="744"/>
      <c r="M35" s="745"/>
      <c r="N35" s="745"/>
      <c r="O35" s="745"/>
      <c r="P35" s="745"/>
      <c r="Q35" s="745"/>
      <c r="R35" s="745"/>
      <c r="S35" s="745"/>
      <c r="T35" s="745"/>
      <c r="U35" s="743"/>
      <c r="V35" s="743"/>
      <c r="W35" s="743"/>
      <c r="X35" s="743"/>
      <c r="Y35" s="743"/>
      <c r="Z35" s="743"/>
      <c r="AA35" s="743"/>
      <c r="AB35" s="743"/>
      <c r="AC35" s="743"/>
      <c r="AD35" s="743"/>
      <c r="AE35" s="743"/>
      <c r="AF35" s="743"/>
      <c r="AG35" s="743"/>
      <c r="AH35" s="743"/>
      <c r="AI35" s="743"/>
      <c r="AJ35" s="743"/>
      <c r="AK35" s="743"/>
      <c r="AL35" s="743"/>
      <c r="AM35" s="743"/>
      <c r="AN35" s="743"/>
      <c r="AO35" s="743"/>
      <c r="AP35" s="743"/>
      <c r="AQ35" s="743"/>
      <c r="AR35" s="743"/>
      <c r="AS35" s="751" t="str">
        <f t="shared" si="0"/>
        <v/>
      </c>
      <c r="AT35" s="752"/>
      <c r="AU35" s="752"/>
      <c r="AV35" s="753"/>
      <c r="AW35" s="741"/>
      <c r="AX35" s="742"/>
      <c r="AY35" s="742"/>
      <c r="AZ35" s="742"/>
      <c r="BA35" s="742"/>
      <c r="BB35" s="742"/>
      <c r="BC35" s="295"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8" customFormat="1" ht="28.5" customHeight="1">
      <c r="A36" s="806"/>
      <c r="B36" s="807"/>
      <c r="C36" s="808"/>
      <c r="D36" s="808"/>
      <c r="E36" s="744"/>
      <c r="F36" s="744"/>
      <c r="G36" s="744"/>
      <c r="H36" s="744"/>
      <c r="I36" s="744"/>
      <c r="J36" s="744"/>
      <c r="K36" s="744"/>
      <c r="L36" s="744"/>
      <c r="M36" s="745"/>
      <c r="N36" s="745"/>
      <c r="O36" s="745"/>
      <c r="P36" s="745"/>
      <c r="Q36" s="745"/>
      <c r="R36" s="745"/>
      <c r="S36" s="745"/>
      <c r="T36" s="745"/>
      <c r="U36" s="743"/>
      <c r="V36" s="743"/>
      <c r="W36" s="743"/>
      <c r="X36" s="743"/>
      <c r="Y36" s="743"/>
      <c r="Z36" s="743"/>
      <c r="AA36" s="743"/>
      <c r="AB36" s="743"/>
      <c r="AC36" s="743"/>
      <c r="AD36" s="743"/>
      <c r="AE36" s="743"/>
      <c r="AF36" s="743"/>
      <c r="AG36" s="743"/>
      <c r="AH36" s="743"/>
      <c r="AI36" s="743"/>
      <c r="AJ36" s="743"/>
      <c r="AK36" s="743"/>
      <c r="AL36" s="743"/>
      <c r="AM36" s="743"/>
      <c r="AN36" s="743"/>
      <c r="AO36" s="743"/>
      <c r="AP36" s="743"/>
      <c r="AQ36" s="743"/>
      <c r="AR36" s="743"/>
      <c r="AS36" s="751" t="str">
        <f t="shared" si="0"/>
        <v/>
      </c>
      <c r="AT36" s="752"/>
      <c r="AU36" s="752"/>
      <c r="AV36" s="753"/>
      <c r="AW36" s="741"/>
      <c r="AX36" s="742"/>
      <c r="AY36" s="742"/>
      <c r="AZ36" s="742"/>
      <c r="BA36" s="742"/>
      <c r="BB36" s="742"/>
      <c r="BC36" s="295" t="s">
        <v>24</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8" customFormat="1" ht="28.5" customHeight="1">
      <c r="A37" s="806"/>
      <c r="B37" s="807"/>
      <c r="C37" s="808"/>
      <c r="D37" s="808"/>
      <c r="E37" s="744"/>
      <c r="F37" s="744"/>
      <c r="G37" s="744"/>
      <c r="H37" s="744"/>
      <c r="I37" s="744"/>
      <c r="J37" s="744"/>
      <c r="K37" s="744"/>
      <c r="L37" s="744"/>
      <c r="M37" s="745"/>
      <c r="N37" s="745"/>
      <c r="O37" s="745"/>
      <c r="P37" s="745"/>
      <c r="Q37" s="745"/>
      <c r="R37" s="745"/>
      <c r="S37" s="745"/>
      <c r="T37" s="745"/>
      <c r="U37" s="743"/>
      <c r="V37" s="743"/>
      <c r="W37" s="743"/>
      <c r="X37" s="743"/>
      <c r="Y37" s="743"/>
      <c r="Z37" s="743"/>
      <c r="AA37" s="743"/>
      <c r="AB37" s="743"/>
      <c r="AC37" s="743"/>
      <c r="AD37" s="743"/>
      <c r="AE37" s="743"/>
      <c r="AF37" s="743"/>
      <c r="AG37" s="743"/>
      <c r="AH37" s="743"/>
      <c r="AI37" s="743"/>
      <c r="AJ37" s="743"/>
      <c r="AK37" s="743"/>
      <c r="AL37" s="743"/>
      <c r="AM37" s="743"/>
      <c r="AN37" s="743"/>
      <c r="AO37" s="743"/>
      <c r="AP37" s="743"/>
      <c r="AQ37" s="743"/>
      <c r="AR37" s="743"/>
      <c r="AS37" s="751" t="str">
        <f t="shared" si="0"/>
        <v/>
      </c>
      <c r="AT37" s="752"/>
      <c r="AU37" s="752"/>
      <c r="AV37" s="753"/>
      <c r="AW37" s="741"/>
      <c r="AX37" s="742"/>
      <c r="AY37" s="742"/>
      <c r="AZ37" s="742"/>
      <c r="BA37" s="742"/>
      <c r="BB37" s="742"/>
      <c r="BC37" s="295"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8" customFormat="1" ht="28.5" customHeight="1">
      <c r="A38" s="806"/>
      <c r="B38" s="807"/>
      <c r="C38" s="808"/>
      <c r="D38" s="808"/>
      <c r="E38" s="744"/>
      <c r="F38" s="744"/>
      <c r="G38" s="744"/>
      <c r="H38" s="744"/>
      <c r="I38" s="744"/>
      <c r="J38" s="744"/>
      <c r="K38" s="744"/>
      <c r="L38" s="744"/>
      <c r="M38" s="745"/>
      <c r="N38" s="745"/>
      <c r="O38" s="745"/>
      <c r="P38" s="745"/>
      <c r="Q38" s="745"/>
      <c r="R38" s="745"/>
      <c r="S38" s="745"/>
      <c r="T38" s="745"/>
      <c r="U38" s="743"/>
      <c r="V38" s="743"/>
      <c r="W38" s="743"/>
      <c r="X38" s="743"/>
      <c r="Y38" s="743"/>
      <c r="Z38" s="743"/>
      <c r="AA38" s="743"/>
      <c r="AB38" s="743"/>
      <c r="AC38" s="743"/>
      <c r="AD38" s="743"/>
      <c r="AE38" s="743"/>
      <c r="AF38" s="743"/>
      <c r="AG38" s="743"/>
      <c r="AH38" s="743"/>
      <c r="AI38" s="743"/>
      <c r="AJ38" s="743"/>
      <c r="AK38" s="743"/>
      <c r="AL38" s="743"/>
      <c r="AM38" s="743"/>
      <c r="AN38" s="743"/>
      <c r="AO38" s="743"/>
      <c r="AP38" s="743"/>
      <c r="AQ38" s="743"/>
      <c r="AR38" s="743"/>
      <c r="AS38" s="751" t="str">
        <f t="shared" si="0"/>
        <v/>
      </c>
      <c r="AT38" s="752"/>
      <c r="AU38" s="752"/>
      <c r="AV38" s="753"/>
      <c r="AW38" s="741"/>
      <c r="AX38" s="742"/>
      <c r="AY38" s="742"/>
      <c r="AZ38" s="742"/>
      <c r="BA38" s="742"/>
      <c r="BB38" s="742"/>
      <c r="BC38" s="295" t="s">
        <v>24</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8" customFormat="1" ht="28.5" customHeight="1" thickBot="1">
      <c r="A39" s="851"/>
      <c r="B39" s="852"/>
      <c r="C39" s="853"/>
      <c r="D39" s="853"/>
      <c r="E39" s="854"/>
      <c r="F39" s="854"/>
      <c r="G39" s="854"/>
      <c r="H39" s="854"/>
      <c r="I39" s="854"/>
      <c r="J39" s="854"/>
      <c r="K39" s="854"/>
      <c r="L39" s="854"/>
      <c r="M39" s="855"/>
      <c r="N39" s="855"/>
      <c r="O39" s="855"/>
      <c r="P39" s="855"/>
      <c r="Q39" s="855"/>
      <c r="R39" s="855"/>
      <c r="S39" s="855"/>
      <c r="T39" s="855"/>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7" t="str">
        <f t="shared" si="0"/>
        <v/>
      </c>
      <c r="AT39" s="858"/>
      <c r="AU39" s="858"/>
      <c r="AV39" s="859"/>
      <c r="AW39" s="849"/>
      <c r="AX39" s="850"/>
      <c r="AY39" s="850"/>
      <c r="AZ39" s="850"/>
      <c r="BA39" s="850"/>
      <c r="BB39" s="850"/>
      <c r="BC39" s="299"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ht="15" customHeight="1"/>
    <row r="41" spans="1:106" ht="15" customHeight="1"/>
    <row r="42" spans="1:106" ht="15" customHeight="1"/>
    <row r="43" spans="1:106" ht="15" customHeight="1"/>
    <row r="44" spans="1:106" ht="15" customHeight="1"/>
    <row r="45" spans="1:106" ht="15" customHeight="1"/>
    <row r="46" spans="1:106" ht="15" customHeight="1"/>
    <row r="47" spans="1:106" ht="15" customHeight="1"/>
    <row r="48" spans="1:106" ht="15" customHeight="1"/>
    <row r="49" spans="1:55" s="7" customFormat="1" ht="31.5" customHeight="1" thickBot="1">
      <c r="A49" s="54" t="s">
        <v>218</v>
      </c>
      <c r="B49" s="300"/>
      <c r="C49" s="300"/>
      <c r="D49" s="300"/>
      <c r="E49" s="300"/>
      <c r="F49" s="300"/>
      <c r="G49" s="300"/>
      <c r="H49" s="300"/>
      <c r="I49" s="300"/>
      <c r="J49" s="300"/>
      <c r="K49" s="300"/>
      <c r="L49" s="300"/>
      <c r="M49" s="300"/>
      <c r="N49" s="301" t="s">
        <v>323</v>
      </c>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0"/>
      <c r="AT49" s="366"/>
      <c r="AU49" s="300"/>
      <c r="AV49" s="300"/>
      <c r="AW49" s="300"/>
      <c r="AX49" s="300"/>
      <c r="AY49" s="300"/>
      <c r="AZ49" s="300"/>
      <c r="BA49" s="300"/>
      <c r="BB49" s="300"/>
      <c r="BC49" s="300"/>
    </row>
    <row r="50" spans="1:55" s="7" customFormat="1" ht="57.75" customHeight="1" thickBot="1">
      <c r="A50" s="775" t="s">
        <v>25</v>
      </c>
      <c r="B50" s="776"/>
      <c r="C50" s="776"/>
      <c r="D50" s="777"/>
      <c r="E50" s="762" t="s">
        <v>219</v>
      </c>
      <c r="F50" s="763"/>
      <c r="G50" s="763"/>
      <c r="H50" s="763"/>
      <c r="I50" s="763"/>
      <c r="J50" s="790"/>
      <c r="K50" s="874" t="s">
        <v>101</v>
      </c>
      <c r="L50" s="875"/>
      <c r="M50" s="875"/>
      <c r="N50" s="875"/>
      <c r="O50" s="875"/>
      <c r="P50" s="875"/>
      <c r="Q50" s="875"/>
      <c r="R50" s="875"/>
      <c r="S50" s="876"/>
      <c r="T50" s="877" t="s">
        <v>220</v>
      </c>
      <c r="U50" s="878"/>
      <c r="V50" s="763" t="s">
        <v>221</v>
      </c>
      <c r="W50" s="763"/>
      <c r="X50" s="763"/>
      <c r="Y50" s="763"/>
      <c r="Z50" s="763"/>
      <c r="AA50" s="763"/>
      <c r="AB50" s="763"/>
      <c r="AC50" s="763"/>
      <c r="AD50" s="790"/>
      <c r="AE50" s="762" t="s">
        <v>222</v>
      </c>
      <c r="AF50" s="763"/>
      <c r="AG50" s="763"/>
      <c r="AH50" s="763"/>
      <c r="AI50" s="763"/>
      <c r="AJ50" s="763"/>
      <c r="AK50" s="763"/>
      <c r="AL50" s="763"/>
      <c r="AM50" s="763"/>
      <c r="AN50" s="763"/>
      <c r="AO50" s="790"/>
      <c r="AP50" s="762" t="s">
        <v>223</v>
      </c>
      <c r="AQ50" s="763"/>
      <c r="AR50" s="763"/>
      <c r="AS50" s="763"/>
      <c r="AT50" s="763"/>
      <c r="AU50" s="763"/>
      <c r="AV50" s="763"/>
      <c r="AW50" s="763"/>
      <c r="AX50" s="763"/>
      <c r="AY50" s="763"/>
      <c r="AZ50" s="763"/>
      <c r="BA50" s="763"/>
      <c r="BB50" s="763"/>
      <c r="BC50" s="764"/>
    </row>
    <row r="51" spans="1:55" s="7" customFormat="1" ht="33.75" customHeight="1" thickTop="1">
      <c r="A51" s="778" t="s">
        <v>225</v>
      </c>
      <c r="B51" s="779"/>
      <c r="C51" s="779"/>
      <c r="D51" s="780"/>
      <c r="E51" s="797" t="s">
        <v>227</v>
      </c>
      <c r="F51" s="798"/>
      <c r="G51" s="798"/>
      <c r="H51" s="798"/>
      <c r="I51" s="798"/>
      <c r="J51" s="799"/>
      <c r="K51" s="891" t="str">
        <f>IF($AW$10&lt;&gt;"",ROUNDDOWN(SUMIF($AS$10:$AV$19,E51,$AW$10:$BB$19),0),"")</f>
        <v/>
      </c>
      <c r="L51" s="892"/>
      <c r="M51" s="892"/>
      <c r="N51" s="892"/>
      <c r="O51" s="892"/>
      <c r="P51" s="892"/>
      <c r="Q51" s="892"/>
      <c r="R51" s="892"/>
      <c r="S51" s="308" t="s">
        <v>24</v>
      </c>
      <c r="T51" s="879" t="s">
        <v>220</v>
      </c>
      <c r="U51" s="880"/>
      <c r="V51" s="887">
        <v>30000</v>
      </c>
      <c r="W51" s="887"/>
      <c r="X51" s="887"/>
      <c r="Y51" s="887"/>
      <c r="Z51" s="887"/>
      <c r="AA51" s="887"/>
      <c r="AB51" s="887"/>
      <c r="AC51" s="887"/>
      <c r="AD51" s="302" t="s">
        <v>0</v>
      </c>
      <c r="AE51" s="765" t="str">
        <f>IF(K51="","",K51*V51)</f>
        <v/>
      </c>
      <c r="AF51" s="765"/>
      <c r="AG51" s="765"/>
      <c r="AH51" s="765"/>
      <c r="AI51" s="765"/>
      <c r="AJ51" s="765"/>
      <c r="AK51" s="765"/>
      <c r="AL51" s="765"/>
      <c r="AM51" s="765"/>
      <c r="AN51" s="765"/>
      <c r="AO51" s="302" t="s">
        <v>0</v>
      </c>
      <c r="AP51" s="766" t="str">
        <f>IF(OR(K51="",K52=""),"",SUM(AE51:AN52))</f>
        <v/>
      </c>
      <c r="AQ51" s="766"/>
      <c r="AR51" s="766"/>
      <c r="AS51" s="766"/>
      <c r="AT51" s="766"/>
      <c r="AU51" s="766"/>
      <c r="AV51" s="766"/>
      <c r="AW51" s="766"/>
      <c r="AX51" s="766"/>
      <c r="AY51" s="766"/>
      <c r="AZ51" s="766"/>
      <c r="BA51" s="766"/>
      <c r="BB51" s="766"/>
      <c r="BC51" s="796" t="s">
        <v>0</v>
      </c>
    </row>
    <row r="52" spans="1:55" s="7" customFormat="1" ht="33.75" customHeight="1">
      <c r="A52" s="781"/>
      <c r="B52" s="782"/>
      <c r="C52" s="782"/>
      <c r="D52" s="783"/>
      <c r="E52" s="746" t="s">
        <v>229</v>
      </c>
      <c r="F52" s="747"/>
      <c r="G52" s="747"/>
      <c r="H52" s="747"/>
      <c r="I52" s="747"/>
      <c r="J52" s="748"/>
      <c r="K52" s="893" t="str">
        <f>IF($AW$10&lt;&gt;"",ROUNDDOWN(SUMIF($AS$10:$AV$19,E52,$AW$10:$BB$19),0),"")</f>
        <v/>
      </c>
      <c r="L52" s="894"/>
      <c r="M52" s="894"/>
      <c r="N52" s="894"/>
      <c r="O52" s="894"/>
      <c r="P52" s="894"/>
      <c r="Q52" s="894"/>
      <c r="R52" s="894"/>
      <c r="S52" s="309" t="s">
        <v>24</v>
      </c>
      <c r="T52" s="881" t="s">
        <v>220</v>
      </c>
      <c r="U52" s="882"/>
      <c r="V52" s="888">
        <v>8000</v>
      </c>
      <c r="W52" s="888"/>
      <c r="X52" s="888"/>
      <c r="Y52" s="888"/>
      <c r="Z52" s="888"/>
      <c r="AA52" s="888"/>
      <c r="AB52" s="888"/>
      <c r="AC52" s="888"/>
      <c r="AD52" s="305" t="s">
        <v>0</v>
      </c>
      <c r="AE52" s="768" t="str">
        <f t="shared" ref="AE52:AE56" si="1">IF(K52="","",K52*V52)</f>
        <v/>
      </c>
      <c r="AF52" s="768"/>
      <c r="AG52" s="768"/>
      <c r="AH52" s="768"/>
      <c r="AI52" s="768"/>
      <c r="AJ52" s="768"/>
      <c r="AK52" s="768"/>
      <c r="AL52" s="768"/>
      <c r="AM52" s="768"/>
      <c r="AN52" s="768"/>
      <c r="AO52" s="303" t="s">
        <v>0</v>
      </c>
      <c r="AP52" s="767"/>
      <c r="AQ52" s="767"/>
      <c r="AR52" s="767"/>
      <c r="AS52" s="767"/>
      <c r="AT52" s="767"/>
      <c r="AU52" s="767"/>
      <c r="AV52" s="767"/>
      <c r="AW52" s="767"/>
      <c r="AX52" s="767"/>
      <c r="AY52" s="767"/>
      <c r="AZ52" s="767"/>
      <c r="BA52" s="767"/>
      <c r="BB52" s="767"/>
      <c r="BC52" s="791"/>
    </row>
    <row r="53" spans="1:55" s="7" customFormat="1" ht="33.75" customHeight="1">
      <c r="A53" s="784" t="s">
        <v>311</v>
      </c>
      <c r="B53" s="785"/>
      <c r="C53" s="785"/>
      <c r="D53" s="786"/>
      <c r="E53" s="800" t="s">
        <v>226</v>
      </c>
      <c r="F53" s="801"/>
      <c r="G53" s="801"/>
      <c r="H53" s="801"/>
      <c r="I53" s="801"/>
      <c r="J53" s="802"/>
      <c r="K53" s="895" t="str">
        <f>IF($AW$20&lt;&gt;"",ROUNDDOWN(SUMIF($AS$20:$AV$29,E53,$AW$20:$BB$29),0),"")</f>
        <v/>
      </c>
      <c r="L53" s="896"/>
      <c r="M53" s="896"/>
      <c r="N53" s="896"/>
      <c r="O53" s="896"/>
      <c r="P53" s="896"/>
      <c r="Q53" s="896"/>
      <c r="R53" s="896"/>
      <c r="S53" s="310" t="s">
        <v>24</v>
      </c>
      <c r="T53" s="883" t="s">
        <v>220</v>
      </c>
      <c r="U53" s="884"/>
      <c r="V53" s="889">
        <v>30000</v>
      </c>
      <c r="W53" s="889"/>
      <c r="X53" s="889"/>
      <c r="Y53" s="889"/>
      <c r="Z53" s="889"/>
      <c r="AA53" s="889"/>
      <c r="AB53" s="889"/>
      <c r="AC53" s="889"/>
      <c r="AD53" s="304" t="s">
        <v>0</v>
      </c>
      <c r="AE53" s="769" t="str">
        <f t="shared" si="1"/>
        <v/>
      </c>
      <c r="AF53" s="769"/>
      <c r="AG53" s="769"/>
      <c r="AH53" s="769"/>
      <c r="AI53" s="769"/>
      <c r="AJ53" s="769"/>
      <c r="AK53" s="769"/>
      <c r="AL53" s="769"/>
      <c r="AM53" s="769"/>
      <c r="AN53" s="769"/>
      <c r="AO53" s="304" t="s">
        <v>0</v>
      </c>
      <c r="AP53" s="770" t="str">
        <f>IF(OR(K53="",K54=""),"",SUM(AE53:AN54))</f>
        <v/>
      </c>
      <c r="AQ53" s="771"/>
      <c r="AR53" s="771"/>
      <c r="AS53" s="771"/>
      <c r="AT53" s="771"/>
      <c r="AU53" s="771"/>
      <c r="AV53" s="771"/>
      <c r="AW53" s="771"/>
      <c r="AX53" s="771"/>
      <c r="AY53" s="771"/>
      <c r="AZ53" s="771"/>
      <c r="BA53" s="771"/>
      <c r="BB53" s="771"/>
      <c r="BC53" s="795" t="s">
        <v>0</v>
      </c>
    </row>
    <row r="54" spans="1:55" s="7" customFormat="1" ht="33.75" customHeight="1">
      <c r="A54" s="781"/>
      <c r="B54" s="782"/>
      <c r="C54" s="782"/>
      <c r="D54" s="783"/>
      <c r="E54" s="746" t="s">
        <v>228</v>
      </c>
      <c r="F54" s="747"/>
      <c r="G54" s="747"/>
      <c r="H54" s="747"/>
      <c r="I54" s="747"/>
      <c r="J54" s="748"/>
      <c r="K54" s="893" t="str">
        <f>IF($AW$20&lt;&gt;"",ROUNDDOWN(SUMIF($AS$20:$AV$29,E54,$AW$20:$BB$29),0),"")</f>
        <v/>
      </c>
      <c r="L54" s="894"/>
      <c r="M54" s="894"/>
      <c r="N54" s="894"/>
      <c r="O54" s="894"/>
      <c r="P54" s="894"/>
      <c r="Q54" s="894"/>
      <c r="R54" s="894"/>
      <c r="S54" s="309" t="s">
        <v>24</v>
      </c>
      <c r="T54" s="881" t="s">
        <v>220</v>
      </c>
      <c r="U54" s="882"/>
      <c r="V54" s="888">
        <v>8000</v>
      </c>
      <c r="W54" s="888"/>
      <c r="X54" s="888"/>
      <c r="Y54" s="888"/>
      <c r="Z54" s="888"/>
      <c r="AA54" s="888"/>
      <c r="AB54" s="888"/>
      <c r="AC54" s="888"/>
      <c r="AD54" s="305" t="s">
        <v>0</v>
      </c>
      <c r="AE54" s="768" t="str">
        <f t="shared" si="1"/>
        <v/>
      </c>
      <c r="AF54" s="768"/>
      <c r="AG54" s="768"/>
      <c r="AH54" s="768"/>
      <c r="AI54" s="768"/>
      <c r="AJ54" s="768"/>
      <c r="AK54" s="768"/>
      <c r="AL54" s="768"/>
      <c r="AM54" s="768"/>
      <c r="AN54" s="768"/>
      <c r="AO54" s="305" t="s">
        <v>0</v>
      </c>
      <c r="AP54" s="772"/>
      <c r="AQ54" s="773"/>
      <c r="AR54" s="773"/>
      <c r="AS54" s="773"/>
      <c r="AT54" s="773"/>
      <c r="AU54" s="773"/>
      <c r="AV54" s="773"/>
      <c r="AW54" s="773"/>
      <c r="AX54" s="773"/>
      <c r="AY54" s="773"/>
      <c r="AZ54" s="773"/>
      <c r="BA54" s="773"/>
      <c r="BB54" s="773"/>
      <c r="BC54" s="792"/>
    </row>
    <row r="55" spans="1:55" s="7" customFormat="1" ht="33.75" customHeight="1">
      <c r="A55" s="784" t="s">
        <v>224</v>
      </c>
      <c r="B55" s="785"/>
      <c r="C55" s="785"/>
      <c r="D55" s="786"/>
      <c r="E55" s="800" t="s">
        <v>226</v>
      </c>
      <c r="F55" s="801"/>
      <c r="G55" s="801"/>
      <c r="H55" s="801"/>
      <c r="I55" s="801"/>
      <c r="J55" s="802"/>
      <c r="K55" s="895" t="str">
        <f>IF($AW$30&lt;&gt;"",ROUNDDOWN(SUMIF($AS$30:$AV$39,E55,$AW$30:$BB$39),0),"")</f>
        <v/>
      </c>
      <c r="L55" s="896"/>
      <c r="M55" s="896"/>
      <c r="N55" s="896"/>
      <c r="O55" s="896"/>
      <c r="P55" s="896"/>
      <c r="Q55" s="896"/>
      <c r="R55" s="896"/>
      <c r="S55" s="310" t="s">
        <v>24</v>
      </c>
      <c r="T55" s="883" t="s">
        <v>220</v>
      </c>
      <c r="U55" s="884"/>
      <c r="V55" s="889">
        <v>30000</v>
      </c>
      <c r="W55" s="889"/>
      <c r="X55" s="889"/>
      <c r="Y55" s="889"/>
      <c r="Z55" s="889"/>
      <c r="AA55" s="889"/>
      <c r="AB55" s="889"/>
      <c r="AC55" s="889"/>
      <c r="AD55" s="304" t="s">
        <v>0</v>
      </c>
      <c r="AE55" s="769" t="str">
        <f t="shared" si="1"/>
        <v/>
      </c>
      <c r="AF55" s="769"/>
      <c r="AG55" s="769"/>
      <c r="AH55" s="769"/>
      <c r="AI55" s="769"/>
      <c r="AJ55" s="769"/>
      <c r="AK55" s="769"/>
      <c r="AL55" s="769"/>
      <c r="AM55" s="769"/>
      <c r="AN55" s="769"/>
      <c r="AO55" s="306" t="s">
        <v>0</v>
      </c>
      <c r="AP55" s="767" t="str">
        <f>IF(OR(K55="",K56=""),"",SUM(AE55:AN56))</f>
        <v/>
      </c>
      <c r="AQ55" s="767"/>
      <c r="AR55" s="767"/>
      <c r="AS55" s="767"/>
      <c r="AT55" s="767"/>
      <c r="AU55" s="767"/>
      <c r="AV55" s="767"/>
      <c r="AW55" s="767"/>
      <c r="AX55" s="767"/>
      <c r="AY55" s="767"/>
      <c r="AZ55" s="767"/>
      <c r="BA55" s="767"/>
      <c r="BB55" s="767"/>
      <c r="BC55" s="791" t="s">
        <v>0</v>
      </c>
    </row>
    <row r="56" spans="1:55" s="7" customFormat="1" ht="33.75" customHeight="1" thickBot="1">
      <c r="A56" s="787"/>
      <c r="B56" s="788"/>
      <c r="C56" s="788"/>
      <c r="D56" s="789"/>
      <c r="E56" s="871" t="s">
        <v>228</v>
      </c>
      <c r="F56" s="872"/>
      <c r="G56" s="872"/>
      <c r="H56" s="872"/>
      <c r="I56" s="872"/>
      <c r="J56" s="873"/>
      <c r="K56" s="793" t="str">
        <f>IF($AW$30&lt;&gt;"",ROUNDDOWN(SUMIF($AS$30:$AV$39,E56,$AW$30:$BB$39),0),"")</f>
        <v/>
      </c>
      <c r="L56" s="794"/>
      <c r="M56" s="794"/>
      <c r="N56" s="794"/>
      <c r="O56" s="794"/>
      <c r="P56" s="794"/>
      <c r="Q56" s="794"/>
      <c r="R56" s="794"/>
      <c r="S56" s="311" t="s">
        <v>24</v>
      </c>
      <c r="T56" s="885" t="s">
        <v>220</v>
      </c>
      <c r="U56" s="886"/>
      <c r="V56" s="890">
        <v>8000</v>
      </c>
      <c r="W56" s="890"/>
      <c r="X56" s="890"/>
      <c r="Y56" s="890"/>
      <c r="Z56" s="890"/>
      <c r="AA56" s="890"/>
      <c r="AB56" s="890"/>
      <c r="AC56" s="890"/>
      <c r="AD56" s="312" t="s">
        <v>0</v>
      </c>
      <c r="AE56" s="774" t="str">
        <f t="shared" si="1"/>
        <v/>
      </c>
      <c r="AF56" s="774"/>
      <c r="AG56" s="774"/>
      <c r="AH56" s="774"/>
      <c r="AI56" s="774"/>
      <c r="AJ56" s="774"/>
      <c r="AK56" s="774"/>
      <c r="AL56" s="774"/>
      <c r="AM56" s="774"/>
      <c r="AN56" s="774"/>
      <c r="AO56" s="312" t="s">
        <v>0</v>
      </c>
      <c r="AP56" s="773"/>
      <c r="AQ56" s="773"/>
      <c r="AR56" s="773"/>
      <c r="AS56" s="773"/>
      <c r="AT56" s="773"/>
      <c r="AU56" s="773"/>
      <c r="AV56" s="773"/>
      <c r="AW56" s="773"/>
      <c r="AX56" s="773"/>
      <c r="AY56" s="773"/>
      <c r="AZ56" s="773"/>
      <c r="BA56" s="773"/>
      <c r="BB56" s="773"/>
      <c r="BC56" s="792"/>
    </row>
    <row r="57" spans="1:55" s="7" customFormat="1" ht="37.5" customHeight="1" thickTop="1" thickBot="1">
      <c r="A57" s="758" t="s">
        <v>230</v>
      </c>
      <c r="B57" s="759"/>
      <c r="C57" s="759"/>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60"/>
      <c r="AP57" s="761">
        <f>SUM(AP51:BD56)</f>
        <v>0</v>
      </c>
      <c r="AQ57" s="761"/>
      <c r="AR57" s="761"/>
      <c r="AS57" s="761"/>
      <c r="AT57" s="761"/>
      <c r="AU57" s="761"/>
      <c r="AV57" s="761"/>
      <c r="AW57" s="761"/>
      <c r="AX57" s="761"/>
      <c r="AY57" s="761"/>
      <c r="AZ57" s="761"/>
      <c r="BA57" s="761"/>
      <c r="BB57" s="761"/>
      <c r="BC57" s="307" t="s">
        <v>0</v>
      </c>
    </row>
    <row r="58" spans="1:55" ht="28.5" customHeight="1"/>
  </sheetData>
  <sheetProtection algorithmName="SHA-512" hashValue="nS49pJwIJnl4M7jv/dk3/NU1do3dL6sqDa3op2m8f8uKmtTIJH9nZ+T45VZFQJ2FEgkTEZQ+Nu1w5fbYIewyGQ==" saltValue="wfPfx+0tY7tmZoGiDR4Cxg==" spinCount="100000" sheet="1" objects="1" scenarios="1"/>
  <mergeCells count="241">
    <mergeCell ref="AW19:BB19"/>
    <mergeCell ref="AE50:AO50"/>
    <mergeCell ref="E55:J55"/>
    <mergeCell ref="E56:J56"/>
    <mergeCell ref="K50:S50"/>
    <mergeCell ref="V50:AD50"/>
    <mergeCell ref="T50:U50"/>
    <mergeCell ref="T51:U51"/>
    <mergeCell ref="T52:U52"/>
    <mergeCell ref="T53:U53"/>
    <mergeCell ref="T54:U54"/>
    <mergeCell ref="T55:U55"/>
    <mergeCell ref="T56:U56"/>
    <mergeCell ref="V51:AC51"/>
    <mergeCell ref="V52:AC52"/>
    <mergeCell ref="V53:AC53"/>
    <mergeCell ref="V54:AC54"/>
    <mergeCell ref="V55:AC55"/>
    <mergeCell ref="V56:AC56"/>
    <mergeCell ref="K51:R51"/>
    <mergeCell ref="K52:R52"/>
    <mergeCell ref="K53:R53"/>
    <mergeCell ref="K54:R54"/>
    <mergeCell ref="K55:R55"/>
    <mergeCell ref="AS20:AV20"/>
    <mergeCell ref="AS21:AV21"/>
    <mergeCell ref="AS9:AV9"/>
    <mergeCell ref="AS10:AV10"/>
    <mergeCell ref="AS11:AV11"/>
    <mergeCell ref="AS12:AV12"/>
    <mergeCell ref="AS13:AV13"/>
    <mergeCell ref="AS14:AV14"/>
    <mergeCell ref="AS15:AV15"/>
    <mergeCell ref="AS16:AV16"/>
    <mergeCell ref="AS17:AV17"/>
    <mergeCell ref="AW39:BB39"/>
    <mergeCell ref="A30:D39"/>
    <mergeCell ref="E39:L39"/>
    <mergeCell ref="M39:T39"/>
    <mergeCell ref="U39:AD39"/>
    <mergeCell ref="AE39:AR39"/>
    <mergeCell ref="AW36:BB36"/>
    <mergeCell ref="E37:L37"/>
    <mergeCell ref="M37:T37"/>
    <mergeCell ref="U37:AD37"/>
    <mergeCell ref="AE37:AR37"/>
    <mergeCell ref="AW37:BB37"/>
    <mergeCell ref="E38:L38"/>
    <mergeCell ref="M38:T38"/>
    <mergeCell ref="U38:AD38"/>
    <mergeCell ref="AE38:AR38"/>
    <mergeCell ref="AW38:BB38"/>
    <mergeCell ref="E36:L36"/>
    <mergeCell ref="M36:T36"/>
    <mergeCell ref="U36:AD36"/>
    <mergeCell ref="AE36:AR36"/>
    <mergeCell ref="AS36:AV36"/>
    <mergeCell ref="AS39:AV39"/>
    <mergeCell ref="AS37:AV37"/>
    <mergeCell ref="AS38:AV38"/>
    <mergeCell ref="AW33:BB33"/>
    <mergeCell ref="E34:L34"/>
    <mergeCell ref="M34:T34"/>
    <mergeCell ref="U34:AD34"/>
    <mergeCell ref="AE34:AR34"/>
    <mergeCell ref="AW34:BB34"/>
    <mergeCell ref="E35:L35"/>
    <mergeCell ref="M35:T35"/>
    <mergeCell ref="U35:AD35"/>
    <mergeCell ref="AE35:AR35"/>
    <mergeCell ref="AW35:BB35"/>
    <mergeCell ref="E33:L33"/>
    <mergeCell ref="M33:T33"/>
    <mergeCell ref="U33:AD33"/>
    <mergeCell ref="AE33:AR33"/>
    <mergeCell ref="AS33:AV33"/>
    <mergeCell ref="AS34:AV34"/>
    <mergeCell ref="AS35:AV35"/>
    <mergeCell ref="AW30:BB30"/>
    <mergeCell ref="E31:L31"/>
    <mergeCell ref="M31:T31"/>
    <mergeCell ref="U31:AD31"/>
    <mergeCell ref="AE31:AR31"/>
    <mergeCell ref="AW31:BB31"/>
    <mergeCell ref="AW32:BB32"/>
    <mergeCell ref="E30:L30"/>
    <mergeCell ref="M30:T30"/>
    <mergeCell ref="U30:AD30"/>
    <mergeCell ref="AE30:AR30"/>
    <mergeCell ref="E32:L32"/>
    <mergeCell ref="M32:T32"/>
    <mergeCell ref="U32:AD32"/>
    <mergeCell ref="AE32:AR32"/>
    <mergeCell ref="AS30:AV30"/>
    <mergeCell ref="AS31:AV31"/>
    <mergeCell ref="AS32:AV32"/>
    <mergeCell ref="E29:L29"/>
    <mergeCell ref="M29:T29"/>
    <mergeCell ref="U29:AD29"/>
    <mergeCell ref="AE29:AR29"/>
    <mergeCell ref="AW29:BB29"/>
    <mergeCell ref="AS29:AV29"/>
    <mergeCell ref="E27:L27"/>
    <mergeCell ref="M27:T27"/>
    <mergeCell ref="U27:AD27"/>
    <mergeCell ref="AE27:AR27"/>
    <mergeCell ref="AW27:BB27"/>
    <mergeCell ref="E28:L28"/>
    <mergeCell ref="M28:T28"/>
    <mergeCell ref="U28:AD28"/>
    <mergeCell ref="AE28:AR28"/>
    <mergeCell ref="AW28:BB28"/>
    <mergeCell ref="AS27:AV27"/>
    <mergeCell ref="AS28:AV28"/>
    <mergeCell ref="U25:AD25"/>
    <mergeCell ref="AE25:AR25"/>
    <mergeCell ref="AW25:BB25"/>
    <mergeCell ref="E26:L26"/>
    <mergeCell ref="M26:T26"/>
    <mergeCell ref="U26:AD26"/>
    <mergeCell ref="AE26:AR26"/>
    <mergeCell ref="AW26:BB26"/>
    <mergeCell ref="AS25:AV25"/>
    <mergeCell ref="AS26:AV26"/>
    <mergeCell ref="A3:BC3"/>
    <mergeCell ref="U9:AD9"/>
    <mergeCell ref="AE9:AR9"/>
    <mergeCell ref="AW9:BC9"/>
    <mergeCell ref="A10:D19"/>
    <mergeCell ref="U10:AD10"/>
    <mergeCell ref="AE10:AR10"/>
    <mergeCell ref="AW10:BB10"/>
    <mergeCell ref="E10:L10"/>
    <mergeCell ref="M10:T10"/>
    <mergeCell ref="A9:D9"/>
    <mergeCell ref="E9:L9"/>
    <mergeCell ref="M9:T9"/>
    <mergeCell ref="E11:L11"/>
    <mergeCell ref="M11:T11"/>
    <mergeCell ref="U11:AD11"/>
    <mergeCell ref="AE11:AR11"/>
    <mergeCell ref="AW11:BB11"/>
    <mergeCell ref="E12:L12"/>
    <mergeCell ref="M12:T12"/>
    <mergeCell ref="AE15:AR15"/>
    <mergeCell ref="AW15:BB15"/>
    <mergeCell ref="AW7:BC8"/>
    <mergeCell ref="BB6:BC6"/>
    <mergeCell ref="U12:AD12"/>
    <mergeCell ref="AE12:AR12"/>
    <mergeCell ref="AW12:BB12"/>
    <mergeCell ref="E13:L13"/>
    <mergeCell ref="M13:T13"/>
    <mergeCell ref="U13:AD13"/>
    <mergeCell ref="AE13:AR13"/>
    <mergeCell ref="AW13:BB13"/>
    <mergeCell ref="E16:L16"/>
    <mergeCell ref="M16:T16"/>
    <mergeCell ref="U16:AD16"/>
    <mergeCell ref="AE16:AR16"/>
    <mergeCell ref="AW16:BB16"/>
    <mergeCell ref="E15:L15"/>
    <mergeCell ref="E14:L14"/>
    <mergeCell ref="M14:T14"/>
    <mergeCell ref="U14:AD14"/>
    <mergeCell ref="AE14:AR14"/>
    <mergeCell ref="AW14:BB14"/>
    <mergeCell ref="M15:T15"/>
    <mergeCell ref="U15:AD15"/>
    <mergeCell ref="E17:L17"/>
    <mergeCell ref="M17:T17"/>
    <mergeCell ref="U17:AD17"/>
    <mergeCell ref="AE17:AR17"/>
    <mergeCell ref="AW17:BB17"/>
    <mergeCell ref="A20:D29"/>
    <mergeCell ref="E20:L20"/>
    <mergeCell ref="M20:T20"/>
    <mergeCell ref="AW20:BB20"/>
    <mergeCell ref="E21:L21"/>
    <mergeCell ref="U20:AD20"/>
    <mergeCell ref="AE20:AR20"/>
    <mergeCell ref="AS22:AV22"/>
    <mergeCell ref="E23:L23"/>
    <mergeCell ref="M23:T23"/>
    <mergeCell ref="U23:AD23"/>
    <mergeCell ref="AE23:AR23"/>
    <mergeCell ref="AW23:BB23"/>
    <mergeCell ref="M21:T21"/>
    <mergeCell ref="U21:AD21"/>
    <mergeCell ref="AE21:AR21"/>
    <mergeCell ref="AW21:BB21"/>
    <mergeCell ref="E22:L22"/>
    <mergeCell ref="M22:T22"/>
    <mergeCell ref="A57:AO57"/>
    <mergeCell ref="AP57:BB57"/>
    <mergeCell ref="AP50:BC50"/>
    <mergeCell ref="AE51:AN51"/>
    <mergeCell ref="AP51:BB52"/>
    <mergeCell ref="AE52:AN52"/>
    <mergeCell ref="AE53:AN53"/>
    <mergeCell ref="AP53:BB54"/>
    <mergeCell ref="AE54:AN54"/>
    <mergeCell ref="AE55:AN55"/>
    <mergeCell ref="AP55:BB56"/>
    <mergeCell ref="AE56:AN56"/>
    <mergeCell ref="A50:D50"/>
    <mergeCell ref="A51:D52"/>
    <mergeCell ref="A53:D54"/>
    <mergeCell ref="A55:D56"/>
    <mergeCell ref="E50:J50"/>
    <mergeCell ref="BC55:BC56"/>
    <mergeCell ref="K56:R56"/>
    <mergeCell ref="BC53:BC54"/>
    <mergeCell ref="BC51:BC52"/>
    <mergeCell ref="E51:J51"/>
    <mergeCell ref="E52:J52"/>
    <mergeCell ref="E53:J53"/>
    <mergeCell ref="AW18:BB18"/>
    <mergeCell ref="U22:AD22"/>
    <mergeCell ref="AE22:AR22"/>
    <mergeCell ref="AW22:BB22"/>
    <mergeCell ref="E24:L24"/>
    <mergeCell ref="M24:T24"/>
    <mergeCell ref="U24:AD24"/>
    <mergeCell ref="AE24:AR24"/>
    <mergeCell ref="E54:J54"/>
    <mergeCell ref="E19:L19"/>
    <mergeCell ref="M19:T19"/>
    <mergeCell ref="AS18:AV18"/>
    <mergeCell ref="AS19:AV19"/>
    <mergeCell ref="U19:AD19"/>
    <mergeCell ref="AE19:AR19"/>
    <mergeCell ref="E18:L18"/>
    <mergeCell ref="M18:T18"/>
    <mergeCell ref="U18:AD18"/>
    <mergeCell ref="AE18:AR18"/>
    <mergeCell ref="AW24:BB24"/>
    <mergeCell ref="AS23:AV23"/>
    <mergeCell ref="AS24:AV24"/>
    <mergeCell ref="E25:L25"/>
    <mergeCell ref="M25:T25"/>
  </mergeCells>
  <phoneticPr fontId="56"/>
  <dataValidations count="2">
    <dataValidation type="textLength" imeMode="disabled" operator="equal" allowBlank="1" showInputMessage="1" showErrorMessage="1" errorTitle="文字数エラー" error="SII登録型番の9文字で登録してください。" sqref="M10:T39" xr:uid="{00000000-0002-0000-0300-000000000000}">
      <formula1>9</formula1>
    </dataValidation>
    <dataValidation type="custom" imeMode="disabled" allowBlank="1" showInputMessage="1" showErrorMessage="1" errorTitle="入力エラー" error="小数点は第二位まで、三位以下切り捨てで入力して下さい。" sqref="AW10:BB39" xr:uid="{00000000-0002-0000-0300-000001000000}">
      <formula1>AW10-ROUNDDOWN(AW10,2)=0</formula1>
    </dataValidation>
  </dataValidations>
  <printOptions horizontalCentered="1"/>
  <pageMargins left="0.27559055118110237" right="0.27559055118110237" top="0.43307086614173229" bottom="0" header="0.31496062992125984" footer="0.31496062992125984"/>
  <pageSetup paperSize="9" scale="51" orientation="portrait" r:id="rId1"/>
  <headerFooter>
    <oddHeader>&amp;RVERSION 2.0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59"/>
  <sheetViews>
    <sheetView showGridLines="0" showZeros="0" view="pageBreakPreview" zoomScale="55" zoomScaleNormal="75" zoomScaleSheetLayoutView="55" workbookViewId="0">
      <selection activeCell="A3" sqref="A3:BC3"/>
    </sheetView>
  </sheetViews>
  <sheetFormatPr defaultRowHeight="13.5"/>
  <cols>
    <col min="1" max="55" width="3.625" style="7" customWidth="1"/>
    <col min="56" max="84" width="3.5" style="22" customWidth="1"/>
    <col min="85" max="16384" width="9" style="22"/>
  </cols>
  <sheetData>
    <row r="1" spans="1:101" s="7" customFormat="1" ht="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60"/>
      <c r="AF1" s="60"/>
      <c r="AG1" s="60"/>
      <c r="AH1" s="4"/>
      <c r="AI1" s="4"/>
      <c r="AJ1" s="4"/>
      <c r="AK1" s="4"/>
      <c r="AL1" s="4"/>
      <c r="AM1" s="4"/>
      <c r="AN1" s="4"/>
      <c r="AO1" s="4"/>
      <c r="AP1" s="4"/>
      <c r="AQ1" s="4"/>
      <c r="AR1" s="4"/>
      <c r="AS1" s="4"/>
      <c r="AT1" s="4"/>
      <c r="AU1" s="4"/>
      <c r="AV1" s="60"/>
      <c r="AW1" s="4"/>
      <c r="AX1" s="4"/>
      <c r="AY1" s="4"/>
      <c r="AZ1" s="4"/>
      <c r="BA1" s="4"/>
      <c r="BC1" s="28" t="s">
        <v>338</v>
      </c>
    </row>
    <row r="2" spans="1:101" s="1" customFormat="1" ht="18" customHeight="1">
      <c r="BC2" s="3" t="str">
        <f>IF(OR('様式第１｜交付申請書'!$BD$15&lt;&gt;"",'様式第１｜交付申請書'!$AJ$54&lt;&gt;""),'様式第１｜交付申請書'!$BD$15&amp;"邸"&amp;RIGHT(TRIM('様式第１｜交付申請書'!$N$54&amp;'様式第１｜交付申請書'!$Y$54&amp;'様式第１｜交付申請書'!$AJ$54),4),"")</f>
        <v/>
      </c>
    </row>
    <row r="3" spans="1:101" ht="30" customHeight="1">
      <c r="A3" s="1037" t="s">
        <v>100</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row>
    <row r="4" spans="1:101" ht="6" customHeight="1">
      <c r="A4" s="17"/>
      <c r="B4" s="17"/>
      <c r="C4" s="17"/>
      <c r="D4" s="17"/>
      <c r="E4" s="19"/>
      <c r="F4" s="17"/>
      <c r="G4" s="17"/>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1" ht="19.5" customHeight="1">
      <c r="A5" s="391"/>
      <c r="B5" s="392"/>
      <c r="C5" s="393" t="s">
        <v>324</v>
      </c>
      <c r="D5" s="34"/>
      <c r="E5" s="34"/>
      <c r="F5" s="34"/>
      <c r="G5" s="394"/>
      <c r="H5" s="395"/>
      <c r="I5" s="393" t="s">
        <v>325</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4" t="s">
        <v>4</v>
      </c>
    </row>
    <row r="6" spans="1:101" ht="14.25" customHeight="1">
      <c r="A6" s="21"/>
      <c r="B6" s="21"/>
      <c r="C6" s="21"/>
      <c r="D6" s="21"/>
      <c r="E6" s="4"/>
      <c r="F6" s="21"/>
      <c r="G6" s="21"/>
      <c r="H6" s="4"/>
      <c r="I6" s="4"/>
      <c r="J6" s="4"/>
      <c r="K6" s="4"/>
      <c r="L6" s="4"/>
      <c r="M6" s="4"/>
      <c r="N6" s="4"/>
      <c r="O6" s="4"/>
      <c r="P6" s="4"/>
      <c r="Q6" s="4"/>
      <c r="R6" s="4"/>
      <c r="S6" s="4"/>
      <c r="T6" s="4"/>
      <c r="U6" s="4"/>
      <c r="V6" s="4"/>
      <c r="W6" s="4"/>
      <c r="X6" s="4"/>
      <c r="Y6" s="4"/>
      <c r="Z6" s="4"/>
      <c r="AA6" s="4"/>
      <c r="AB6" s="4"/>
      <c r="AC6" s="4"/>
      <c r="AD6" s="21"/>
      <c r="AE6" s="21"/>
      <c r="AF6" s="21"/>
      <c r="AG6" s="21"/>
      <c r="AH6" s="21"/>
      <c r="AI6" s="21"/>
      <c r="AJ6" s="4"/>
      <c r="AK6" s="4"/>
      <c r="AL6" s="4"/>
      <c r="AM6" s="4"/>
      <c r="AN6" s="4"/>
      <c r="AO6" s="4"/>
      <c r="AP6" s="4"/>
      <c r="AQ6" s="4"/>
      <c r="AR6" s="4"/>
      <c r="AS6" s="4"/>
      <c r="AT6" s="4"/>
      <c r="AU6" s="4"/>
      <c r="AV6" s="4"/>
      <c r="AW6" s="4"/>
      <c r="AX6" s="33" t="s">
        <v>142</v>
      </c>
      <c r="AY6" s="150"/>
      <c r="AZ6" s="176" t="s">
        <v>143</v>
      </c>
      <c r="BA6" s="150"/>
      <c r="BB6" s="835" t="s">
        <v>144</v>
      </c>
      <c r="BC6" s="835"/>
    </row>
    <row r="7" spans="1:101" ht="23.25" customHeight="1">
      <c r="A7" s="54" t="s">
        <v>123</v>
      </c>
      <c r="B7" s="4"/>
      <c r="C7" s="4"/>
      <c r="D7" s="4"/>
      <c r="E7" s="4"/>
      <c r="F7" s="4"/>
      <c r="G7" s="4"/>
      <c r="H7" s="4"/>
      <c r="I7" s="4"/>
      <c r="J7" s="4"/>
      <c r="K7" s="172" t="s">
        <v>127</v>
      </c>
      <c r="L7" s="4"/>
      <c r="M7" s="4"/>
      <c r="N7" s="4"/>
      <c r="O7" s="172"/>
      <c r="P7" s="4"/>
      <c r="Q7" s="4"/>
      <c r="R7" s="10"/>
      <c r="S7" s="10"/>
      <c r="T7" s="10"/>
      <c r="U7" s="11"/>
      <c r="V7" s="56"/>
      <c r="W7" s="56"/>
      <c r="X7" s="47"/>
      <c r="Y7" s="48"/>
      <c r="Z7" s="48"/>
      <c r="AA7" s="48"/>
      <c r="AB7" s="24"/>
      <c r="AC7" s="24"/>
      <c r="AD7" s="24"/>
      <c r="AE7" s="24"/>
      <c r="AF7" s="12"/>
      <c r="AG7" s="12"/>
      <c r="AH7" s="4"/>
      <c r="AI7" s="4"/>
      <c r="AJ7" s="4"/>
      <c r="AK7" s="4"/>
      <c r="AL7" s="4"/>
      <c r="AM7" s="4"/>
      <c r="AN7" s="4"/>
      <c r="AO7" s="4"/>
      <c r="AP7" s="4"/>
      <c r="AQ7" s="4"/>
      <c r="AR7" s="4"/>
      <c r="AS7" s="4"/>
      <c r="AT7" s="4"/>
      <c r="AU7" s="4"/>
      <c r="AV7" s="12"/>
      <c r="AW7" s="4"/>
      <c r="AY7" s="142"/>
      <c r="AZ7" s="142"/>
    </row>
    <row r="8" spans="1:101" s="160" customFormat="1" ht="34.5" customHeight="1" thickBot="1">
      <c r="A8" s="169"/>
      <c r="B8" s="169"/>
      <c r="C8" s="170" t="s">
        <v>5</v>
      </c>
      <c r="D8" s="1002" t="s">
        <v>91</v>
      </c>
      <c r="E8" s="1002"/>
      <c r="F8" s="169"/>
      <c r="G8" s="170" t="s">
        <v>5</v>
      </c>
      <c r="H8" s="1002" t="s">
        <v>124</v>
      </c>
      <c r="I8" s="1002"/>
      <c r="J8" s="4"/>
      <c r="K8" s="1003" t="s">
        <v>126</v>
      </c>
      <c r="L8" s="1003"/>
      <c r="M8" s="1003"/>
      <c r="N8" s="1003"/>
      <c r="O8" s="1003"/>
      <c r="P8" s="1004"/>
      <c r="Q8" s="1004"/>
      <c r="R8" s="1004"/>
      <c r="S8" s="1004"/>
      <c r="T8" s="995" t="s">
        <v>119</v>
      </c>
      <c r="U8" s="995"/>
      <c r="V8" s="46"/>
      <c r="W8" s="46"/>
      <c r="X8" s="1003" t="s">
        <v>128</v>
      </c>
      <c r="Y8" s="1003"/>
      <c r="Z8" s="1003"/>
      <c r="AA8" s="1003"/>
      <c r="AB8" s="1003"/>
      <c r="AC8" s="1003"/>
      <c r="AD8" s="1003"/>
      <c r="AE8" s="1003"/>
      <c r="AF8" s="1005" t="str">
        <f>IF(G8="□","",SUM(AN16,AN27,AN38,AN49))</f>
        <v/>
      </c>
      <c r="AG8" s="1005"/>
      <c r="AH8" s="1005"/>
      <c r="AI8" s="995" t="s">
        <v>129</v>
      </c>
      <c r="AJ8" s="995"/>
      <c r="AK8" s="4"/>
      <c r="AL8" s="4"/>
      <c r="AM8" s="1003" t="s">
        <v>130</v>
      </c>
      <c r="AN8" s="1003"/>
      <c r="AO8" s="1003"/>
      <c r="AP8" s="1003"/>
      <c r="AQ8" s="1003"/>
      <c r="AR8" s="1003"/>
      <c r="AS8" s="1003"/>
      <c r="AT8" s="1003"/>
      <c r="AU8" s="1003"/>
      <c r="AV8" s="1003"/>
      <c r="AW8" s="1003"/>
      <c r="AX8" s="1005" t="str">
        <f>IF(OR(P8="",AF8=""),"",ROUNDDOWN(AF8/P8,0))</f>
        <v/>
      </c>
      <c r="AY8" s="1005"/>
      <c r="AZ8" s="1005"/>
      <c r="BA8" s="995" t="s">
        <v>131</v>
      </c>
      <c r="BB8" s="995"/>
      <c r="BC8" s="995"/>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row>
    <row r="9" spans="1:101" ht="23.25" customHeight="1">
      <c r="A9" s="15"/>
      <c r="B9" s="15"/>
      <c r="C9" s="4"/>
      <c r="D9" s="4"/>
      <c r="E9" s="4"/>
      <c r="F9" s="4"/>
      <c r="G9" s="4"/>
      <c r="H9" s="4"/>
      <c r="I9" s="4"/>
      <c r="J9" s="4"/>
      <c r="K9" s="4"/>
      <c r="L9" s="4"/>
      <c r="M9" s="4"/>
      <c r="N9" s="4"/>
      <c r="O9" s="171" t="s">
        <v>125</v>
      </c>
      <c r="P9" s="171"/>
      <c r="Q9" s="4"/>
      <c r="R9" s="10"/>
      <c r="S9" s="171"/>
      <c r="T9" s="13"/>
      <c r="U9" s="34"/>
      <c r="V9" s="34"/>
      <c r="W9" s="171"/>
      <c r="X9" s="12"/>
      <c r="Y9" s="4"/>
      <c r="Z9" s="4"/>
      <c r="AA9" s="4"/>
      <c r="AB9" s="4"/>
      <c r="AC9" s="4"/>
      <c r="AD9" s="4"/>
      <c r="AE9" s="4"/>
      <c r="AF9" s="4"/>
      <c r="AG9" s="4"/>
      <c r="AH9" s="4"/>
      <c r="AI9" s="4"/>
      <c r="AJ9" s="4"/>
      <c r="AK9" s="4"/>
      <c r="AL9" s="4"/>
      <c r="AM9" s="4"/>
      <c r="AN9" s="4"/>
      <c r="AO9" s="4"/>
      <c r="AP9" s="4"/>
      <c r="AQ9" s="4"/>
      <c r="AR9" s="4"/>
      <c r="AS9" s="4"/>
      <c r="AT9" s="4"/>
      <c r="AU9" s="4"/>
      <c r="AV9" s="12"/>
      <c r="AW9" s="4"/>
      <c r="AY9" s="142"/>
      <c r="AZ9" s="142"/>
    </row>
    <row r="10" spans="1:101" ht="23.25" customHeight="1">
      <c r="A10" s="54" t="s">
        <v>99</v>
      </c>
      <c r="B10" s="54"/>
      <c r="C10" s="45"/>
      <c r="D10" s="45"/>
      <c r="E10" s="4"/>
      <c r="F10" s="45"/>
      <c r="G10" s="45"/>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142"/>
      <c r="AZ10" s="142"/>
    </row>
    <row r="11" spans="1:101" ht="23.25" customHeight="1">
      <c r="A11" s="49" t="s">
        <v>11</v>
      </c>
      <c r="B11" s="54"/>
      <c r="C11" s="45"/>
      <c r="D11" s="45"/>
      <c r="E11" s="4"/>
      <c r="F11" s="45"/>
      <c r="G11" s="45"/>
      <c r="H11" s="4"/>
      <c r="I11" s="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4"/>
      <c r="AI11" s="4"/>
      <c r="AJ11" s="4"/>
      <c r="AK11" s="4"/>
      <c r="AL11" s="4"/>
      <c r="AM11" s="4"/>
      <c r="AN11" s="4"/>
      <c r="AO11" s="4"/>
      <c r="AP11" s="4"/>
      <c r="AQ11" s="4"/>
      <c r="AR11" s="4"/>
      <c r="AS11" s="4"/>
      <c r="AT11" s="4"/>
      <c r="AU11" s="4"/>
      <c r="AV11" s="12"/>
      <c r="AW11" s="4"/>
      <c r="AY11" s="142"/>
      <c r="AZ11" s="142"/>
    </row>
    <row r="12" spans="1:101" ht="23.25" customHeight="1">
      <c r="A12" s="50" t="s">
        <v>141</v>
      </c>
      <c r="B12" s="54"/>
      <c r="C12" s="45"/>
      <c r="D12" s="45"/>
      <c r="E12" s="4"/>
      <c r="F12" s="45"/>
      <c r="G12" s="45"/>
      <c r="H12" s="4"/>
      <c r="I12" s="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4"/>
      <c r="AI12" s="4"/>
      <c r="AJ12" s="4"/>
      <c r="AK12" s="4"/>
      <c r="AL12" s="4"/>
      <c r="AM12" s="4"/>
      <c r="AN12" s="4"/>
      <c r="AO12" s="4"/>
      <c r="AP12" s="4"/>
      <c r="AQ12" s="4"/>
      <c r="AR12" s="4"/>
      <c r="AS12" s="4"/>
      <c r="AT12" s="4"/>
      <c r="AU12" s="4"/>
      <c r="AV12" s="12"/>
      <c r="AW12" s="4"/>
      <c r="AY12" s="142"/>
      <c r="AZ12" s="142"/>
    </row>
    <row r="13" spans="1:101" ht="19.5" thickBot="1">
      <c r="A13" s="49"/>
      <c r="B13" s="49"/>
      <c r="C13" s="20"/>
      <c r="D13" s="20"/>
      <c r="E13" s="20"/>
      <c r="F13" s="20"/>
      <c r="G13" s="20"/>
      <c r="H13" s="20"/>
      <c r="I13" s="4"/>
      <c r="J13" s="4"/>
      <c r="K13" s="4"/>
      <c r="L13" s="4"/>
      <c r="M13" s="4"/>
      <c r="N13" s="4"/>
      <c r="O13" s="4"/>
      <c r="P13" s="4"/>
      <c r="Q13" s="4"/>
      <c r="R13" s="4"/>
      <c r="S13" s="4"/>
      <c r="T13" s="4"/>
      <c r="U13" s="4"/>
      <c r="V13" s="4"/>
      <c r="W13" s="4"/>
      <c r="X13" s="4"/>
      <c r="Y13" s="4"/>
      <c r="Z13" s="4"/>
      <c r="AA13" s="4"/>
      <c r="AB13" s="4"/>
      <c r="AC13" s="4"/>
      <c r="AD13" s="4"/>
      <c r="AE13" s="4"/>
      <c r="AF13" s="4"/>
      <c r="AG13" s="4"/>
      <c r="AH13" s="4"/>
      <c r="AI13" s="158"/>
      <c r="AJ13" s="4"/>
      <c r="AK13" s="4"/>
      <c r="AL13" s="4"/>
      <c r="AM13" s="4"/>
      <c r="AN13" s="4"/>
      <c r="AO13" s="4"/>
      <c r="AP13" s="4"/>
      <c r="AQ13" s="4"/>
      <c r="AR13" s="4"/>
      <c r="AS13" s="4"/>
      <c r="AT13" s="4"/>
      <c r="AU13" s="4"/>
      <c r="AV13" s="4"/>
      <c r="AW13" s="4"/>
      <c r="AX13" s="4"/>
      <c r="AY13" s="4"/>
      <c r="AZ13" s="4"/>
      <c r="BA13" s="12"/>
      <c r="BB13" s="12"/>
      <c r="BC13" s="12"/>
    </row>
    <row r="14" spans="1:101" ht="34.5" customHeight="1" thickBot="1">
      <c r="A14" s="960" t="s">
        <v>113</v>
      </c>
      <c r="B14" s="961"/>
      <c r="C14" s="962"/>
      <c r="D14" s="984"/>
      <c r="E14" s="984"/>
      <c r="F14" s="984"/>
      <c r="G14" s="984"/>
      <c r="H14" s="984"/>
      <c r="I14" s="984"/>
      <c r="J14" s="984"/>
      <c r="K14" s="984"/>
      <c r="L14" s="984"/>
      <c r="M14" s="985"/>
      <c r="N14" s="966" t="s">
        <v>133</v>
      </c>
      <c r="O14" s="966"/>
      <c r="P14" s="966"/>
      <c r="Q14" s="966"/>
      <c r="R14" s="966"/>
      <c r="S14" s="966"/>
      <c r="T14" s="966"/>
      <c r="U14" s="966"/>
      <c r="V14" s="1020"/>
      <c r="W14" s="1021"/>
      <c r="X14" s="1021"/>
      <c r="Y14" s="1021"/>
      <c r="Z14" s="1021"/>
      <c r="AA14" s="1021"/>
      <c r="AB14" s="1021"/>
      <c r="AC14" s="982" t="s">
        <v>119</v>
      </c>
      <c r="AD14" s="983"/>
      <c r="AE14" s="175" t="s">
        <v>135</v>
      </c>
      <c r="AF14" s="174"/>
      <c r="AG14" s="12"/>
      <c r="AH14" s="12"/>
      <c r="AI14" s="161"/>
      <c r="AJ14" s="12"/>
      <c r="AK14" s="12"/>
      <c r="AL14" s="12"/>
      <c r="AM14" s="12"/>
      <c r="AN14" s="12"/>
      <c r="AO14" s="12"/>
      <c r="AP14" s="12"/>
      <c r="AQ14" s="12"/>
      <c r="AR14" s="12"/>
      <c r="AS14" s="12"/>
      <c r="AT14" s="12"/>
      <c r="AU14" s="12"/>
      <c r="AV14" s="12"/>
      <c r="AW14" s="12"/>
      <c r="AX14" s="12"/>
      <c r="AY14" s="12"/>
      <c r="AZ14" s="12"/>
      <c r="BA14" s="12"/>
      <c r="BB14" s="12"/>
      <c r="BC14" s="12"/>
    </row>
    <row r="15" spans="1:101" ht="61.5" customHeight="1" thickBot="1">
      <c r="A15" s="992" t="s">
        <v>84</v>
      </c>
      <c r="B15" s="993"/>
      <c r="C15" s="994"/>
      <c r="D15" s="968" t="s">
        <v>25</v>
      </c>
      <c r="E15" s="969"/>
      <c r="F15" s="967" t="s">
        <v>15</v>
      </c>
      <c r="G15" s="968"/>
      <c r="H15" s="969"/>
      <c r="I15" s="967" t="s">
        <v>110</v>
      </c>
      <c r="J15" s="968"/>
      <c r="K15" s="968"/>
      <c r="L15" s="968"/>
      <c r="M15" s="969"/>
      <c r="N15" s="967" t="s">
        <v>9</v>
      </c>
      <c r="O15" s="968"/>
      <c r="P15" s="968"/>
      <c r="Q15" s="968"/>
      <c r="R15" s="968"/>
      <c r="S15" s="968"/>
      <c r="T15" s="968"/>
      <c r="U15" s="969"/>
      <c r="V15" s="967" t="s">
        <v>3</v>
      </c>
      <c r="W15" s="968"/>
      <c r="X15" s="968"/>
      <c r="Y15" s="968"/>
      <c r="Z15" s="968"/>
      <c r="AA15" s="968"/>
      <c r="AB15" s="968"/>
      <c r="AC15" s="968"/>
      <c r="AD15" s="969"/>
      <c r="AE15" s="1006" t="s">
        <v>121</v>
      </c>
      <c r="AF15" s="1009"/>
      <c r="AG15" s="1009"/>
      <c r="AH15" s="1010"/>
      <c r="AI15" s="1006" t="s">
        <v>122</v>
      </c>
      <c r="AJ15" s="1007"/>
      <c r="AK15" s="1007"/>
      <c r="AL15" s="1007"/>
      <c r="AM15" s="1008"/>
      <c r="AN15" s="999" t="s">
        <v>136</v>
      </c>
      <c r="AO15" s="1000"/>
      <c r="AP15" s="1000"/>
      <c r="AQ15" s="1000"/>
      <c r="AR15" s="1001"/>
      <c r="AS15" s="986" t="s">
        <v>87</v>
      </c>
      <c r="AT15" s="1009"/>
      <c r="AU15" s="1010"/>
      <c r="AV15" s="986" t="s">
        <v>117</v>
      </c>
      <c r="AW15" s="987"/>
      <c r="AX15" s="1025" t="s">
        <v>1</v>
      </c>
      <c r="AY15" s="1026"/>
      <c r="AZ15" s="1026"/>
      <c r="BA15" s="1026"/>
      <c r="BB15" s="1026"/>
      <c r="BC15" s="1027"/>
    </row>
    <row r="16" spans="1:101" s="23" customFormat="1" ht="29.25" customHeight="1" thickTop="1">
      <c r="A16" s="970" t="s">
        <v>85</v>
      </c>
      <c r="B16" s="971"/>
      <c r="C16" s="972"/>
      <c r="D16" s="964"/>
      <c r="E16" s="965"/>
      <c r="F16" s="963"/>
      <c r="G16" s="964"/>
      <c r="H16" s="965"/>
      <c r="I16" s="963"/>
      <c r="J16" s="964"/>
      <c r="K16" s="964"/>
      <c r="L16" s="964"/>
      <c r="M16" s="965"/>
      <c r="N16" s="979"/>
      <c r="O16" s="980"/>
      <c r="P16" s="980"/>
      <c r="Q16" s="980"/>
      <c r="R16" s="980"/>
      <c r="S16" s="980"/>
      <c r="T16" s="980"/>
      <c r="U16" s="981"/>
      <c r="V16" s="979"/>
      <c r="W16" s="980"/>
      <c r="X16" s="980"/>
      <c r="Y16" s="980"/>
      <c r="Z16" s="980"/>
      <c r="AA16" s="980"/>
      <c r="AB16" s="980"/>
      <c r="AC16" s="980"/>
      <c r="AD16" s="981"/>
      <c r="AE16" s="996"/>
      <c r="AF16" s="997"/>
      <c r="AG16" s="997"/>
      <c r="AH16" s="998"/>
      <c r="AI16" s="988"/>
      <c r="AJ16" s="989"/>
      <c r="AK16" s="989"/>
      <c r="AL16" s="989"/>
      <c r="AM16" s="151" t="s">
        <v>81</v>
      </c>
      <c r="AN16" s="1011" t="str">
        <f>IF(AE16="","",SUM(AE16*AI16,AE17*AI17,AE18*AI18,AE19*AI19,AE20*AI20))</f>
        <v/>
      </c>
      <c r="AO16" s="1012"/>
      <c r="AP16" s="1012"/>
      <c r="AQ16" s="1012"/>
      <c r="AR16" s="1013"/>
      <c r="AS16" s="1031"/>
      <c r="AT16" s="1032"/>
      <c r="AU16" s="1033"/>
      <c r="AV16" s="990"/>
      <c r="AW16" s="991"/>
      <c r="AX16" s="903"/>
      <c r="AY16" s="904"/>
      <c r="AZ16" s="904"/>
      <c r="BA16" s="904"/>
      <c r="BB16" s="904"/>
      <c r="BC16" s="905"/>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row>
    <row r="17" spans="1:101" s="23" customFormat="1" ht="29.25" customHeight="1">
      <c r="A17" s="973"/>
      <c r="B17" s="974"/>
      <c r="C17" s="975"/>
      <c r="D17" s="954"/>
      <c r="E17" s="955"/>
      <c r="F17" s="956"/>
      <c r="G17" s="954"/>
      <c r="H17" s="955"/>
      <c r="I17" s="957"/>
      <c r="J17" s="958"/>
      <c r="K17" s="958"/>
      <c r="L17" s="958"/>
      <c r="M17" s="959"/>
      <c r="N17" s="948"/>
      <c r="O17" s="949"/>
      <c r="P17" s="949"/>
      <c r="Q17" s="949"/>
      <c r="R17" s="949"/>
      <c r="S17" s="949"/>
      <c r="T17" s="949"/>
      <c r="U17" s="950"/>
      <c r="V17" s="948"/>
      <c r="W17" s="949"/>
      <c r="X17" s="949"/>
      <c r="Y17" s="949"/>
      <c r="Z17" s="949"/>
      <c r="AA17" s="949"/>
      <c r="AB17" s="949"/>
      <c r="AC17" s="949"/>
      <c r="AD17" s="950"/>
      <c r="AE17" s="951"/>
      <c r="AF17" s="952"/>
      <c r="AG17" s="952"/>
      <c r="AH17" s="953"/>
      <c r="AI17" s="741"/>
      <c r="AJ17" s="742"/>
      <c r="AK17" s="742"/>
      <c r="AL17" s="742"/>
      <c r="AM17" s="152" t="s">
        <v>81</v>
      </c>
      <c r="AN17" s="1014"/>
      <c r="AO17" s="1015"/>
      <c r="AP17" s="1015"/>
      <c r="AQ17" s="1015"/>
      <c r="AR17" s="1016"/>
      <c r="AS17" s="1017"/>
      <c r="AT17" s="1018"/>
      <c r="AU17" s="1019"/>
      <c r="AV17" s="931"/>
      <c r="AW17" s="932"/>
      <c r="AX17" s="933"/>
      <c r="AY17" s="934"/>
      <c r="AZ17" s="934"/>
      <c r="BA17" s="934"/>
      <c r="BB17" s="934"/>
      <c r="BC17" s="935"/>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row>
    <row r="18" spans="1:101" s="23" customFormat="1" ht="29.25" customHeight="1">
      <c r="A18" s="973"/>
      <c r="B18" s="974"/>
      <c r="C18" s="975"/>
      <c r="D18" s="954"/>
      <c r="E18" s="955"/>
      <c r="F18" s="956"/>
      <c r="G18" s="954"/>
      <c r="H18" s="955"/>
      <c r="I18" s="957"/>
      <c r="J18" s="958"/>
      <c r="K18" s="958"/>
      <c r="L18" s="958"/>
      <c r="M18" s="959"/>
      <c r="N18" s="948"/>
      <c r="O18" s="949"/>
      <c r="P18" s="949"/>
      <c r="Q18" s="949"/>
      <c r="R18" s="949"/>
      <c r="S18" s="949"/>
      <c r="T18" s="949"/>
      <c r="U18" s="950"/>
      <c r="V18" s="948"/>
      <c r="W18" s="949"/>
      <c r="X18" s="949"/>
      <c r="Y18" s="949"/>
      <c r="Z18" s="949"/>
      <c r="AA18" s="949"/>
      <c r="AB18" s="949"/>
      <c r="AC18" s="949"/>
      <c r="AD18" s="950"/>
      <c r="AE18" s="951"/>
      <c r="AF18" s="952"/>
      <c r="AG18" s="952"/>
      <c r="AH18" s="953"/>
      <c r="AI18" s="741"/>
      <c r="AJ18" s="742"/>
      <c r="AK18" s="742"/>
      <c r="AL18" s="742"/>
      <c r="AM18" s="152" t="s">
        <v>24</v>
      </c>
      <c r="AN18" s="1014"/>
      <c r="AO18" s="1015"/>
      <c r="AP18" s="1015"/>
      <c r="AQ18" s="1015"/>
      <c r="AR18" s="1016"/>
      <c r="AS18" s="1017"/>
      <c r="AT18" s="1018"/>
      <c r="AU18" s="1019"/>
      <c r="AV18" s="931"/>
      <c r="AW18" s="932"/>
      <c r="AX18" s="933"/>
      <c r="AY18" s="934"/>
      <c r="AZ18" s="934"/>
      <c r="BA18" s="934"/>
      <c r="BB18" s="934"/>
      <c r="BC18" s="935"/>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row>
    <row r="19" spans="1:101" s="23" customFormat="1" ht="29.25" customHeight="1">
      <c r="A19" s="973"/>
      <c r="B19" s="974"/>
      <c r="C19" s="975"/>
      <c r="D19" s="954"/>
      <c r="E19" s="955"/>
      <c r="F19" s="956"/>
      <c r="G19" s="954"/>
      <c r="H19" s="955"/>
      <c r="I19" s="957"/>
      <c r="J19" s="958"/>
      <c r="K19" s="958"/>
      <c r="L19" s="958"/>
      <c r="M19" s="959"/>
      <c r="N19" s="948"/>
      <c r="O19" s="949"/>
      <c r="P19" s="949"/>
      <c r="Q19" s="949"/>
      <c r="R19" s="949"/>
      <c r="S19" s="949"/>
      <c r="T19" s="949"/>
      <c r="U19" s="950"/>
      <c r="V19" s="948"/>
      <c r="W19" s="949"/>
      <c r="X19" s="949"/>
      <c r="Y19" s="949"/>
      <c r="Z19" s="949"/>
      <c r="AA19" s="949"/>
      <c r="AB19" s="949"/>
      <c r="AC19" s="949"/>
      <c r="AD19" s="950"/>
      <c r="AE19" s="951"/>
      <c r="AF19" s="952"/>
      <c r="AG19" s="952"/>
      <c r="AH19" s="953"/>
      <c r="AI19" s="741"/>
      <c r="AJ19" s="742"/>
      <c r="AK19" s="742"/>
      <c r="AL19" s="742"/>
      <c r="AM19" s="152" t="s">
        <v>24</v>
      </c>
      <c r="AN19" s="1014"/>
      <c r="AO19" s="1015"/>
      <c r="AP19" s="1015"/>
      <c r="AQ19" s="1015"/>
      <c r="AR19" s="1016"/>
      <c r="AS19" s="1017"/>
      <c r="AT19" s="1018"/>
      <c r="AU19" s="1019"/>
      <c r="AV19" s="931"/>
      <c r="AW19" s="932"/>
      <c r="AX19" s="933"/>
      <c r="AY19" s="934"/>
      <c r="AZ19" s="934"/>
      <c r="BA19" s="934"/>
      <c r="BB19" s="934"/>
      <c r="BC19" s="935"/>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row>
    <row r="20" spans="1:101" s="23" customFormat="1" ht="29.25" customHeight="1">
      <c r="A20" s="973"/>
      <c r="B20" s="974"/>
      <c r="C20" s="975"/>
      <c r="D20" s="936"/>
      <c r="E20" s="937"/>
      <c r="F20" s="938"/>
      <c r="G20" s="936"/>
      <c r="H20" s="937"/>
      <c r="I20" s="939"/>
      <c r="J20" s="940"/>
      <c r="K20" s="940"/>
      <c r="L20" s="940"/>
      <c r="M20" s="941"/>
      <c r="N20" s="942"/>
      <c r="O20" s="943"/>
      <c r="P20" s="943"/>
      <c r="Q20" s="943"/>
      <c r="R20" s="943"/>
      <c r="S20" s="943"/>
      <c r="T20" s="943"/>
      <c r="U20" s="944"/>
      <c r="V20" s="942"/>
      <c r="W20" s="943"/>
      <c r="X20" s="943"/>
      <c r="Y20" s="943"/>
      <c r="Z20" s="943"/>
      <c r="AA20" s="943"/>
      <c r="AB20" s="943"/>
      <c r="AC20" s="943"/>
      <c r="AD20" s="944"/>
      <c r="AE20" s="945"/>
      <c r="AF20" s="946"/>
      <c r="AG20" s="946"/>
      <c r="AH20" s="947"/>
      <c r="AI20" s="869"/>
      <c r="AJ20" s="870"/>
      <c r="AK20" s="870"/>
      <c r="AL20" s="870"/>
      <c r="AM20" s="153" t="s">
        <v>24</v>
      </c>
      <c r="AN20" s="1014"/>
      <c r="AO20" s="1015"/>
      <c r="AP20" s="1015"/>
      <c r="AQ20" s="1015"/>
      <c r="AR20" s="1016"/>
      <c r="AS20" s="897"/>
      <c r="AT20" s="898"/>
      <c r="AU20" s="899"/>
      <c r="AV20" s="920"/>
      <c r="AW20" s="921"/>
      <c r="AX20" s="900"/>
      <c r="AY20" s="901"/>
      <c r="AZ20" s="901"/>
      <c r="BA20" s="901"/>
      <c r="BB20" s="901"/>
      <c r="BC20" s="90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row>
    <row r="21" spans="1:101" s="7" customFormat="1" ht="33" customHeight="1">
      <c r="A21" s="976"/>
      <c r="B21" s="977"/>
      <c r="C21" s="978"/>
      <c r="D21" s="922" t="s">
        <v>134</v>
      </c>
      <c r="E21" s="923"/>
      <c r="F21" s="923"/>
      <c r="G21" s="923"/>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4" t="str">
        <f>IF(OR($G$8="■",AN16="",$V$14=""),"",ROUNDDOWN(AN16/V14,0))</f>
        <v/>
      </c>
      <c r="AO21" s="925"/>
      <c r="AP21" s="925"/>
      <c r="AQ21" s="925"/>
      <c r="AR21" s="926"/>
      <c r="AS21" s="927" t="s">
        <v>120</v>
      </c>
      <c r="AT21" s="928"/>
      <c r="AU21" s="928"/>
      <c r="AV21" s="928"/>
      <c r="AW21" s="928"/>
      <c r="AX21" s="929">
        <f>SUM(AX16:BC20)</f>
        <v>0</v>
      </c>
      <c r="AY21" s="929"/>
      <c r="AZ21" s="929"/>
      <c r="BA21" s="929"/>
      <c r="BB21" s="929"/>
      <c r="BC21" s="930"/>
    </row>
    <row r="22" spans="1:101" s="23" customFormat="1" ht="36" customHeight="1" thickBot="1">
      <c r="A22" s="906" t="s">
        <v>118</v>
      </c>
      <c r="B22" s="907"/>
      <c r="C22" s="908"/>
      <c r="D22" s="917" t="s">
        <v>148</v>
      </c>
      <c r="E22" s="918"/>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9"/>
      <c r="AX22" s="909"/>
      <c r="AY22" s="910"/>
      <c r="AZ22" s="910"/>
      <c r="BA22" s="910"/>
      <c r="BB22" s="910"/>
      <c r="BC22" s="911"/>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row>
    <row r="23" spans="1:101" s="23" customFormat="1" ht="36" customHeight="1" thickTop="1" thickBot="1">
      <c r="A23" s="912" t="s">
        <v>149</v>
      </c>
      <c r="B23" s="913"/>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3"/>
      <c r="AX23" s="914">
        <f>SUM(AX21:BC22)</f>
        <v>0</v>
      </c>
      <c r="AY23" s="915"/>
      <c r="AZ23" s="915"/>
      <c r="BA23" s="915"/>
      <c r="BB23" s="915"/>
      <c r="BC23" s="916"/>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row>
    <row r="24" spans="1:101" s="23" customFormat="1" ht="12.75" customHeight="1" thickBo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3"/>
      <c r="AF24" s="163"/>
      <c r="AG24" s="163"/>
      <c r="AH24" s="163"/>
      <c r="AI24" s="163"/>
      <c r="AJ24" s="163"/>
      <c r="AK24" s="163"/>
      <c r="AL24" s="163"/>
      <c r="AM24" s="163"/>
      <c r="AN24" s="163"/>
      <c r="AO24" s="163"/>
      <c r="AP24" s="163"/>
      <c r="AQ24" s="163"/>
      <c r="AR24" s="163"/>
      <c r="AS24" s="164"/>
      <c r="AT24" s="164"/>
      <c r="AU24" s="164"/>
      <c r="AV24" s="165"/>
      <c r="AW24" s="165"/>
      <c r="AX24" s="166"/>
      <c r="AY24" s="166"/>
      <c r="AZ24" s="166"/>
      <c r="BA24" s="166"/>
      <c r="BB24" s="166"/>
      <c r="BC24" s="166"/>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row>
    <row r="25" spans="1:101" ht="34.5" customHeight="1" thickBot="1">
      <c r="A25" s="960" t="s">
        <v>113</v>
      </c>
      <c r="B25" s="961"/>
      <c r="C25" s="962"/>
      <c r="D25" s="984"/>
      <c r="E25" s="984"/>
      <c r="F25" s="984"/>
      <c r="G25" s="984"/>
      <c r="H25" s="984"/>
      <c r="I25" s="984"/>
      <c r="J25" s="984"/>
      <c r="K25" s="984"/>
      <c r="L25" s="984"/>
      <c r="M25" s="985"/>
      <c r="N25" s="966" t="s">
        <v>133</v>
      </c>
      <c r="O25" s="966"/>
      <c r="P25" s="966"/>
      <c r="Q25" s="966"/>
      <c r="R25" s="966"/>
      <c r="S25" s="966"/>
      <c r="T25" s="966"/>
      <c r="U25" s="966"/>
      <c r="V25" s="1020"/>
      <c r="W25" s="1021"/>
      <c r="X25" s="1021"/>
      <c r="Y25" s="1021"/>
      <c r="Z25" s="1021"/>
      <c r="AA25" s="1021"/>
      <c r="AB25" s="1021"/>
      <c r="AC25" s="982" t="s">
        <v>119</v>
      </c>
      <c r="AD25" s="983"/>
      <c r="AE25" s="175" t="s">
        <v>135</v>
      </c>
      <c r="AF25" s="167"/>
      <c r="AG25" s="167"/>
      <c r="AH25" s="167"/>
      <c r="AI25" s="168"/>
      <c r="AJ25" s="167"/>
      <c r="AK25" s="167"/>
      <c r="AL25" s="167"/>
      <c r="AM25" s="167"/>
      <c r="AN25" s="167"/>
      <c r="AO25" s="167"/>
      <c r="AP25" s="167"/>
      <c r="AQ25" s="167"/>
      <c r="AR25" s="167"/>
      <c r="AS25" s="167"/>
      <c r="AT25" s="167"/>
      <c r="AU25" s="167"/>
      <c r="AV25" s="167"/>
      <c r="AW25" s="167"/>
      <c r="AX25" s="167"/>
      <c r="AY25" s="167"/>
      <c r="AZ25" s="167"/>
      <c r="BA25" s="167"/>
      <c r="BB25" s="167"/>
      <c r="BC25" s="167"/>
    </row>
    <row r="26" spans="1:101" ht="61.5" customHeight="1" thickBot="1">
      <c r="A26" s="992" t="s">
        <v>84</v>
      </c>
      <c r="B26" s="993"/>
      <c r="C26" s="994"/>
      <c r="D26" s="968" t="s">
        <v>25</v>
      </c>
      <c r="E26" s="969"/>
      <c r="F26" s="967" t="s">
        <v>15</v>
      </c>
      <c r="G26" s="968"/>
      <c r="H26" s="969"/>
      <c r="I26" s="967" t="s">
        <v>82</v>
      </c>
      <c r="J26" s="968"/>
      <c r="K26" s="968"/>
      <c r="L26" s="968"/>
      <c r="M26" s="969"/>
      <c r="N26" s="967" t="s">
        <v>9</v>
      </c>
      <c r="O26" s="968"/>
      <c r="P26" s="968"/>
      <c r="Q26" s="968"/>
      <c r="R26" s="968"/>
      <c r="S26" s="968"/>
      <c r="T26" s="968"/>
      <c r="U26" s="969"/>
      <c r="V26" s="967" t="s">
        <v>3</v>
      </c>
      <c r="W26" s="968"/>
      <c r="X26" s="968"/>
      <c r="Y26" s="968"/>
      <c r="Z26" s="968"/>
      <c r="AA26" s="968"/>
      <c r="AB26" s="968"/>
      <c r="AC26" s="968"/>
      <c r="AD26" s="969"/>
      <c r="AE26" s="1006" t="s">
        <v>121</v>
      </c>
      <c r="AF26" s="1009"/>
      <c r="AG26" s="1009"/>
      <c r="AH26" s="1010"/>
      <c r="AI26" s="1006" t="s">
        <v>122</v>
      </c>
      <c r="AJ26" s="1007"/>
      <c r="AK26" s="1007"/>
      <c r="AL26" s="1007"/>
      <c r="AM26" s="1008"/>
      <c r="AN26" s="999" t="s">
        <v>136</v>
      </c>
      <c r="AO26" s="1000"/>
      <c r="AP26" s="1000"/>
      <c r="AQ26" s="1000"/>
      <c r="AR26" s="1001"/>
      <c r="AS26" s="986" t="s">
        <v>87</v>
      </c>
      <c r="AT26" s="1009"/>
      <c r="AU26" s="1010"/>
      <c r="AV26" s="986" t="s">
        <v>117</v>
      </c>
      <c r="AW26" s="987"/>
      <c r="AX26" s="1025" t="s">
        <v>1</v>
      </c>
      <c r="AY26" s="1026"/>
      <c r="AZ26" s="1026"/>
      <c r="BA26" s="1026"/>
      <c r="BB26" s="1026"/>
      <c r="BC26" s="1027"/>
    </row>
    <row r="27" spans="1:101" s="23" customFormat="1" ht="29.25" customHeight="1" thickTop="1">
      <c r="A27" s="970" t="s">
        <v>85</v>
      </c>
      <c r="B27" s="971"/>
      <c r="C27" s="972"/>
      <c r="D27" s="964"/>
      <c r="E27" s="965"/>
      <c r="F27" s="963"/>
      <c r="G27" s="964"/>
      <c r="H27" s="965"/>
      <c r="I27" s="963"/>
      <c r="J27" s="964"/>
      <c r="K27" s="964"/>
      <c r="L27" s="964"/>
      <c r="M27" s="965"/>
      <c r="N27" s="979"/>
      <c r="O27" s="980"/>
      <c r="P27" s="980"/>
      <c r="Q27" s="980"/>
      <c r="R27" s="980"/>
      <c r="S27" s="980"/>
      <c r="T27" s="980"/>
      <c r="U27" s="981"/>
      <c r="V27" s="979"/>
      <c r="W27" s="980"/>
      <c r="X27" s="980"/>
      <c r="Y27" s="980"/>
      <c r="Z27" s="980"/>
      <c r="AA27" s="980"/>
      <c r="AB27" s="980"/>
      <c r="AC27" s="980"/>
      <c r="AD27" s="981"/>
      <c r="AE27" s="996"/>
      <c r="AF27" s="997"/>
      <c r="AG27" s="997"/>
      <c r="AH27" s="998"/>
      <c r="AI27" s="988"/>
      <c r="AJ27" s="989"/>
      <c r="AK27" s="989"/>
      <c r="AL27" s="989"/>
      <c r="AM27" s="151" t="s">
        <v>81</v>
      </c>
      <c r="AN27" s="1011" t="str">
        <f>IF(AE27="","",SUM(AE27*AI27,AE28*AI28,AE29*AI29,AE30*AI30,AE31*AI31))</f>
        <v/>
      </c>
      <c r="AO27" s="1012"/>
      <c r="AP27" s="1012"/>
      <c r="AQ27" s="1012"/>
      <c r="AR27" s="1013"/>
      <c r="AS27" s="1031"/>
      <c r="AT27" s="1032"/>
      <c r="AU27" s="1033"/>
      <c r="AV27" s="990"/>
      <c r="AW27" s="991"/>
      <c r="AX27" s="903"/>
      <c r="AY27" s="904"/>
      <c r="AZ27" s="904"/>
      <c r="BA27" s="904"/>
      <c r="BB27" s="904"/>
      <c r="BC27" s="905"/>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row>
    <row r="28" spans="1:101" s="23" customFormat="1" ht="29.25" customHeight="1">
      <c r="A28" s="973"/>
      <c r="B28" s="974"/>
      <c r="C28" s="975"/>
      <c r="D28" s="954"/>
      <c r="E28" s="955"/>
      <c r="F28" s="956"/>
      <c r="G28" s="954"/>
      <c r="H28" s="955"/>
      <c r="I28" s="957"/>
      <c r="J28" s="958"/>
      <c r="K28" s="958"/>
      <c r="L28" s="958"/>
      <c r="M28" s="959"/>
      <c r="N28" s="948"/>
      <c r="O28" s="949"/>
      <c r="P28" s="949"/>
      <c r="Q28" s="949"/>
      <c r="R28" s="949"/>
      <c r="S28" s="949"/>
      <c r="T28" s="949"/>
      <c r="U28" s="950"/>
      <c r="V28" s="948"/>
      <c r="W28" s="949"/>
      <c r="X28" s="949"/>
      <c r="Y28" s="949"/>
      <c r="Z28" s="949"/>
      <c r="AA28" s="949"/>
      <c r="AB28" s="949"/>
      <c r="AC28" s="949"/>
      <c r="AD28" s="950"/>
      <c r="AE28" s="951"/>
      <c r="AF28" s="952"/>
      <c r="AG28" s="952"/>
      <c r="AH28" s="953"/>
      <c r="AI28" s="741"/>
      <c r="AJ28" s="742"/>
      <c r="AK28" s="742"/>
      <c r="AL28" s="742"/>
      <c r="AM28" s="152" t="s">
        <v>81</v>
      </c>
      <c r="AN28" s="1014"/>
      <c r="AO28" s="1015"/>
      <c r="AP28" s="1015"/>
      <c r="AQ28" s="1015"/>
      <c r="AR28" s="1016"/>
      <c r="AS28" s="1017"/>
      <c r="AT28" s="1018"/>
      <c r="AU28" s="1019"/>
      <c r="AV28" s="931"/>
      <c r="AW28" s="932"/>
      <c r="AX28" s="933"/>
      <c r="AY28" s="934"/>
      <c r="AZ28" s="934"/>
      <c r="BA28" s="934"/>
      <c r="BB28" s="934"/>
      <c r="BC28" s="935"/>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row>
    <row r="29" spans="1:101" s="23" customFormat="1" ht="29.25" customHeight="1">
      <c r="A29" s="973"/>
      <c r="B29" s="974"/>
      <c r="C29" s="975"/>
      <c r="D29" s="954"/>
      <c r="E29" s="955"/>
      <c r="F29" s="956"/>
      <c r="G29" s="954"/>
      <c r="H29" s="955"/>
      <c r="I29" s="957"/>
      <c r="J29" s="958"/>
      <c r="K29" s="958"/>
      <c r="L29" s="958"/>
      <c r="M29" s="959"/>
      <c r="N29" s="948"/>
      <c r="O29" s="949"/>
      <c r="P29" s="949"/>
      <c r="Q29" s="949"/>
      <c r="R29" s="949"/>
      <c r="S29" s="949"/>
      <c r="T29" s="949"/>
      <c r="U29" s="950"/>
      <c r="V29" s="948"/>
      <c r="W29" s="949"/>
      <c r="X29" s="949"/>
      <c r="Y29" s="949"/>
      <c r="Z29" s="949"/>
      <c r="AA29" s="949"/>
      <c r="AB29" s="949"/>
      <c r="AC29" s="949"/>
      <c r="AD29" s="950"/>
      <c r="AE29" s="951"/>
      <c r="AF29" s="952"/>
      <c r="AG29" s="952"/>
      <c r="AH29" s="953"/>
      <c r="AI29" s="741"/>
      <c r="AJ29" s="742"/>
      <c r="AK29" s="742"/>
      <c r="AL29" s="742"/>
      <c r="AM29" s="152" t="s">
        <v>24</v>
      </c>
      <c r="AN29" s="1014"/>
      <c r="AO29" s="1015"/>
      <c r="AP29" s="1015"/>
      <c r="AQ29" s="1015"/>
      <c r="AR29" s="1016"/>
      <c r="AS29" s="1017"/>
      <c r="AT29" s="1018"/>
      <c r="AU29" s="1019"/>
      <c r="AV29" s="931"/>
      <c r="AW29" s="932"/>
      <c r="AX29" s="933"/>
      <c r="AY29" s="934"/>
      <c r="AZ29" s="934"/>
      <c r="BA29" s="934"/>
      <c r="BB29" s="934"/>
      <c r="BC29" s="935"/>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row>
    <row r="30" spans="1:101" s="23" customFormat="1" ht="29.25" customHeight="1">
      <c r="A30" s="973"/>
      <c r="B30" s="974"/>
      <c r="C30" s="975"/>
      <c r="D30" s="954"/>
      <c r="E30" s="955"/>
      <c r="F30" s="956"/>
      <c r="G30" s="954"/>
      <c r="H30" s="955"/>
      <c r="I30" s="957"/>
      <c r="J30" s="958"/>
      <c r="K30" s="958"/>
      <c r="L30" s="958"/>
      <c r="M30" s="959"/>
      <c r="N30" s="948"/>
      <c r="O30" s="949"/>
      <c r="P30" s="949"/>
      <c r="Q30" s="949"/>
      <c r="R30" s="949"/>
      <c r="S30" s="949"/>
      <c r="T30" s="949"/>
      <c r="U30" s="950"/>
      <c r="V30" s="948"/>
      <c r="W30" s="949"/>
      <c r="X30" s="949"/>
      <c r="Y30" s="949"/>
      <c r="Z30" s="949"/>
      <c r="AA30" s="949"/>
      <c r="AB30" s="949"/>
      <c r="AC30" s="949"/>
      <c r="AD30" s="950"/>
      <c r="AE30" s="951"/>
      <c r="AF30" s="952"/>
      <c r="AG30" s="952"/>
      <c r="AH30" s="953"/>
      <c r="AI30" s="741"/>
      <c r="AJ30" s="742"/>
      <c r="AK30" s="742"/>
      <c r="AL30" s="742"/>
      <c r="AM30" s="152" t="s">
        <v>24</v>
      </c>
      <c r="AN30" s="1014"/>
      <c r="AO30" s="1015"/>
      <c r="AP30" s="1015"/>
      <c r="AQ30" s="1015"/>
      <c r="AR30" s="1016"/>
      <c r="AS30" s="1017"/>
      <c r="AT30" s="1018"/>
      <c r="AU30" s="1019"/>
      <c r="AV30" s="931"/>
      <c r="AW30" s="932"/>
      <c r="AX30" s="933"/>
      <c r="AY30" s="934"/>
      <c r="AZ30" s="934"/>
      <c r="BA30" s="934"/>
      <c r="BB30" s="934"/>
      <c r="BC30" s="935"/>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row>
    <row r="31" spans="1:101" s="23" customFormat="1" ht="29.25" customHeight="1">
      <c r="A31" s="973"/>
      <c r="B31" s="974"/>
      <c r="C31" s="975"/>
      <c r="D31" s="936"/>
      <c r="E31" s="937"/>
      <c r="F31" s="938"/>
      <c r="G31" s="936"/>
      <c r="H31" s="937"/>
      <c r="I31" s="939"/>
      <c r="J31" s="940"/>
      <c r="K31" s="940"/>
      <c r="L31" s="940"/>
      <c r="M31" s="941"/>
      <c r="N31" s="942"/>
      <c r="O31" s="943"/>
      <c r="P31" s="943"/>
      <c r="Q31" s="943"/>
      <c r="R31" s="943"/>
      <c r="S31" s="943"/>
      <c r="T31" s="943"/>
      <c r="U31" s="944"/>
      <c r="V31" s="942"/>
      <c r="W31" s="943"/>
      <c r="X31" s="943"/>
      <c r="Y31" s="943"/>
      <c r="Z31" s="943"/>
      <c r="AA31" s="943"/>
      <c r="AB31" s="943"/>
      <c r="AC31" s="943"/>
      <c r="AD31" s="944"/>
      <c r="AE31" s="945"/>
      <c r="AF31" s="946"/>
      <c r="AG31" s="946"/>
      <c r="AH31" s="947"/>
      <c r="AI31" s="869"/>
      <c r="AJ31" s="870"/>
      <c r="AK31" s="870"/>
      <c r="AL31" s="870"/>
      <c r="AM31" s="153" t="s">
        <v>24</v>
      </c>
      <c r="AN31" s="1014"/>
      <c r="AO31" s="1015"/>
      <c r="AP31" s="1015"/>
      <c r="AQ31" s="1015"/>
      <c r="AR31" s="1016"/>
      <c r="AS31" s="1034"/>
      <c r="AT31" s="1035"/>
      <c r="AU31" s="1036"/>
      <c r="AV31" s="920"/>
      <c r="AW31" s="921"/>
      <c r="AX31" s="900"/>
      <c r="AY31" s="901"/>
      <c r="AZ31" s="901"/>
      <c r="BA31" s="901"/>
      <c r="BB31" s="901"/>
      <c r="BC31" s="90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row>
    <row r="32" spans="1:101" s="7" customFormat="1" ht="33" customHeight="1">
      <c r="A32" s="976"/>
      <c r="B32" s="977"/>
      <c r="C32" s="978"/>
      <c r="D32" s="922" t="s">
        <v>134</v>
      </c>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4" t="str">
        <f>IF(OR($G$8="■",AN27="",$V$25=""),"",ROUNDDOWN(AN27/V25,0))</f>
        <v/>
      </c>
      <c r="AO32" s="925"/>
      <c r="AP32" s="925"/>
      <c r="AQ32" s="925"/>
      <c r="AR32" s="926"/>
      <c r="AS32" s="927" t="s">
        <v>120</v>
      </c>
      <c r="AT32" s="928"/>
      <c r="AU32" s="928"/>
      <c r="AV32" s="928"/>
      <c r="AW32" s="928"/>
      <c r="AX32" s="929">
        <f>SUM(AX27:BC31)</f>
        <v>0</v>
      </c>
      <c r="AY32" s="929"/>
      <c r="AZ32" s="929"/>
      <c r="BA32" s="929"/>
      <c r="BB32" s="929"/>
      <c r="BC32" s="930"/>
    </row>
    <row r="33" spans="1:101" s="23" customFormat="1" ht="36" customHeight="1" thickBot="1">
      <c r="A33" s="906" t="s">
        <v>118</v>
      </c>
      <c r="B33" s="907"/>
      <c r="C33" s="908"/>
      <c r="D33" s="917" t="s">
        <v>148</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9"/>
      <c r="AX33" s="909"/>
      <c r="AY33" s="910"/>
      <c r="AZ33" s="910"/>
      <c r="BA33" s="910"/>
      <c r="BB33" s="910"/>
      <c r="BC33" s="911"/>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row>
    <row r="34" spans="1:101" s="23" customFormat="1" ht="36" customHeight="1" thickTop="1" thickBot="1">
      <c r="A34" s="912" t="s">
        <v>149</v>
      </c>
      <c r="B34" s="913"/>
      <c r="C34" s="913"/>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14">
        <f>SUM(AX32:BC33)</f>
        <v>0</v>
      </c>
      <c r="AY34" s="915"/>
      <c r="AZ34" s="915"/>
      <c r="BA34" s="915"/>
      <c r="BB34" s="915"/>
      <c r="BC34" s="916"/>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row>
    <row r="35" spans="1:101" s="23" customFormat="1" ht="12.75" customHeight="1" thickBo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4"/>
      <c r="AT35" s="164"/>
      <c r="AU35" s="164"/>
      <c r="AV35" s="165"/>
      <c r="AW35" s="165"/>
      <c r="AX35" s="166"/>
      <c r="AY35" s="166"/>
      <c r="AZ35" s="166"/>
      <c r="BA35" s="166"/>
      <c r="BB35" s="166"/>
      <c r="BC35" s="166"/>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row>
    <row r="36" spans="1:101" ht="34.5" customHeight="1" thickBot="1">
      <c r="A36" s="960" t="s">
        <v>113</v>
      </c>
      <c r="B36" s="961"/>
      <c r="C36" s="962"/>
      <c r="D36" s="984"/>
      <c r="E36" s="984"/>
      <c r="F36" s="984"/>
      <c r="G36" s="984"/>
      <c r="H36" s="984"/>
      <c r="I36" s="984"/>
      <c r="J36" s="984"/>
      <c r="K36" s="984"/>
      <c r="L36" s="984"/>
      <c r="M36" s="985"/>
      <c r="N36" s="966" t="s">
        <v>133</v>
      </c>
      <c r="O36" s="966"/>
      <c r="P36" s="966"/>
      <c r="Q36" s="966"/>
      <c r="R36" s="966"/>
      <c r="S36" s="966"/>
      <c r="T36" s="966"/>
      <c r="U36" s="966"/>
      <c r="V36" s="1020"/>
      <c r="W36" s="1021"/>
      <c r="X36" s="1021"/>
      <c r="Y36" s="1021"/>
      <c r="Z36" s="1021"/>
      <c r="AA36" s="1021"/>
      <c r="AB36" s="1021"/>
      <c r="AC36" s="982" t="s">
        <v>119</v>
      </c>
      <c r="AD36" s="983"/>
      <c r="AE36" s="175" t="s">
        <v>135</v>
      </c>
      <c r="AF36" s="167"/>
      <c r="AG36" s="167"/>
      <c r="AH36" s="167"/>
      <c r="AI36" s="168"/>
      <c r="AJ36" s="167"/>
      <c r="AK36" s="167"/>
      <c r="AL36" s="167"/>
      <c r="AM36" s="167"/>
      <c r="AN36" s="167"/>
      <c r="AO36" s="167"/>
      <c r="AP36" s="167"/>
      <c r="AQ36" s="167"/>
      <c r="AR36" s="167"/>
      <c r="AS36" s="167"/>
      <c r="AT36" s="167"/>
      <c r="AU36" s="167"/>
      <c r="AV36" s="167"/>
      <c r="AW36" s="167"/>
      <c r="AX36" s="167"/>
      <c r="AY36" s="167"/>
      <c r="AZ36" s="167"/>
      <c r="BA36" s="167"/>
      <c r="BB36" s="167"/>
      <c r="BC36" s="167"/>
    </row>
    <row r="37" spans="1:101" ht="61.5" customHeight="1" thickBot="1">
      <c r="A37" s="992" t="s">
        <v>84</v>
      </c>
      <c r="B37" s="993"/>
      <c r="C37" s="994"/>
      <c r="D37" s="968" t="s">
        <v>25</v>
      </c>
      <c r="E37" s="969"/>
      <c r="F37" s="967" t="s">
        <v>15</v>
      </c>
      <c r="G37" s="968"/>
      <c r="H37" s="969"/>
      <c r="I37" s="967" t="s">
        <v>82</v>
      </c>
      <c r="J37" s="968"/>
      <c r="K37" s="968"/>
      <c r="L37" s="968"/>
      <c r="M37" s="969"/>
      <c r="N37" s="967" t="s">
        <v>9</v>
      </c>
      <c r="O37" s="968"/>
      <c r="P37" s="968"/>
      <c r="Q37" s="968"/>
      <c r="R37" s="968"/>
      <c r="S37" s="968"/>
      <c r="T37" s="968"/>
      <c r="U37" s="969"/>
      <c r="V37" s="967" t="s">
        <v>3</v>
      </c>
      <c r="W37" s="968"/>
      <c r="X37" s="968"/>
      <c r="Y37" s="968"/>
      <c r="Z37" s="968"/>
      <c r="AA37" s="968"/>
      <c r="AB37" s="968"/>
      <c r="AC37" s="968"/>
      <c r="AD37" s="969"/>
      <c r="AE37" s="1006" t="s">
        <v>121</v>
      </c>
      <c r="AF37" s="1009"/>
      <c r="AG37" s="1009"/>
      <c r="AH37" s="1010"/>
      <c r="AI37" s="1006" t="s">
        <v>122</v>
      </c>
      <c r="AJ37" s="1007"/>
      <c r="AK37" s="1007"/>
      <c r="AL37" s="1007"/>
      <c r="AM37" s="1008"/>
      <c r="AN37" s="999" t="s">
        <v>136</v>
      </c>
      <c r="AO37" s="1000"/>
      <c r="AP37" s="1000"/>
      <c r="AQ37" s="1000"/>
      <c r="AR37" s="1001"/>
      <c r="AS37" s="986" t="s">
        <v>87</v>
      </c>
      <c r="AT37" s="1009"/>
      <c r="AU37" s="1010"/>
      <c r="AV37" s="986" t="s">
        <v>117</v>
      </c>
      <c r="AW37" s="987"/>
      <c r="AX37" s="1025" t="s">
        <v>1</v>
      </c>
      <c r="AY37" s="1026"/>
      <c r="AZ37" s="1026"/>
      <c r="BA37" s="1026"/>
      <c r="BB37" s="1026"/>
      <c r="BC37" s="1027"/>
    </row>
    <row r="38" spans="1:101" s="23" customFormat="1" ht="29.25" customHeight="1" thickTop="1">
      <c r="A38" s="970" t="s">
        <v>85</v>
      </c>
      <c r="B38" s="971"/>
      <c r="C38" s="972"/>
      <c r="D38" s="964"/>
      <c r="E38" s="965"/>
      <c r="F38" s="963"/>
      <c r="G38" s="964"/>
      <c r="H38" s="965"/>
      <c r="I38" s="963"/>
      <c r="J38" s="964"/>
      <c r="K38" s="964"/>
      <c r="L38" s="964"/>
      <c r="M38" s="965"/>
      <c r="N38" s="979"/>
      <c r="O38" s="980"/>
      <c r="P38" s="980"/>
      <c r="Q38" s="980"/>
      <c r="R38" s="980"/>
      <c r="S38" s="980"/>
      <c r="T38" s="980"/>
      <c r="U38" s="981"/>
      <c r="V38" s="979"/>
      <c r="W38" s="980"/>
      <c r="X38" s="980"/>
      <c r="Y38" s="980"/>
      <c r="Z38" s="980"/>
      <c r="AA38" s="980"/>
      <c r="AB38" s="980"/>
      <c r="AC38" s="980"/>
      <c r="AD38" s="981"/>
      <c r="AE38" s="996"/>
      <c r="AF38" s="997"/>
      <c r="AG38" s="997"/>
      <c r="AH38" s="998"/>
      <c r="AI38" s="988"/>
      <c r="AJ38" s="989"/>
      <c r="AK38" s="989"/>
      <c r="AL38" s="989"/>
      <c r="AM38" s="151" t="s">
        <v>81</v>
      </c>
      <c r="AN38" s="1011" t="str">
        <f>IF(AE38="","",SUM(AE38*AI38,AE39*AI39,AE40*AI40,AE41*AI41,AE42*AI42))</f>
        <v/>
      </c>
      <c r="AO38" s="1012"/>
      <c r="AP38" s="1012"/>
      <c r="AQ38" s="1012"/>
      <c r="AR38" s="1013"/>
      <c r="AS38" s="1031"/>
      <c r="AT38" s="1032"/>
      <c r="AU38" s="1033"/>
      <c r="AV38" s="990"/>
      <c r="AW38" s="991"/>
      <c r="AX38" s="903"/>
      <c r="AY38" s="904"/>
      <c r="AZ38" s="904"/>
      <c r="BA38" s="904"/>
      <c r="BB38" s="904"/>
      <c r="BC38" s="905"/>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row>
    <row r="39" spans="1:101" s="23" customFormat="1" ht="29.25" customHeight="1">
      <c r="A39" s="973"/>
      <c r="B39" s="974"/>
      <c r="C39" s="975"/>
      <c r="D39" s="954"/>
      <c r="E39" s="955"/>
      <c r="F39" s="956"/>
      <c r="G39" s="954"/>
      <c r="H39" s="955"/>
      <c r="I39" s="957"/>
      <c r="J39" s="958"/>
      <c r="K39" s="958"/>
      <c r="L39" s="958"/>
      <c r="M39" s="959"/>
      <c r="N39" s="948"/>
      <c r="O39" s="949"/>
      <c r="P39" s="949"/>
      <c r="Q39" s="949"/>
      <c r="R39" s="949"/>
      <c r="S39" s="949"/>
      <c r="T39" s="949"/>
      <c r="U39" s="950"/>
      <c r="V39" s="948"/>
      <c r="W39" s="949"/>
      <c r="X39" s="949"/>
      <c r="Y39" s="949"/>
      <c r="Z39" s="949"/>
      <c r="AA39" s="949"/>
      <c r="AB39" s="949"/>
      <c r="AC39" s="949"/>
      <c r="AD39" s="950"/>
      <c r="AE39" s="951"/>
      <c r="AF39" s="952"/>
      <c r="AG39" s="952"/>
      <c r="AH39" s="953"/>
      <c r="AI39" s="741"/>
      <c r="AJ39" s="742"/>
      <c r="AK39" s="742"/>
      <c r="AL39" s="742"/>
      <c r="AM39" s="152" t="s">
        <v>81</v>
      </c>
      <c r="AN39" s="1014"/>
      <c r="AO39" s="1015"/>
      <c r="AP39" s="1015"/>
      <c r="AQ39" s="1015"/>
      <c r="AR39" s="1016"/>
      <c r="AS39" s="1017"/>
      <c r="AT39" s="1018"/>
      <c r="AU39" s="1019"/>
      <c r="AV39" s="931"/>
      <c r="AW39" s="932"/>
      <c r="AX39" s="933"/>
      <c r="AY39" s="934"/>
      <c r="AZ39" s="934"/>
      <c r="BA39" s="934"/>
      <c r="BB39" s="934"/>
      <c r="BC39" s="935"/>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row>
    <row r="40" spans="1:101" s="23" customFormat="1" ht="29.25" customHeight="1">
      <c r="A40" s="973"/>
      <c r="B40" s="974"/>
      <c r="C40" s="975"/>
      <c r="D40" s="954"/>
      <c r="E40" s="955"/>
      <c r="F40" s="956"/>
      <c r="G40" s="954"/>
      <c r="H40" s="955"/>
      <c r="I40" s="957"/>
      <c r="J40" s="958"/>
      <c r="K40" s="958"/>
      <c r="L40" s="958"/>
      <c r="M40" s="959"/>
      <c r="N40" s="948"/>
      <c r="O40" s="949"/>
      <c r="P40" s="949"/>
      <c r="Q40" s="949"/>
      <c r="R40" s="949"/>
      <c r="S40" s="949"/>
      <c r="T40" s="949"/>
      <c r="U40" s="950"/>
      <c r="V40" s="948"/>
      <c r="W40" s="949"/>
      <c r="X40" s="949"/>
      <c r="Y40" s="949"/>
      <c r="Z40" s="949"/>
      <c r="AA40" s="949"/>
      <c r="AB40" s="949"/>
      <c r="AC40" s="949"/>
      <c r="AD40" s="950"/>
      <c r="AE40" s="951"/>
      <c r="AF40" s="952"/>
      <c r="AG40" s="952"/>
      <c r="AH40" s="953"/>
      <c r="AI40" s="741"/>
      <c r="AJ40" s="742"/>
      <c r="AK40" s="742"/>
      <c r="AL40" s="742"/>
      <c r="AM40" s="152" t="s">
        <v>24</v>
      </c>
      <c r="AN40" s="1014"/>
      <c r="AO40" s="1015"/>
      <c r="AP40" s="1015"/>
      <c r="AQ40" s="1015"/>
      <c r="AR40" s="1016"/>
      <c r="AS40" s="1017"/>
      <c r="AT40" s="1018"/>
      <c r="AU40" s="1019"/>
      <c r="AV40" s="931"/>
      <c r="AW40" s="932"/>
      <c r="AX40" s="933"/>
      <c r="AY40" s="934"/>
      <c r="AZ40" s="934"/>
      <c r="BA40" s="934"/>
      <c r="BB40" s="934"/>
      <c r="BC40" s="935"/>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row>
    <row r="41" spans="1:101" s="23" customFormat="1" ht="29.25" customHeight="1">
      <c r="A41" s="973"/>
      <c r="B41" s="974"/>
      <c r="C41" s="975"/>
      <c r="D41" s="954"/>
      <c r="E41" s="955"/>
      <c r="F41" s="956"/>
      <c r="G41" s="954"/>
      <c r="H41" s="955"/>
      <c r="I41" s="957"/>
      <c r="J41" s="958"/>
      <c r="K41" s="958"/>
      <c r="L41" s="958"/>
      <c r="M41" s="959"/>
      <c r="N41" s="948"/>
      <c r="O41" s="949"/>
      <c r="P41" s="949"/>
      <c r="Q41" s="949"/>
      <c r="R41" s="949"/>
      <c r="S41" s="949"/>
      <c r="T41" s="949"/>
      <c r="U41" s="950"/>
      <c r="V41" s="948"/>
      <c r="W41" s="949"/>
      <c r="X41" s="949"/>
      <c r="Y41" s="949"/>
      <c r="Z41" s="949"/>
      <c r="AA41" s="949"/>
      <c r="AB41" s="949"/>
      <c r="AC41" s="949"/>
      <c r="AD41" s="950"/>
      <c r="AE41" s="951"/>
      <c r="AF41" s="952"/>
      <c r="AG41" s="952"/>
      <c r="AH41" s="953"/>
      <c r="AI41" s="741"/>
      <c r="AJ41" s="742"/>
      <c r="AK41" s="742"/>
      <c r="AL41" s="742"/>
      <c r="AM41" s="152" t="s">
        <v>24</v>
      </c>
      <c r="AN41" s="1014"/>
      <c r="AO41" s="1015"/>
      <c r="AP41" s="1015"/>
      <c r="AQ41" s="1015"/>
      <c r="AR41" s="1016"/>
      <c r="AS41" s="1017"/>
      <c r="AT41" s="1018"/>
      <c r="AU41" s="1019"/>
      <c r="AV41" s="931"/>
      <c r="AW41" s="932"/>
      <c r="AX41" s="933"/>
      <c r="AY41" s="934"/>
      <c r="AZ41" s="934"/>
      <c r="BA41" s="934"/>
      <c r="BB41" s="934"/>
      <c r="BC41" s="935"/>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row>
    <row r="42" spans="1:101" s="23" customFormat="1" ht="29.25" customHeight="1">
      <c r="A42" s="973"/>
      <c r="B42" s="974"/>
      <c r="C42" s="975"/>
      <c r="D42" s="936"/>
      <c r="E42" s="937"/>
      <c r="F42" s="938"/>
      <c r="G42" s="936"/>
      <c r="H42" s="937"/>
      <c r="I42" s="939"/>
      <c r="J42" s="940"/>
      <c r="K42" s="940"/>
      <c r="L42" s="940"/>
      <c r="M42" s="941"/>
      <c r="N42" s="942"/>
      <c r="O42" s="943"/>
      <c r="P42" s="943"/>
      <c r="Q42" s="943"/>
      <c r="R42" s="943"/>
      <c r="S42" s="943"/>
      <c r="T42" s="943"/>
      <c r="U42" s="944"/>
      <c r="V42" s="942"/>
      <c r="W42" s="943"/>
      <c r="X42" s="943"/>
      <c r="Y42" s="943"/>
      <c r="Z42" s="943"/>
      <c r="AA42" s="943"/>
      <c r="AB42" s="943"/>
      <c r="AC42" s="943"/>
      <c r="AD42" s="944"/>
      <c r="AE42" s="945"/>
      <c r="AF42" s="946"/>
      <c r="AG42" s="946"/>
      <c r="AH42" s="947"/>
      <c r="AI42" s="869"/>
      <c r="AJ42" s="870"/>
      <c r="AK42" s="870"/>
      <c r="AL42" s="870"/>
      <c r="AM42" s="153" t="s">
        <v>24</v>
      </c>
      <c r="AN42" s="1014"/>
      <c r="AO42" s="1015"/>
      <c r="AP42" s="1015"/>
      <c r="AQ42" s="1015"/>
      <c r="AR42" s="1016"/>
      <c r="AS42" s="897"/>
      <c r="AT42" s="898"/>
      <c r="AU42" s="899"/>
      <c r="AV42" s="920"/>
      <c r="AW42" s="921"/>
      <c r="AX42" s="900"/>
      <c r="AY42" s="901"/>
      <c r="AZ42" s="901"/>
      <c r="BA42" s="901"/>
      <c r="BB42" s="901"/>
      <c r="BC42" s="90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row>
    <row r="43" spans="1:101" s="7" customFormat="1" ht="33" customHeight="1">
      <c r="A43" s="976"/>
      <c r="B43" s="977"/>
      <c r="C43" s="978"/>
      <c r="D43" s="922" t="s">
        <v>134</v>
      </c>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4" t="str">
        <f>IF(OR($G$8="■",AN38="",$V$36=""),"",ROUNDDOWN(AN38/V36,0))</f>
        <v/>
      </c>
      <c r="AO43" s="925"/>
      <c r="AP43" s="925"/>
      <c r="AQ43" s="925"/>
      <c r="AR43" s="926"/>
      <c r="AS43" s="927" t="s">
        <v>120</v>
      </c>
      <c r="AT43" s="928"/>
      <c r="AU43" s="928"/>
      <c r="AV43" s="928"/>
      <c r="AW43" s="928"/>
      <c r="AX43" s="929">
        <f>SUM(AX38:BC42)</f>
        <v>0</v>
      </c>
      <c r="AY43" s="929"/>
      <c r="AZ43" s="929"/>
      <c r="BA43" s="929"/>
      <c r="BB43" s="929"/>
      <c r="BC43" s="930"/>
    </row>
    <row r="44" spans="1:101" s="23" customFormat="1" ht="36" customHeight="1" thickBot="1">
      <c r="A44" s="906" t="s">
        <v>118</v>
      </c>
      <c r="B44" s="907"/>
      <c r="C44" s="908"/>
      <c r="D44" s="917" t="s">
        <v>148</v>
      </c>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9"/>
      <c r="AX44" s="909"/>
      <c r="AY44" s="910"/>
      <c r="AZ44" s="910"/>
      <c r="BA44" s="910"/>
      <c r="BB44" s="910"/>
      <c r="BC44" s="911"/>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row>
    <row r="45" spans="1:101" s="23" customFormat="1" ht="36" customHeight="1" thickTop="1" thickBot="1">
      <c r="A45" s="912" t="s">
        <v>149</v>
      </c>
      <c r="B45" s="913"/>
      <c r="C45" s="913"/>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14">
        <f>SUM(AX43:BC44)</f>
        <v>0</v>
      </c>
      <c r="AY45" s="915"/>
      <c r="AZ45" s="915"/>
      <c r="BA45" s="915"/>
      <c r="BB45" s="915"/>
      <c r="BC45" s="916"/>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row>
    <row r="46" spans="1:101" s="23" customFormat="1" ht="12.75" customHeight="1" thickBot="1">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4"/>
      <c r="AT46" s="164"/>
      <c r="AU46" s="164"/>
      <c r="AV46" s="165"/>
      <c r="AW46" s="165"/>
      <c r="AX46" s="166"/>
      <c r="AY46" s="166"/>
      <c r="AZ46" s="166"/>
      <c r="BA46" s="166"/>
      <c r="BB46" s="166"/>
      <c r="BC46" s="166"/>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row>
    <row r="47" spans="1:101" ht="34.5" customHeight="1" thickBot="1">
      <c r="A47" s="960" t="s">
        <v>113</v>
      </c>
      <c r="B47" s="961"/>
      <c r="C47" s="962"/>
      <c r="D47" s="984"/>
      <c r="E47" s="984"/>
      <c r="F47" s="984"/>
      <c r="G47" s="984"/>
      <c r="H47" s="984"/>
      <c r="I47" s="984"/>
      <c r="J47" s="984"/>
      <c r="K47" s="984"/>
      <c r="L47" s="984"/>
      <c r="M47" s="985"/>
      <c r="N47" s="966" t="s">
        <v>133</v>
      </c>
      <c r="O47" s="966"/>
      <c r="P47" s="966"/>
      <c r="Q47" s="966"/>
      <c r="R47" s="966"/>
      <c r="S47" s="966"/>
      <c r="T47" s="966"/>
      <c r="U47" s="966"/>
      <c r="V47" s="1020"/>
      <c r="W47" s="1021"/>
      <c r="X47" s="1021"/>
      <c r="Y47" s="1021"/>
      <c r="Z47" s="1021"/>
      <c r="AA47" s="1021"/>
      <c r="AB47" s="1021"/>
      <c r="AC47" s="982" t="s">
        <v>119</v>
      </c>
      <c r="AD47" s="983"/>
      <c r="AE47" s="175" t="s">
        <v>135</v>
      </c>
      <c r="AF47" s="167"/>
      <c r="AG47" s="167"/>
      <c r="AH47" s="167"/>
      <c r="AI47" s="168"/>
      <c r="AJ47" s="167"/>
      <c r="AK47" s="167"/>
      <c r="AL47" s="167"/>
      <c r="AM47" s="167"/>
      <c r="AN47" s="167"/>
      <c r="AO47" s="167"/>
      <c r="AP47" s="167"/>
      <c r="AQ47" s="167"/>
      <c r="AR47" s="167"/>
      <c r="AS47" s="167"/>
      <c r="AT47" s="167"/>
      <c r="AU47" s="167"/>
      <c r="AV47" s="167"/>
      <c r="AW47" s="167"/>
      <c r="AX47" s="167"/>
      <c r="AY47" s="167"/>
      <c r="AZ47" s="167"/>
      <c r="BA47" s="167"/>
      <c r="BB47" s="167"/>
      <c r="BC47" s="167"/>
    </row>
    <row r="48" spans="1:101" ht="61.5" customHeight="1" thickBot="1">
      <c r="A48" s="992" t="s">
        <v>84</v>
      </c>
      <c r="B48" s="993"/>
      <c r="C48" s="994"/>
      <c r="D48" s="968" t="s">
        <v>25</v>
      </c>
      <c r="E48" s="969"/>
      <c r="F48" s="967" t="s">
        <v>15</v>
      </c>
      <c r="G48" s="968"/>
      <c r="H48" s="969"/>
      <c r="I48" s="967" t="s">
        <v>82</v>
      </c>
      <c r="J48" s="968"/>
      <c r="K48" s="968"/>
      <c r="L48" s="968"/>
      <c r="M48" s="969"/>
      <c r="N48" s="967" t="s">
        <v>9</v>
      </c>
      <c r="O48" s="968"/>
      <c r="P48" s="968"/>
      <c r="Q48" s="968"/>
      <c r="R48" s="968"/>
      <c r="S48" s="968"/>
      <c r="T48" s="968"/>
      <c r="U48" s="969"/>
      <c r="V48" s="967" t="s">
        <v>3</v>
      </c>
      <c r="W48" s="968"/>
      <c r="X48" s="968"/>
      <c r="Y48" s="968"/>
      <c r="Z48" s="968"/>
      <c r="AA48" s="968"/>
      <c r="AB48" s="968"/>
      <c r="AC48" s="968"/>
      <c r="AD48" s="969"/>
      <c r="AE48" s="1006" t="s">
        <v>121</v>
      </c>
      <c r="AF48" s="1009"/>
      <c r="AG48" s="1009"/>
      <c r="AH48" s="1010"/>
      <c r="AI48" s="1006" t="s">
        <v>122</v>
      </c>
      <c r="AJ48" s="1007"/>
      <c r="AK48" s="1007"/>
      <c r="AL48" s="1007"/>
      <c r="AM48" s="1008"/>
      <c r="AN48" s="999" t="s">
        <v>136</v>
      </c>
      <c r="AO48" s="1000"/>
      <c r="AP48" s="1000"/>
      <c r="AQ48" s="1000"/>
      <c r="AR48" s="1001"/>
      <c r="AS48" s="986" t="s">
        <v>87</v>
      </c>
      <c r="AT48" s="1009"/>
      <c r="AU48" s="1010"/>
      <c r="AV48" s="986" t="s">
        <v>117</v>
      </c>
      <c r="AW48" s="987"/>
      <c r="AX48" s="1025" t="s">
        <v>1</v>
      </c>
      <c r="AY48" s="1026"/>
      <c r="AZ48" s="1026"/>
      <c r="BA48" s="1026"/>
      <c r="BB48" s="1026"/>
      <c r="BC48" s="1027"/>
    </row>
    <row r="49" spans="1:101" s="23" customFormat="1" ht="29.25" customHeight="1" thickTop="1">
      <c r="A49" s="970" t="s">
        <v>85</v>
      </c>
      <c r="B49" s="971"/>
      <c r="C49" s="972"/>
      <c r="D49" s="964"/>
      <c r="E49" s="965"/>
      <c r="F49" s="963"/>
      <c r="G49" s="964"/>
      <c r="H49" s="965"/>
      <c r="I49" s="963"/>
      <c r="J49" s="964"/>
      <c r="K49" s="964"/>
      <c r="L49" s="964"/>
      <c r="M49" s="965"/>
      <c r="N49" s="979"/>
      <c r="O49" s="980"/>
      <c r="P49" s="980"/>
      <c r="Q49" s="980"/>
      <c r="R49" s="980"/>
      <c r="S49" s="980"/>
      <c r="T49" s="980"/>
      <c r="U49" s="981"/>
      <c r="V49" s="979"/>
      <c r="W49" s="980"/>
      <c r="X49" s="980"/>
      <c r="Y49" s="980"/>
      <c r="Z49" s="980"/>
      <c r="AA49" s="980"/>
      <c r="AB49" s="980"/>
      <c r="AC49" s="980"/>
      <c r="AD49" s="981"/>
      <c r="AE49" s="996"/>
      <c r="AF49" s="997"/>
      <c r="AG49" s="997"/>
      <c r="AH49" s="998"/>
      <c r="AI49" s="988"/>
      <c r="AJ49" s="989"/>
      <c r="AK49" s="989"/>
      <c r="AL49" s="989"/>
      <c r="AM49" s="151" t="s">
        <v>81</v>
      </c>
      <c r="AN49" s="1011" t="str">
        <f>IF(AE49="","",SUM(AE49*AI49,AE50*AI50,AE51*AI51,AE52*AI52,AE53*AI53))</f>
        <v/>
      </c>
      <c r="AO49" s="1012"/>
      <c r="AP49" s="1012"/>
      <c r="AQ49" s="1012"/>
      <c r="AR49" s="1013"/>
      <c r="AS49" s="1031"/>
      <c r="AT49" s="1032"/>
      <c r="AU49" s="1033"/>
      <c r="AV49" s="990"/>
      <c r="AW49" s="991"/>
      <c r="AX49" s="903"/>
      <c r="AY49" s="904"/>
      <c r="AZ49" s="904"/>
      <c r="BA49" s="904"/>
      <c r="BB49" s="904"/>
      <c r="BC49" s="905"/>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row>
    <row r="50" spans="1:101" s="23" customFormat="1" ht="29.25" customHeight="1">
      <c r="A50" s="973"/>
      <c r="B50" s="974"/>
      <c r="C50" s="975"/>
      <c r="D50" s="954"/>
      <c r="E50" s="955"/>
      <c r="F50" s="956"/>
      <c r="G50" s="954"/>
      <c r="H50" s="955"/>
      <c r="I50" s="957"/>
      <c r="J50" s="958"/>
      <c r="K50" s="958"/>
      <c r="L50" s="958"/>
      <c r="M50" s="959"/>
      <c r="N50" s="948"/>
      <c r="O50" s="949"/>
      <c r="P50" s="949"/>
      <c r="Q50" s="949"/>
      <c r="R50" s="949"/>
      <c r="S50" s="949"/>
      <c r="T50" s="949"/>
      <c r="U50" s="950"/>
      <c r="V50" s="948"/>
      <c r="W50" s="949"/>
      <c r="X50" s="949"/>
      <c r="Y50" s="949"/>
      <c r="Z50" s="949"/>
      <c r="AA50" s="949"/>
      <c r="AB50" s="949"/>
      <c r="AC50" s="949"/>
      <c r="AD50" s="950"/>
      <c r="AE50" s="951"/>
      <c r="AF50" s="952"/>
      <c r="AG50" s="952"/>
      <c r="AH50" s="953"/>
      <c r="AI50" s="741"/>
      <c r="AJ50" s="742"/>
      <c r="AK50" s="742"/>
      <c r="AL50" s="742"/>
      <c r="AM50" s="152" t="s">
        <v>81</v>
      </c>
      <c r="AN50" s="1014"/>
      <c r="AO50" s="1015"/>
      <c r="AP50" s="1015"/>
      <c r="AQ50" s="1015"/>
      <c r="AR50" s="1016"/>
      <c r="AS50" s="1017"/>
      <c r="AT50" s="1018"/>
      <c r="AU50" s="1019"/>
      <c r="AV50" s="931"/>
      <c r="AW50" s="932"/>
      <c r="AX50" s="933"/>
      <c r="AY50" s="934"/>
      <c r="AZ50" s="934"/>
      <c r="BA50" s="934"/>
      <c r="BB50" s="934"/>
      <c r="BC50" s="935"/>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row>
    <row r="51" spans="1:101" s="23" customFormat="1" ht="29.25" customHeight="1">
      <c r="A51" s="973"/>
      <c r="B51" s="974"/>
      <c r="C51" s="975"/>
      <c r="D51" s="954"/>
      <c r="E51" s="955"/>
      <c r="F51" s="956"/>
      <c r="G51" s="954"/>
      <c r="H51" s="955"/>
      <c r="I51" s="957"/>
      <c r="J51" s="958"/>
      <c r="K51" s="958"/>
      <c r="L51" s="958"/>
      <c r="M51" s="959"/>
      <c r="N51" s="948"/>
      <c r="O51" s="949"/>
      <c r="P51" s="949"/>
      <c r="Q51" s="949"/>
      <c r="R51" s="949"/>
      <c r="S51" s="949"/>
      <c r="T51" s="949"/>
      <c r="U51" s="950"/>
      <c r="V51" s="948"/>
      <c r="W51" s="949"/>
      <c r="X51" s="949"/>
      <c r="Y51" s="949"/>
      <c r="Z51" s="949"/>
      <c r="AA51" s="949"/>
      <c r="AB51" s="949"/>
      <c r="AC51" s="949"/>
      <c r="AD51" s="950"/>
      <c r="AE51" s="951"/>
      <c r="AF51" s="952"/>
      <c r="AG51" s="952"/>
      <c r="AH51" s="953"/>
      <c r="AI51" s="741"/>
      <c r="AJ51" s="742"/>
      <c r="AK51" s="742"/>
      <c r="AL51" s="742"/>
      <c r="AM51" s="152" t="s">
        <v>24</v>
      </c>
      <c r="AN51" s="1014"/>
      <c r="AO51" s="1015"/>
      <c r="AP51" s="1015"/>
      <c r="AQ51" s="1015"/>
      <c r="AR51" s="1016"/>
      <c r="AS51" s="1017"/>
      <c r="AT51" s="1018"/>
      <c r="AU51" s="1019"/>
      <c r="AV51" s="931"/>
      <c r="AW51" s="932"/>
      <c r="AX51" s="933"/>
      <c r="AY51" s="934"/>
      <c r="AZ51" s="934"/>
      <c r="BA51" s="934"/>
      <c r="BB51" s="934"/>
      <c r="BC51" s="935"/>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row>
    <row r="52" spans="1:101" s="23" customFormat="1" ht="29.25" customHeight="1">
      <c r="A52" s="973"/>
      <c r="B52" s="974"/>
      <c r="C52" s="975"/>
      <c r="D52" s="954"/>
      <c r="E52" s="955"/>
      <c r="F52" s="956"/>
      <c r="G52" s="954"/>
      <c r="H52" s="955"/>
      <c r="I52" s="957"/>
      <c r="J52" s="958"/>
      <c r="K52" s="958"/>
      <c r="L52" s="958"/>
      <c r="M52" s="959"/>
      <c r="N52" s="948"/>
      <c r="O52" s="949"/>
      <c r="P52" s="949"/>
      <c r="Q52" s="949"/>
      <c r="R52" s="949"/>
      <c r="S52" s="949"/>
      <c r="T52" s="949"/>
      <c r="U52" s="950"/>
      <c r="V52" s="948"/>
      <c r="W52" s="949"/>
      <c r="X52" s="949"/>
      <c r="Y52" s="949"/>
      <c r="Z52" s="949"/>
      <c r="AA52" s="949"/>
      <c r="AB52" s="949"/>
      <c r="AC52" s="949"/>
      <c r="AD52" s="950"/>
      <c r="AE52" s="951"/>
      <c r="AF52" s="952"/>
      <c r="AG52" s="952"/>
      <c r="AH52" s="953"/>
      <c r="AI52" s="741"/>
      <c r="AJ52" s="742"/>
      <c r="AK52" s="742"/>
      <c r="AL52" s="742"/>
      <c r="AM52" s="152" t="s">
        <v>24</v>
      </c>
      <c r="AN52" s="1014"/>
      <c r="AO52" s="1015"/>
      <c r="AP52" s="1015"/>
      <c r="AQ52" s="1015"/>
      <c r="AR52" s="1016"/>
      <c r="AS52" s="1017"/>
      <c r="AT52" s="1018"/>
      <c r="AU52" s="1019"/>
      <c r="AV52" s="931"/>
      <c r="AW52" s="932"/>
      <c r="AX52" s="933"/>
      <c r="AY52" s="934"/>
      <c r="AZ52" s="934"/>
      <c r="BA52" s="934"/>
      <c r="BB52" s="934"/>
      <c r="BC52" s="935"/>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s="23" customFormat="1" ht="29.25" customHeight="1">
      <c r="A53" s="973"/>
      <c r="B53" s="974"/>
      <c r="C53" s="975"/>
      <c r="D53" s="936"/>
      <c r="E53" s="937"/>
      <c r="F53" s="938"/>
      <c r="G53" s="936"/>
      <c r="H53" s="937"/>
      <c r="I53" s="939"/>
      <c r="J53" s="940"/>
      <c r="K53" s="940"/>
      <c r="L53" s="940"/>
      <c r="M53" s="941"/>
      <c r="N53" s="942"/>
      <c r="O53" s="943"/>
      <c r="P53" s="943"/>
      <c r="Q53" s="943"/>
      <c r="R53" s="943"/>
      <c r="S53" s="943"/>
      <c r="T53" s="943"/>
      <c r="U53" s="944"/>
      <c r="V53" s="942"/>
      <c r="W53" s="943"/>
      <c r="X53" s="943"/>
      <c r="Y53" s="943"/>
      <c r="Z53" s="943"/>
      <c r="AA53" s="943"/>
      <c r="AB53" s="943"/>
      <c r="AC53" s="943"/>
      <c r="AD53" s="944"/>
      <c r="AE53" s="945"/>
      <c r="AF53" s="946"/>
      <c r="AG53" s="946"/>
      <c r="AH53" s="947"/>
      <c r="AI53" s="869"/>
      <c r="AJ53" s="870"/>
      <c r="AK53" s="870"/>
      <c r="AL53" s="870"/>
      <c r="AM53" s="153" t="s">
        <v>24</v>
      </c>
      <c r="AN53" s="1014"/>
      <c r="AO53" s="1015"/>
      <c r="AP53" s="1015"/>
      <c r="AQ53" s="1015"/>
      <c r="AR53" s="1016"/>
      <c r="AS53" s="897"/>
      <c r="AT53" s="898"/>
      <c r="AU53" s="899"/>
      <c r="AV53" s="920"/>
      <c r="AW53" s="921"/>
      <c r="AX53" s="900"/>
      <c r="AY53" s="901"/>
      <c r="AZ53" s="901"/>
      <c r="BA53" s="901"/>
      <c r="BB53" s="901"/>
      <c r="BC53" s="90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row>
    <row r="54" spans="1:101" s="7" customFormat="1" ht="33" customHeight="1">
      <c r="A54" s="976"/>
      <c r="B54" s="977"/>
      <c r="C54" s="978"/>
      <c r="D54" s="922" t="s">
        <v>134</v>
      </c>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923"/>
      <c r="AL54" s="923"/>
      <c r="AM54" s="923"/>
      <c r="AN54" s="924" t="str">
        <f>IF(OR($G$8="■",AN49="",$V$47=""),"",ROUNDDOWN(AN49/V47,0))</f>
        <v/>
      </c>
      <c r="AO54" s="925"/>
      <c r="AP54" s="925"/>
      <c r="AQ54" s="925"/>
      <c r="AR54" s="926"/>
      <c r="AS54" s="927" t="s">
        <v>120</v>
      </c>
      <c r="AT54" s="928"/>
      <c r="AU54" s="928"/>
      <c r="AV54" s="928"/>
      <c r="AW54" s="928"/>
      <c r="AX54" s="929">
        <f>SUM(AX49:BC53)</f>
        <v>0</v>
      </c>
      <c r="AY54" s="929"/>
      <c r="AZ54" s="929"/>
      <c r="BA54" s="929"/>
      <c r="BB54" s="929"/>
      <c r="BC54" s="930"/>
    </row>
    <row r="55" spans="1:101" s="23" customFormat="1" ht="36" customHeight="1" thickBot="1">
      <c r="A55" s="906" t="s">
        <v>118</v>
      </c>
      <c r="B55" s="907"/>
      <c r="C55" s="908"/>
      <c r="D55" s="917" t="s">
        <v>83</v>
      </c>
      <c r="E55" s="918"/>
      <c r="F55" s="918"/>
      <c r="G55" s="918"/>
      <c r="H55" s="918"/>
      <c r="I55" s="918"/>
      <c r="J55" s="918"/>
      <c r="K55" s="918"/>
      <c r="L55" s="918"/>
      <c r="M55" s="918"/>
      <c r="N55" s="918"/>
      <c r="O55" s="918"/>
      <c r="P55" s="918"/>
      <c r="Q55" s="918"/>
      <c r="R55" s="918"/>
      <c r="S55" s="918"/>
      <c r="T55" s="918"/>
      <c r="U55" s="918"/>
      <c r="V55" s="918"/>
      <c r="W55" s="918"/>
      <c r="X55" s="918"/>
      <c r="Y55" s="918"/>
      <c r="Z55" s="918"/>
      <c r="AA55" s="918"/>
      <c r="AB55" s="918"/>
      <c r="AC55" s="918"/>
      <c r="AD55" s="918"/>
      <c r="AE55" s="918"/>
      <c r="AF55" s="918"/>
      <c r="AG55" s="918"/>
      <c r="AH55" s="918"/>
      <c r="AI55" s="918"/>
      <c r="AJ55" s="918"/>
      <c r="AK55" s="918"/>
      <c r="AL55" s="918"/>
      <c r="AM55" s="918"/>
      <c r="AN55" s="918"/>
      <c r="AO55" s="918"/>
      <c r="AP55" s="918"/>
      <c r="AQ55" s="918"/>
      <c r="AR55" s="918"/>
      <c r="AS55" s="918"/>
      <c r="AT55" s="918"/>
      <c r="AU55" s="918"/>
      <c r="AV55" s="918"/>
      <c r="AW55" s="919"/>
      <c r="AX55" s="909"/>
      <c r="AY55" s="910"/>
      <c r="AZ55" s="910"/>
      <c r="BA55" s="910"/>
      <c r="BB55" s="910"/>
      <c r="BC55" s="911"/>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row>
    <row r="56" spans="1:101" s="23" customFormat="1" ht="36" customHeight="1" thickTop="1" thickBot="1">
      <c r="A56" s="912" t="s">
        <v>149</v>
      </c>
      <c r="B56" s="913"/>
      <c r="C56" s="913"/>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f>SUM(AX54:BC55)</f>
        <v>0</v>
      </c>
      <c r="AY56" s="915"/>
      <c r="AZ56" s="915"/>
      <c r="BA56" s="915"/>
      <c r="BB56" s="915"/>
      <c r="BC56" s="916"/>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row>
    <row r="57" spans="1:101" s="23" customFormat="1" ht="21" customHeight="1" thickBot="1">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4"/>
      <c r="AT57" s="164"/>
      <c r="AU57" s="164"/>
      <c r="AV57" s="165"/>
      <c r="AW57" s="165"/>
      <c r="AX57" s="166"/>
      <c r="AY57" s="166"/>
      <c r="AZ57" s="166"/>
      <c r="BA57" s="166"/>
      <c r="BB57" s="166"/>
      <c r="BC57" s="166"/>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row>
    <row r="58" spans="1:101" s="23" customFormat="1" ht="36.950000000000003" customHeight="1" thickBot="1">
      <c r="A58" s="1028" t="s">
        <v>107</v>
      </c>
      <c r="B58" s="1029"/>
      <c r="C58" s="1029"/>
      <c r="D58" s="1029"/>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1029"/>
      <c r="AO58" s="1029"/>
      <c r="AP58" s="1029"/>
      <c r="AQ58" s="1029"/>
      <c r="AR58" s="1029"/>
      <c r="AS58" s="1029"/>
      <c r="AT58" s="1029"/>
      <c r="AU58" s="1029"/>
      <c r="AV58" s="1029"/>
      <c r="AW58" s="1030"/>
      <c r="AX58" s="1022">
        <f>SUM(AX23,AX34,AX45,AX56)</f>
        <v>0</v>
      </c>
      <c r="AY58" s="1023"/>
      <c r="AZ58" s="1023"/>
      <c r="BA58" s="1023"/>
      <c r="BB58" s="1023"/>
      <c r="BC58" s="1024"/>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row>
    <row r="59" spans="1:101" s="23" customFormat="1" ht="16.5" customHeight="1">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8"/>
      <c r="AY59" s="148"/>
      <c r="AZ59" s="148"/>
      <c r="BA59" s="148"/>
      <c r="BB59" s="148"/>
      <c r="BC59" s="148"/>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row>
  </sheetData>
  <sheetProtection algorithmName="SHA-512" hashValue="KqlK/rv1XUm0xNGGEcxTx+xeZFgfzWgYgUm8n/wX3UX8Hycu6oiJ7kCLM/NyAixnfMLe2tkZ70DCt3wKI+24ng==" saltValue="8WrmdHDbAcrcHnOJ3h8Zjg==" spinCount="100000" sheet="1" objects="1" scenarios="1"/>
  <mergeCells count="327">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D29:E29"/>
    <mergeCell ref="A23:AW23"/>
    <mergeCell ref="AI17:AL17"/>
    <mergeCell ref="AI18:AL18"/>
    <mergeCell ref="AI19:AL19"/>
    <mergeCell ref="AS18:AU18"/>
    <mergeCell ref="A25:C25"/>
    <mergeCell ref="A26:C26"/>
    <mergeCell ref="AE27:AH27"/>
    <mergeCell ref="AS26:AU26"/>
    <mergeCell ref="AV26:AW2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V36:AB36"/>
    <mergeCell ref="AC36:AD36"/>
    <mergeCell ref="I31:M31"/>
    <mergeCell ref="N31:U31"/>
    <mergeCell ref="N39:U39"/>
    <mergeCell ref="V39:AD39"/>
    <mergeCell ref="I29:M29"/>
    <mergeCell ref="F31:H31"/>
    <mergeCell ref="F26:H26"/>
    <mergeCell ref="F30:H30"/>
    <mergeCell ref="I30:M30"/>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V53:AD53"/>
    <mergeCell ref="AE53:AH53"/>
    <mergeCell ref="V52:AD52"/>
    <mergeCell ref="AE52:AH52"/>
    <mergeCell ref="D51:E51"/>
    <mergeCell ref="F51:H51"/>
    <mergeCell ref="I51:M51"/>
    <mergeCell ref="N51:U51"/>
    <mergeCell ref="V51:AD51"/>
    <mergeCell ref="AE51:AH51"/>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s>
  <phoneticPr fontId="56"/>
  <conditionalFormatting sqref="G8">
    <cfRule type="expression" dxfId="22" priority="10" stopIfTrue="1">
      <formula>AND($C$15="□",$G$15="□")</formula>
    </cfRule>
  </conditionalFormatting>
  <conditionalFormatting sqref="C8">
    <cfRule type="expression" dxfId="21" priority="9" stopIfTrue="1">
      <formula>AND($C$15="□",$G$15="□")</formula>
    </cfRule>
  </conditionalFormatting>
  <conditionalFormatting sqref="C8 G8">
    <cfRule type="expression" dxfId="20" priority="8" stopIfTrue="1">
      <formula>AND($C$8="□",$G$8="□")</formula>
    </cfRule>
  </conditionalFormatting>
  <conditionalFormatting sqref="P8:S8">
    <cfRule type="expression" dxfId="19" priority="5" stopIfTrue="1">
      <formula>AND($G$8="■",$P$8="")</formula>
    </cfRule>
    <cfRule type="expression" dxfId="18" priority="6" stopIfTrue="1">
      <formula>$C$8="■"</formula>
    </cfRule>
  </conditionalFormatting>
  <conditionalFormatting sqref="K8:O8 T8:U8">
    <cfRule type="expression" dxfId="17" priority="4" stopIfTrue="1">
      <formula>$C$8="■"</formula>
    </cfRule>
  </conditionalFormatting>
  <conditionalFormatting sqref="X8:AJ8 AM8:BC8">
    <cfRule type="expression" dxfId="16" priority="3" stopIfTrue="1">
      <formula>$C$8="■"</formula>
    </cfRule>
  </conditionalFormatting>
  <conditionalFormatting sqref="AN21:AR21">
    <cfRule type="expression" dxfId="15" priority="2" stopIfTrue="1">
      <formula>$G$8="■"</formula>
    </cfRule>
  </conditionalFormatting>
  <conditionalFormatting sqref="AN32:AR32 AN43:AR43 AN54:AR54">
    <cfRule type="expression" dxfId="14" priority="1" stopIfTrue="1">
      <formula>$G$8="■"</formula>
    </cfRule>
  </conditionalFormatting>
  <dataValidations count="10">
    <dataValidation imeMode="disabled" allowBlank="1" showInputMessage="1" showErrorMessage="1" sqref="AX58:BC58 AX59 AX23:BC23 AN54 AX21:BC21 AX34:BC34 AX54:BC54 AX32:BC32 AX45:BC45 AN43 AX43:BC43 AX56:BC56 AN32" xr:uid="{00000000-0002-0000-0400-000000000000}"/>
    <dataValidation type="textLength" imeMode="disabled" operator="equal" allowBlank="1" showInputMessage="1" showErrorMessage="1" errorTitle="文字数エラー" error="SII登録型番の８文字で登録してください。" sqref="I38:M42 I16:M20 I27:M31 I49:M53" xr:uid="{00000000-0002-0000-0400-000001000000}">
      <formula1>8</formula1>
    </dataValidation>
    <dataValidation type="custom" imeMode="disabled" allowBlank="1" showInputMessage="1" showErrorMessage="1" errorTitle="入力エラー" error="小数点以下第一位を切り捨てで入力して下さい。" sqref="AE16:AH20 AE38:AH42 AE27:AH31 AE49:AH53" xr:uid="{00000000-0002-0000-0400-000002000000}">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xr:uid="{00000000-0002-0000-0400-000003000000}">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xr:uid="{00000000-0002-0000-0400-000004000000}">
      <formula1>AI16-ROUNDDOWN(AI16,2)=0</formula1>
    </dataValidation>
    <dataValidation type="list" operator="equal" allowBlank="1" showInputMessage="1" showErrorMessage="1" errorTitle="文字数エラー" error="SII登録型番の９文字で登録してください。" sqref="F16:H20 F27:H31 F38:H42 F49:H53"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6:E20 D27:E31 D38:E42 D49:E53" xr:uid="{00000000-0002-0000-0400-000006000000}">
      <formula1>"床,壁,天井"</formula1>
    </dataValidation>
    <dataValidation type="list" allowBlank="1" showInputMessage="1" showErrorMessage="1" sqref="AV16:AW20 AV27:AW31 AV38:AW42 AV49:AW53" xr:uid="{00000000-0002-0000-0400-000007000000}">
      <formula1>"Ａ,Ｂ,Ｃ"</formula1>
    </dataValidation>
    <dataValidation type="list" allowBlank="1" showInputMessage="1" showErrorMessage="1" sqref="C8 G8" xr:uid="{00000000-0002-0000-0400-000008000000}">
      <formula1>"□,■"</formula1>
    </dataValidation>
    <dataValidation type="custom" allowBlank="1" showInputMessage="1" showErrorMessage="1" errorTitle="入力エラー" error="小数点は第二位まで、三位以下切り捨てで入力して下さい。" sqref="P8:S8 V25:AB25 V36:AB36 V47:AB47 V14:AB14" xr:uid="{00000000-0002-0000-0400-000009000000}">
      <formula1>P8-ROUNDDOWN(P8,2)=0</formula1>
    </dataValidation>
  </dataValidations>
  <printOptions horizontalCentered="1"/>
  <pageMargins left="0.27559055118110237" right="0.27559055118110237" top="0.39370078740157483"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BC5D-290F-4543-9D21-1891D0A4C897}">
  <dimension ref="A1:DB58"/>
  <sheetViews>
    <sheetView showGridLines="0" showZeros="0" view="pageBreakPreview" zoomScale="55" zoomScaleNormal="75" zoomScaleSheetLayoutView="55" workbookViewId="0">
      <selection activeCell="A3" sqref="A3:BC3"/>
    </sheetView>
  </sheetViews>
  <sheetFormatPr defaultRowHeight="13.5"/>
  <cols>
    <col min="1" max="9" width="3.125" style="7" customWidth="1"/>
    <col min="10" max="55" width="3.625" style="7" customWidth="1"/>
    <col min="56" max="85" width="3.5" style="22" customWidth="1"/>
    <col min="86" max="16384" width="9" style="22"/>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60"/>
      <c r="AP1" s="60"/>
      <c r="AQ1" s="4"/>
      <c r="AR1" s="4"/>
      <c r="AS1" s="4"/>
      <c r="AT1" s="4"/>
      <c r="AU1" s="4"/>
      <c r="AV1" s="4"/>
      <c r="AW1" s="4"/>
      <c r="AX1" s="4"/>
      <c r="AY1" s="4"/>
      <c r="AZ1" s="4"/>
      <c r="BA1" s="4"/>
      <c r="BB1" s="4"/>
      <c r="BC1" s="28" t="s">
        <v>338</v>
      </c>
    </row>
    <row r="2" spans="1:106" s="1" customFormat="1" ht="18" customHeight="1">
      <c r="A2" s="2"/>
      <c r="B2" s="2"/>
      <c r="C2" s="2"/>
      <c r="D2" s="2"/>
      <c r="E2" s="2"/>
      <c r="F2" s="2"/>
      <c r="G2" s="2"/>
      <c r="H2" s="2"/>
      <c r="I2" s="2"/>
      <c r="BC2" s="141" t="str">
        <f>IF(OR('様式第１｜交付申請書'!$BD$15&lt;&gt;"",'様式第１｜交付申請書'!$AJ$54&lt;&gt;""),'様式第１｜交付申請書'!$BD$15&amp;"邸"&amp;RIGHT(TRIM('様式第１｜交付申請書'!$N$54&amp;'様式第１｜交付申請書'!$Y$54&amp;'様式第１｜交付申請書'!$AJ$54),4),"")</f>
        <v/>
      </c>
    </row>
    <row r="3" spans="1:106" ht="30" customHeight="1">
      <c r="A3" s="817" t="s">
        <v>98</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row>
    <row r="4" spans="1:106" ht="6" customHeight="1">
      <c r="A4" s="17"/>
      <c r="B4" s="17"/>
      <c r="C4" s="17"/>
      <c r="D4" s="17"/>
      <c r="E4" s="17"/>
      <c r="F4" s="17"/>
      <c r="G4" s="17"/>
      <c r="H4" s="17"/>
      <c r="I4" s="17"/>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6" ht="18.75">
      <c r="A5" s="50" t="s">
        <v>140</v>
      </c>
      <c r="B5" s="49"/>
      <c r="C5" s="49"/>
      <c r="D5" s="49"/>
      <c r="E5" s="49"/>
      <c r="F5" s="49"/>
      <c r="G5" s="49"/>
      <c r="H5" s="49"/>
      <c r="I5" s="49"/>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44" t="s">
        <v>4</v>
      </c>
    </row>
    <row r="6" spans="1:106" ht="14.25" customHeight="1">
      <c r="A6" s="21"/>
      <c r="B6" s="21"/>
      <c r="C6" s="21"/>
      <c r="D6" s="21"/>
      <c r="E6" s="21"/>
      <c r="F6" s="21"/>
      <c r="G6" s="21"/>
      <c r="H6" s="21"/>
      <c r="I6" s="21"/>
      <c r="J6" s="21"/>
      <c r="K6" s="4"/>
      <c r="L6" s="4"/>
      <c r="M6" s="4"/>
      <c r="N6" s="4"/>
      <c r="O6" s="4"/>
      <c r="P6" s="4"/>
      <c r="Q6" s="4"/>
      <c r="R6" s="4"/>
      <c r="S6" s="4"/>
      <c r="T6" s="4"/>
      <c r="U6" s="4"/>
      <c r="V6" s="4"/>
      <c r="W6" s="4"/>
      <c r="X6" s="4"/>
      <c r="Y6" s="4"/>
      <c r="Z6" s="4"/>
      <c r="AA6" s="4"/>
      <c r="AB6" s="4"/>
      <c r="AC6" s="21"/>
      <c r="AD6" s="21"/>
      <c r="AE6" s="21"/>
      <c r="AF6" s="21"/>
      <c r="AG6" s="21"/>
      <c r="AH6" s="21"/>
      <c r="AI6" s="21"/>
      <c r="AJ6" s="21"/>
      <c r="AK6" s="21"/>
      <c r="AL6" s="21"/>
      <c r="AM6" s="21"/>
      <c r="AN6" s="21"/>
      <c r="AO6" s="4"/>
      <c r="AP6" s="4"/>
      <c r="AQ6" s="4"/>
      <c r="AR6" s="4"/>
      <c r="AS6" s="4"/>
      <c r="AT6" s="4"/>
      <c r="AU6" s="4"/>
      <c r="AV6" s="4"/>
      <c r="AW6" s="4"/>
      <c r="AX6" s="33" t="s">
        <v>72</v>
      </c>
      <c r="AY6" s="371"/>
      <c r="AZ6" s="176" t="s">
        <v>143</v>
      </c>
      <c r="BA6" s="371"/>
      <c r="BB6" s="835" t="s">
        <v>144</v>
      </c>
      <c r="BC6" s="835"/>
    </row>
    <row r="7" spans="1:106" ht="23.25" customHeight="1">
      <c r="A7" s="391"/>
      <c r="B7" s="392"/>
      <c r="C7" s="393" t="s">
        <v>324</v>
      </c>
      <c r="D7" s="34"/>
      <c r="E7" s="34"/>
      <c r="F7" s="34"/>
      <c r="G7" s="394"/>
      <c r="H7" s="395"/>
      <c r="I7" s="393" t="s">
        <v>325</v>
      </c>
      <c r="J7" s="34"/>
      <c r="K7" s="12"/>
      <c r="L7" s="12"/>
      <c r="M7" s="12"/>
      <c r="N7" s="12"/>
      <c r="O7" s="12"/>
      <c r="P7" s="12"/>
      <c r="Q7" s="12"/>
      <c r="R7" s="12"/>
      <c r="S7" s="12"/>
      <c r="T7" s="12"/>
      <c r="U7" s="12"/>
      <c r="V7" s="12"/>
      <c r="W7" s="12"/>
      <c r="X7" s="12"/>
      <c r="Y7" s="12"/>
      <c r="Z7" s="12"/>
      <c r="AA7" s="12"/>
      <c r="AB7" s="12"/>
      <c r="AC7" s="12"/>
      <c r="AD7" s="12"/>
      <c r="AE7" s="12"/>
      <c r="AF7" s="12"/>
      <c r="AG7" s="4"/>
      <c r="AH7" s="4"/>
      <c r="AI7" s="4"/>
      <c r="AJ7" s="4"/>
      <c r="AK7" s="4"/>
      <c r="AL7" s="4"/>
      <c r="AM7" s="4"/>
      <c r="AN7" s="4"/>
      <c r="AO7" s="4"/>
      <c r="AP7" s="4"/>
      <c r="AQ7" s="4"/>
      <c r="AR7" s="4"/>
      <c r="AS7" s="4"/>
      <c r="AT7" s="4"/>
      <c r="AU7" s="4"/>
      <c r="AV7" s="4"/>
      <c r="AW7" s="832" t="s">
        <v>335</v>
      </c>
      <c r="AX7" s="833"/>
      <c r="AY7" s="833"/>
      <c r="AZ7" s="833"/>
      <c r="BA7" s="833"/>
      <c r="BB7" s="833"/>
      <c r="BC7" s="833"/>
    </row>
    <row r="8" spans="1:106" s="23" customFormat="1" ht="30.75" customHeight="1" thickBo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834"/>
      <c r="AX8" s="834"/>
      <c r="AY8" s="834"/>
      <c r="AZ8" s="834"/>
      <c r="BA8" s="834"/>
      <c r="BB8" s="834"/>
      <c r="BC8" s="834"/>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row>
    <row r="9" spans="1:106" s="7" customFormat="1" ht="46.5" customHeight="1" thickBot="1">
      <c r="A9" s="830" t="s">
        <v>114</v>
      </c>
      <c r="B9" s="777"/>
      <c r="C9" s="831"/>
      <c r="D9" s="831"/>
      <c r="E9" s="820" t="s">
        <v>113</v>
      </c>
      <c r="F9" s="820"/>
      <c r="G9" s="820"/>
      <c r="H9" s="820"/>
      <c r="I9" s="820"/>
      <c r="J9" s="820"/>
      <c r="K9" s="820"/>
      <c r="L9" s="820"/>
      <c r="M9" s="818" t="s">
        <v>82</v>
      </c>
      <c r="N9" s="818"/>
      <c r="O9" s="818"/>
      <c r="P9" s="818"/>
      <c r="Q9" s="818"/>
      <c r="R9" s="818"/>
      <c r="S9" s="818"/>
      <c r="T9" s="818"/>
      <c r="U9" s="818" t="s">
        <v>9</v>
      </c>
      <c r="V9" s="818"/>
      <c r="W9" s="818"/>
      <c r="X9" s="818"/>
      <c r="Y9" s="818"/>
      <c r="Z9" s="818"/>
      <c r="AA9" s="818"/>
      <c r="AB9" s="818"/>
      <c r="AC9" s="818"/>
      <c r="AD9" s="818"/>
      <c r="AE9" s="818" t="s">
        <v>3</v>
      </c>
      <c r="AF9" s="818"/>
      <c r="AG9" s="818"/>
      <c r="AH9" s="818"/>
      <c r="AI9" s="818"/>
      <c r="AJ9" s="818"/>
      <c r="AK9" s="818"/>
      <c r="AL9" s="818"/>
      <c r="AM9" s="818"/>
      <c r="AN9" s="818"/>
      <c r="AO9" s="818"/>
      <c r="AP9" s="818"/>
      <c r="AQ9" s="818"/>
      <c r="AR9" s="818"/>
      <c r="AS9" s="986" t="s">
        <v>217</v>
      </c>
      <c r="AT9" s="1026"/>
      <c r="AU9" s="1026"/>
      <c r="AV9" s="987"/>
      <c r="AW9" s="819" t="s">
        <v>101</v>
      </c>
      <c r="AX9" s="820"/>
      <c r="AY9" s="820"/>
      <c r="AZ9" s="820"/>
      <c r="BA9" s="820"/>
      <c r="BB9" s="820"/>
      <c r="BC9" s="821"/>
    </row>
    <row r="10" spans="1:106" s="7" customFormat="1" ht="29.25" customHeight="1" thickTop="1">
      <c r="A10" s="822" t="s">
        <v>137</v>
      </c>
      <c r="B10" s="823"/>
      <c r="C10" s="824"/>
      <c r="D10" s="824"/>
      <c r="E10" s="1047"/>
      <c r="F10" s="1047"/>
      <c r="G10" s="1047"/>
      <c r="H10" s="1047"/>
      <c r="I10" s="1047"/>
      <c r="J10" s="1047"/>
      <c r="K10" s="1047"/>
      <c r="L10" s="1047"/>
      <c r="M10" s="1065"/>
      <c r="N10" s="1065"/>
      <c r="O10" s="1065"/>
      <c r="P10" s="1065"/>
      <c r="Q10" s="1065"/>
      <c r="R10" s="1065"/>
      <c r="S10" s="1065"/>
      <c r="T10" s="1065"/>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866"/>
      <c r="AT10" s="867"/>
      <c r="AU10" s="867"/>
      <c r="AV10" s="868"/>
      <c r="AW10" s="1045"/>
      <c r="AX10" s="1046"/>
      <c r="AY10" s="1046"/>
      <c r="AZ10" s="1046"/>
      <c r="BA10" s="1046"/>
      <c r="BB10" s="1046"/>
      <c r="BC10" s="294" t="s">
        <v>24</v>
      </c>
    </row>
    <row r="11" spans="1:106" s="38" customFormat="1" ht="28.5" customHeight="1">
      <c r="A11" s="806"/>
      <c r="B11" s="807"/>
      <c r="C11" s="808"/>
      <c r="D11" s="808"/>
      <c r="E11" s="1040"/>
      <c r="F11" s="1040"/>
      <c r="G11" s="1040"/>
      <c r="H11" s="1040"/>
      <c r="I11" s="1040"/>
      <c r="J11" s="1040"/>
      <c r="K11" s="1040"/>
      <c r="L11" s="1040"/>
      <c r="M11" s="1041"/>
      <c r="N11" s="1041"/>
      <c r="O11" s="1041"/>
      <c r="P11" s="1041"/>
      <c r="Q11" s="1041"/>
      <c r="R11" s="1041"/>
      <c r="S11" s="1041"/>
      <c r="T11" s="1041"/>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751"/>
      <c r="AT11" s="752"/>
      <c r="AU11" s="752"/>
      <c r="AV11" s="753"/>
      <c r="AW11" s="1043"/>
      <c r="AX11" s="1044"/>
      <c r="AY11" s="1044"/>
      <c r="AZ11" s="1044"/>
      <c r="BA11" s="1044"/>
      <c r="BB11" s="1044"/>
      <c r="BC11" s="295" t="s">
        <v>24</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38" customFormat="1" ht="28.5" customHeight="1">
      <c r="A12" s="806"/>
      <c r="B12" s="807"/>
      <c r="C12" s="808"/>
      <c r="D12" s="808"/>
      <c r="E12" s="1040"/>
      <c r="F12" s="1040"/>
      <c r="G12" s="1040"/>
      <c r="H12" s="1040"/>
      <c r="I12" s="1040"/>
      <c r="J12" s="1040"/>
      <c r="K12" s="1040"/>
      <c r="L12" s="1040"/>
      <c r="M12" s="1041"/>
      <c r="N12" s="1041"/>
      <c r="O12" s="1041"/>
      <c r="P12" s="1041"/>
      <c r="Q12" s="1041"/>
      <c r="R12" s="1041"/>
      <c r="S12" s="1041"/>
      <c r="T12" s="1041"/>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751"/>
      <c r="AT12" s="752"/>
      <c r="AU12" s="752"/>
      <c r="AV12" s="753"/>
      <c r="AW12" s="1043"/>
      <c r="AX12" s="1044"/>
      <c r="AY12" s="1044"/>
      <c r="AZ12" s="1044"/>
      <c r="BA12" s="1044"/>
      <c r="BB12" s="1044"/>
      <c r="BC12" s="295" t="s">
        <v>24</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38" customFormat="1" ht="28.5" customHeight="1">
      <c r="A13" s="806"/>
      <c r="B13" s="807"/>
      <c r="C13" s="808"/>
      <c r="D13" s="808"/>
      <c r="E13" s="1040"/>
      <c r="F13" s="1040"/>
      <c r="G13" s="1040"/>
      <c r="H13" s="1040"/>
      <c r="I13" s="1040"/>
      <c r="J13" s="1040"/>
      <c r="K13" s="1040"/>
      <c r="L13" s="1040"/>
      <c r="M13" s="1041"/>
      <c r="N13" s="1041"/>
      <c r="O13" s="1041"/>
      <c r="P13" s="1041"/>
      <c r="Q13" s="1041"/>
      <c r="R13" s="1041"/>
      <c r="S13" s="1041"/>
      <c r="T13" s="1041"/>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751"/>
      <c r="AT13" s="752"/>
      <c r="AU13" s="752"/>
      <c r="AV13" s="753"/>
      <c r="AW13" s="1043"/>
      <c r="AX13" s="1044"/>
      <c r="AY13" s="1044"/>
      <c r="AZ13" s="1044"/>
      <c r="BA13" s="1044"/>
      <c r="BB13" s="1044"/>
      <c r="BC13" s="295" t="s">
        <v>24</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38" customFormat="1" ht="28.5" customHeight="1">
      <c r="A14" s="806"/>
      <c r="B14" s="807"/>
      <c r="C14" s="808"/>
      <c r="D14" s="808"/>
      <c r="E14" s="1040"/>
      <c r="F14" s="1040"/>
      <c r="G14" s="1040"/>
      <c r="H14" s="1040"/>
      <c r="I14" s="1040"/>
      <c r="J14" s="1040"/>
      <c r="K14" s="1040"/>
      <c r="L14" s="1040"/>
      <c r="M14" s="1041"/>
      <c r="N14" s="1041"/>
      <c r="O14" s="1041"/>
      <c r="P14" s="1041"/>
      <c r="Q14" s="1041"/>
      <c r="R14" s="1041"/>
      <c r="S14" s="1041"/>
      <c r="T14" s="1041"/>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751"/>
      <c r="AT14" s="752"/>
      <c r="AU14" s="752"/>
      <c r="AV14" s="753"/>
      <c r="AW14" s="1043"/>
      <c r="AX14" s="1044"/>
      <c r="AY14" s="1044"/>
      <c r="AZ14" s="1044"/>
      <c r="BA14" s="1044"/>
      <c r="BB14" s="1044"/>
      <c r="BC14" s="295" t="s">
        <v>24</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8" customFormat="1" ht="28.5" customHeight="1">
      <c r="A15" s="806"/>
      <c r="B15" s="807"/>
      <c r="C15" s="808"/>
      <c r="D15" s="808"/>
      <c r="E15" s="1040"/>
      <c r="F15" s="1040"/>
      <c r="G15" s="1040"/>
      <c r="H15" s="1040"/>
      <c r="I15" s="1040"/>
      <c r="J15" s="1040"/>
      <c r="K15" s="1040"/>
      <c r="L15" s="1040"/>
      <c r="M15" s="1041"/>
      <c r="N15" s="1041"/>
      <c r="O15" s="1041"/>
      <c r="P15" s="1041"/>
      <c r="Q15" s="1041"/>
      <c r="R15" s="1041"/>
      <c r="S15" s="1041"/>
      <c r="T15" s="1041"/>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751"/>
      <c r="AT15" s="752"/>
      <c r="AU15" s="752"/>
      <c r="AV15" s="753"/>
      <c r="AW15" s="1043"/>
      <c r="AX15" s="1044"/>
      <c r="AY15" s="1044"/>
      <c r="AZ15" s="1044"/>
      <c r="BA15" s="1044"/>
      <c r="BB15" s="1044"/>
      <c r="BC15" s="295" t="s">
        <v>24</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8" customFormat="1" ht="28.5" customHeight="1">
      <c r="A16" s="806"/>
      <c r="B16" s="807"/>
      <c r="C16" s="808"/>
      <c r="D16" s="808"/>
      <c r="E16" s="1040"/>
      <c r="F16" s="1040"/>
      <c r="G16" s="1040"/>
      <c r="H16" s="1040"/>
      <c r="I16" s="1040"/>
      <c r="J16" s="1040"/>
      <c r="K16" s="1040"/>
      <c r="L16" s="1040"/>
      <c r="M16" s="1041"/>
      <c r="N16" s="1041"/>
      <c r="O16" s="1041"/>
      <c r="P16" s="1041"/>
      <c r="Q16" s="1041"/>
      <c r="R16" s="1041"/>
      <c r="S16" s="1041"/>
      <c r="T16" s="1041"/>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751"/>
      <c r="AT16" s="752"/>
      <c r="AU16" s="752"/>
      <c r="AV16" s="753"/>
      <c r="AW16" s="1043"/>
      <c r="AX16" s="1044"/>
      <c r="AY16" s="1044"/>
      <c r="AZ16" s="1044"/>
      <c r="BA16" s="1044"/>
      <c r="BB16" s="1044"/>
      <c r="BC16" s="295" t="s">
        <v>24</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8" customFormat="1" ht="28.5" customHeight="1">
      <c r="A17" s="806"/>
      <c r="B17" s="807"/>
      <c r="C17" s="808"/>
      <c r="D17" s="808"/>
      <c r="E17" s="1040"/>
      <c r="F17" s="1040"/>
      <c r="G17" s="1040"/>
      <c r="H17" s="1040"/>
      <c r="I17" s="1040"/>
      <c r="J17" s="1040"/>
      <c r="K17" s="1040"/>
      <c r="L17" s="1040"/>
      <c r="M17" s="1041"/>
      <c r="N17" s="1041"/>
      <c r="O17" s="1041"/>
      <c r="P17" s="1041"/>
      <c r="Q17" s="1041"/>
      <c r="R17" s="1041"/>
      <c r="S17" s="1041"/>
      <c r="T17" s="1041"/>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751"/>
      <c r="AT17" s="752"/>
      <c r="AU17" s="752"/>
      <c r="AV17" s="753"/>
      <c r="AW17" s="1043"/>
      <c r="AX17" s="1044"/>
      <c r="AY17" s="1044"/>
      <c r="AZ17" s="1044"/>
      <c r="BA17" s="1044"/>
      <c r="BB17" s="1044"/>
      <c r="BC17" s="295" t="s">
        <v>24</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8" customFormat="1" ht="28.5" customHeight="1">
      <c r="A18" s="806"/>
      <c r="B18" s="807"/>
      <c r="C18" s="808"/>
      <c r="D18" s="808"/>
      <c r="E18" s="1040"/>
      <c r="F18" s="1040"/>
      <c r="G18" s="1040"/>
      <c r="H18" s="1040"/>
      <c r="I18" s="1040"/>
      <c r="J18" s="1040"/>
      <c r="K18" s="1040"/>
      <c r="L18" s="1040"/>
      <c r="M18" s="1041"/>
      <c r="N18" s="1041"/>
      <c r="O18" s="1041"/>
      <c r="P18" s="1041"/>
      <c r="Q18" s="1041"/>
      <c r="R18" s="1041"/>
      <c r="S18" s="1041"/>
      <c r="T18" s="1041"/>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751"/>
      <c r="AT18" s="752"/>
      <c r="AU18" s="752"/>
      <c r="AV18" s="753"/>
      <c r="AW18" s="1043"/>
      <c r="AX18" s="1044"/>
      <c r="AY18" s="1044"/>
      <c r="AZ18" s="1044"/>
      <c r="BA18" s="1044"/>
      <c r="BB18" s="1044"/>
      <c r="BC18" s="295" t="s">
        <v>24</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8" customFormat="1" ht="28.5" customHeight="1">
      <c r="A19" s="806"/>
      <c r="B19" s="807"/>
      <c r="C19" s="808"/>
      <c r="D19" s="808"/>
      <c r="E19" s="1067"/>
      <c r="F19" s="1067"/>
      <c r="G19" s="1067"/>
      <c r="H19" s="1067"/>
      <c r="I19" s="1067"/>
      <c r="J19" s="1067"/>
      <c r="K19" s="1067"/>
      <c r="L19" s="1067"/>
      <c r="M19" s="1068"/>
      <c r="N19" s="1068"/>
      <c r="O19" s="1068"/>
      <c r="P19" s="1068"/>
      <c r="Q19" s="1068"/>
      <c r="R19" s="1068"/>
      <c r="S19" s="1068"/>
      <c r="T19" s="1068"/>
      <c r="U19" s="1069"/>
      <c r="V19" s="1069"/>
      <c r="W19" s="1069"/>
      <c r="X19" s="1069"/>
      <c r="Y19" s="1069"/>
      <c r="Z19" s="1069"/>
      <c r="AA19" s="1069"/>
      <c r="AB19" s="1069"/>
      <c r="AC19" s="1069"/>
      <c r="AD19" s="1069"/>
      <c r="AE19" s="1069"/>
      <c r="AF19" s="1069"/>
      <c r="AG19" s="1069"/>
      <c r="AH19" s="1069"/>
      <c r="AI19" s="1069"/>
      <c r="AJ19" s="1069"/>
      <c r="AK19" s="1069"/>
      <c r="AL19" s="1069"/>
      <c r="AM19" s="1069"/>
      <c r="AN19" s="1069"/>
      <c r="AO19" s="1069"/>
      <c r="AP19" s="1069"/>
      <c r="AQ19" s="1069"/>
      <c r="AR19" s="1069"/>
      <c r="AS19" s="754"/>
      <c r="AT19" s="755"/>
      <c r="AU19" s="755"/>
      <c r="AV19" s="756"/>
      <c r="AW19" s="1060"/>
      <c r="AX19" s="1061"/>
      <c r="AY19" s="1061"/>
      <c r="AZ19" s="1061"/>
      <c r="BA19" s="1061"/>
      <c r="BB19" s="1061"/>
      <c r="BC19" s="296" t="s">
        <v>24</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803" t="s">
        <v>138</v>
      </c>
      <c r="B20" s="804"/>
      <c r="C20" s="805"/>
      <c r="D20" s="805"/>
      <c r="E20" s="1062"/>
      <c r="F20" s="1062"/>
      <c r="G20" s="1062"/>
      <c r="H20" s="1062"/>
      <c r="I20" s="1062"/>
      <c r="J20" s="1062"/>
      <c r="K20" s="1062"/>
      <c r="L20" s="1062"/>
      <c r="M20" s="1063"/>
      <c r="N20" s="1063"/>
      <c r="O20" s="1063"/>
      <c r="P20" s="1063"/>
      <c r="Q20" s="1063"/>
      <c r="R20" s="1063"/>
      <c r="S20" s="1063"/>
      <c r="T20" s="1063"/>
      <c r="U20" s="1064"/>
      <c r="V20" s="1064"/>
      <c r="W20" s="1064"/>
      <c r="X20" s="1064"/>
      <c r="Y20" s="1064"/>
      <c r="Z20" s="1064"/>
      <c r="AA20" s="1064"/>
      <c r="AB20" s="1064"/>
      <c r="AC20" s="1064"/>
      <c r="AD20" s="1064"/>
      <c r="AE20" s="1064"/>
      <c r="AF20" s="1064"/>
      <c r="AG20" s="1064"/>
      <c r="AH20" s="1064"/>
      <c r="AI20" s="1064"/>
      <c r="AJ20" s="1064"/>
      <c r="AK20" s="1064"/>
      <c r="AL20" s="1064"/>
      <c r="AM20" s="1064"/>
      <c r="AN20" s="1064"/>
      <c r="AO20" s="1064"/>
      <c r="AP20" s="1064"/>
      <c r="AQ20" s="1064"/>
      <c r="AR20" s="1064"/>
      <c r="AS20" s="860"/>
      <c r="AT20" s="861"/>
      <c r="AU20" s="861"/>
      <c r="AV20" s="862"/>
      <c r="AW20" s="1058"/>
      <c r="AX20" s="1059"/>
      <c r="AY20" s="1059"/>
      <c r="AZ20" s="1059"/>
      <c r="BA20" s="1059"/>
      <c r="BB20" s="1059"/>
      <c r="BC20" s="297" t="s">
        <v>24</v>
      </c>
    </row>
    <row r="21" spans="1:106" s="38" customFormat="1" ht="28.5" customHeight="1">
      <c r="A21" s="806"/>
      <c r="B21" s="807"/>
      <c r="C21" s="808"/>
      <c r="D21" s="808"/>
      <c r="E21" s="1040"/>
      <c r="F21" s="1040"/>
      <c r="G21" s="1040"/>
      <c r="H21" s="1040"/>
      <c r="I21" s="1040"/>
      <c r="J21" s="1040"/>
      <c r="K21" s="1040"/>
      <c r="L21" s="1040"/>
      <c r="M21" s="1041"/>
      <c r="N21" s="1041"/>
      <c r="O21" s="1041"/>
      <c r="P21" s="1041"/>
      <c r="Q21" s="1041"/>
      <c r="R21" s="1041"/>
      <c r="S21" s="1041"/>
      <c r="T21" s="1041"/>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2"/>
      <c r="AP21" s="1042"/>
      <c r="AQ21" s="1042"/>
      <c r="AR21" s="1042"/>
      <c r="AS21" s="751"/>
      <c r="AT21" s="752"/>
      <c r="AU21" s="752"/>
      <c r="AV21" s="753"/>
      <c r="AW21" s="1043"/>
      <c r="AX21" s="1044"/>
      <c r="AY21" s="1044"/>
      <c r="AZ21" s="1044"/>
      <c r="BA21" s="1044"/>
      <c r="BB21" s="1044"/>
      <c r="BC21" s="295" t="s">
        <v>24</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8" customFormat="1" ht="28.5" customHeight="1">
      <c r="A22" s="806"/>
      <c r="B22" s="807"/>
      <c r="C22" s="808"/>
      <c r="D22" s="808"/>
      <c r="E22" s="1040"/>
      <c r="F22" s="1040"/>
      <c r="G22" s="1040"/>
      <c r="H22" s="1040"/>
      <c r="I22" s="1040"/>
      <c r="J22" s="1040"/>
      <c r="K22" s="1040"/>
      <c r="L22" s="1040"/>
      <c r="M22" s="1041"/>
      <c r="N22" s="1041"/>
      <c r="O22" s="1041"/>
      <c r="P22" s="1041"/>
      <c r="Q22" s="1041"/>
      <c r="R22" s="1041"/>
      <c r="S22" s="1041"/>
      <c r="T22" s="1041"/>
      <c r="U22" s="1042"/>
      <c r="V22" s="1042"/>
      <c r="W22" s="1042"/>
      <c r="X22" s="1042"/>
      <c r="Y22" s="1042"/>
      <c r="Z22" s="1042"/>
      <c r="AA22" s="1042"/>
      <c r="AB22" s="1042"/>
      <c r="AC22" s="1042"/>
      <c r="AD22" s="1042"/>
      <c r="AE22" s="1042"/>
      <c r="AF22" s="1042"/>
      <c r="AG22" s="1042"/>
      <c r="AH22" s="1042"/>
      <c r="AI22" s="1042"/>
      <c r="AJ22" s="1042"/>
      <c r="AK22" s="1042"/>
      <c r="AL22" s="1042"/>
      <c r="AM22" s="1042"/>
      <c r="AN22" s="1042"/>
      <c r="AO22" s="1042"/>
      <c r="AP22" s="1042"/>
      <c r="AQ22" s="1042"/>
      <c r="AR22" s="1042"/>
      <c r="AS22" s="751"/>
      <c r="AT22" s="752"/>
      <c r="AU22" s="752"/>
      <c r="AV22" s="753"/>
      <c r="AW22" s="1043"/>
      <c r="AX22" s="1044"/>
      <c r="AY22" s="1044"/>
      <c r="AZ22" s="1044"/>
      <c r="BA22" s="1044"/>
      <c r="BB22" s="1044"/>
      <c r="BC22" s="295" t="s">
        <v>24</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8" customFormat="1" ht="28.5" customHeight="1">
      <c r="A23" s="806"/>
      <c r="B23" s="807"/>
      <c r="C23" s="808"/>
      <c r="D23" s="808"/>
      <c r="E23" s="1040"/>
      <c r="F23" s="1040"/>
      <c r="G23" s="1040"/>
      <c r="H23" s="1040"/>
      <c r="I23" s="1040"/>
      <c r="J23" s="1040"/>
      <c r="K23" s="1040"/>
      <c r="L23" s="1040"/>
      <c r="M23" s="1041"/>
      <c r="N23" s="1041"/>
      <c r="O23" s="1041"/>
      <c r="P23" s="1041"/>
      <c r="Q23" s="1041"/>
      <c r="R23" s="1041"/>
      <c r="S23" s="1041"/>
      <c r="T23" s="1041"/>
      <c r="U23" s="1042"/>
      <c r="V23" s="1042"/>
      <c r="W23" s="1042"/>
      <c r="X23" s="1042"/>
      <c r="Y23" s="1042"/>
      <c r="Z23" s="1042"/>
      <c r="AA23" s="1042"/>
      <c r="AB23" s="1042"/>
      <c r="AC23" s="1042"/>
      <c r="AD23" s="1042"/>
      <c r="AE23" s="1042"/>
      <c r="AF23" s="1042"/>
      <c r="AG23" s="1042"/>
      <c r="AH23" s="1042"/>
      <c r="AI23" s="1042"/>
      <c r="AJ23" s="1042"/>
      <c r="AK23" s="1042"/>
      <c r="AL23" s="1042"/>
      <c r="AM23" s="1042"/>
      <c r="AN23" s="1042"/>
      <c r="AO23" s="1042"/>
      <c r="AP23" s="1042"/>
      <c r="AQ23" s="1042"/>
      <c r="AR23" s="1042"/>
      <c r="AS23" s="751"/>
      <c r="AT23" s="752"/>
      <c r="AU23" s="752"/>
      <c r="AV23" s="753"/>
      <c r="AW23" s="1043"/>
      <c r="AX23" s="1044"/>
      <c r="AY23" s="1044"/>
      <c r="AZ23" s="1044"/>
      <c r="BA23" s="1044"/>
      <c r="BB23" s="1044"/>
      <c r="BC23" s="295" t="s">
        <v>24</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8" customFormat="1" ht="28.5" customHeight="1">
      <c r="A24" s="806"/>
      <c r="B24" s="807"/>
      <c r="C24" s="808"/>
      <c r="D24" s="808"/>
      <c r="E24" s="1040"/>
      <c r="F24" s="1040"/>
      <c r="G24" s="1040"/>
      <c r="H24" s="1040"/>
      <c r="I24" s="1040"/>
      <c r="J24" s="1040"/>
      <c r="K24" s="1040"/>
      <c r="L24" s="1040"/>
      <c r="M24" s="1041"/>
      <c r="N24" s="1041"/>
      <c r="O24" s="1041"/>
      <c r="P24" s="1041"/>
      <c r="Q24" s="1041"/>
      <c r="R24" s="1041"/>
      <c r="S24" s="1041"/>
      <c r="T24" s="1041"/>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751"/>
      <c r="AT24" s="752"/>
      <c r="AU24" s="752"/>
      <c r="AV24" s="753"/>
      <c r="AW24" s="1043"/>
      <c r="AX24" s="1044"/>
      <c r="AY24" s="1044"/>
      <c r="AZ24" s="1044"/>
      <c r="BA24" s="1044"/>
      <c r="BB24" s="1044"/>
      <c r="BC24" s="295" t="s">
        <v>24</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8" customFormat="1" ht="28.5" customHeight="1">
      <c r="A25" s="806"/>
      <c r="B25" s="807"/>
      <c r="C25" s="808"/>
      <c r="D25" s="808"/>
      <c r="E25" s="1040"/>
      <c r="F25" s="1040"/>
      <c r="G25" s="1040"/>
      <c r="H25" s="1040"/>
      <c r="I25" s="1040"/>
      <c r="J25" s="1040"/>
      <c r="K25" s="1040"/>
      <c r="L25" s="1040"/>
      <c r="M25" s="1041"/>
      <c r="N25" s="1041"/>
      <c r="O25" s="1041"/>
      <c r="P25" s="1041"/>
      <c r="Q25" s="1041"/>
      <c r="R25" s="1041"/>
      <c r="S25" s="1041"/>
      <c r="T25" s="1041"/>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751"/>
      <c r="AT25" s="752"/>
      <c r="AU25" s="752"/>
      <c r="AV25" s="753"/>
      <c r="AW25" s="1043"/>
      <c r="AX25" s="1044"/>
      <c r="AY25" s="1044"/>
      <c r="AZ25" s="1044"/>
      <c r="BA25" s="1044"/>
      <c r="BB25" s="1044"/>
      <c r="BC25" s="295" t="s">
        <v>24</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8" customFormat="1" ht="28.5" customHeight="1">
      <c r="A26" s="806"/>
      <c r="B26" s="807"/>
      <c r="C26" s="808"/>
      <c r="D26" s="808"/>
      <c r="E26" s="1040"/>
      <c r="F26" s="1040"/>
      <c r="G26" s="1040"/>
      <c r="H26" s="1040"/>
      <c r="I26" s="1040"/>
      <c r="J26" s="1040"/>
      <c r="K26" s="1040"/>
      <c r="L26" s="1040"/>
      <c r="M26" s="1041"/>
      <c r="N26" s="1041"/>
      <c r="O26" s="1041"/>
      <c r="P26" s="1041"/>
      <c r="Q26" s="1041"/>
      <c r="R26" s="1041"/>
      <c r="S26" s="1041"/>
      <c r="T26" s="1041"/>
      <c r="U26" s="1042"/>
      <c r="V26" s="1042"/>
      <c r="W26" s="1042"/>
      <c r="X26" s="1042"/>
      <c r="Y26" s="1042"/>
      <c r="Z26" s="1042"/>
      <c r="AA26" s="1042"/>
      <c r="AB26" s="1042"/>
      <c r="AC26" s="1042"/>
      <c r="AD26" s="1042"/>
      <c r="AE26" s="1042"/>
      <c r="AF26" s="1042"/>
      <c r="AG26" s="1042"/>
      <c r="AH26" s="1042"/>
      <c r="AI26" s="1042"/>
      <c r="AJ26" s="1042"/>
      <c r="AK26" s="1042"/>
      <c r="AL26" s="1042"/>
      <c r="AM26" s="1042"/>
      <c r="AN26" s="1042"/>
      <c r="AO26" s="1042"/>
      <c r="AP26" s="1042"/>
      <c r="AQ26" s="1042"/>
      <c r="AR26" s="1042"/>
      <c r="AS26" s="751"/>
      <c r="AT26" s="752"/>
      <c r="AU26" s="752"/>
      <c r="AV26" s="753"/>
      <c r="AW26" s="1043"/>
      <c r="AX26" s="1044"/>
      <c r="AY26" s="1044"/>
      <c r="AZ26" s="1044"/>
      <c r="BA26" s="1044"/>
      <c r="BB26" s="1044"/>
      <c r="BC26" s="295" t="s">
        <v>24</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8" customFormat="1" ht="28.5" customHeight="1">
      <c r="A27" s="806"/>
      <c r="B27" s="807"/>
      <c r="C27" s="808"/>
      <c r="D27" s="808"/>
      <c r="E27" s="1040"/>
      <c r="F27" s="1040"/>
      <c r="G27" s="1040"/>
      <c r="H27" s="1040"/>
      <c r="I27" s="1040"/>
      <c r="J27" s="1040"/>
      <c r="K27" s="1040"/>
      <c r="L27" s="1040"/>
      <c r="M27" s="1041"/>
      <c r="N27" s="1041"/>
      <c r="O27" s="1041"/>
      <c r="P27" s="1041"/>
      <c r="Q27" s="1041"/>
      <c r="R27" s="1041"/>
      <c r="S27" s="1041"/>
      <c r="T27" s="1041"/>
      <c r="U27" s="1042"/>
      <c r="V27" s="1042"/>
      <c r="W27" s="1042"/>
      <c r="X27" s="1042"/>
      <c r="Y27" s="1042"/>
      <c r="Z27" s="1042"/>
      <c r="AA27" s="1042"/>
      <c r="AB27" s="1042"/>
      <c r="AC27" s="1042"/>
      <c r="AD27" s="1042"/>
      <c r="AE27" s="1042"/>
      <c r="AF27" s="1042"/>
      <c r="AG27" s="1042"/>
      <c r="AH27" s="1042"/>
      <c r="AI27" s="1042"/>
      <c r="AJ27" s="1042"/>
      <c r="AK27" s="1042"/>
      <c r="AL27" s="1042"/>
      <c r="AM27" s="1042"/>
      <c r="AN27" s="1042"/>
      <c r="AO27" s="1042"/>
      <c r="AP27" s="1042"/>
      <c r="AQ27" s="1042"/>
      <c r="AR27" s="1042"/>
      <c r="AS27" s="751"/>
      <c r="AT27" s="752"/>
      <c r="AU27" s="752"/>
      <c r="AV27" s="753"/>
      <c r="AW27" s="1043"/>
      <c r="AX27" s="1044"/>
      <c r="AY27" s="1044"/>
      <c r="AZ27" s="1044"/>
      <c r="BA27" s="1044"/>
      <c r="BB27" s="1044"/>
      <c r="BC27" s="295" t="s">
        <v>24</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8" customFormat="1" ht="28.5" customHeight="1">
      <c r="A28" s="806"/>
      <c r="B28" s="807"/>
      <c r="C28" s="808"/>
      <c r="D28" s="808"/>
      <c r="E28" s="1040"/>
      <c r="F28" s="1040"/>
      <c r="G28" s="1040"/>
      <c r="H28" s="1040"/>
      <c r="I28" s="1040"/>
      <c r="J28" s="1040"/>
      <c r="K28" s="1040"/>
      <c r="L28" s="1040"/>
      <c r="M28" s="1041"/>
      <c r="N28" s="1041"/>
      <c r="O28" s="1041"/>
      <c r="P28" s="1041"/>
      <c r="Q28" s="1041"/>
      <c r="R28" s="1041"/>
      <c r="S28" s="1041"/>
      <c r="T28" s="1041"/>
      <c r="U28" s="1042"/>
      <c r="V28" s="1042"/>
      <c r="W28" s="1042"/>
      <c r="X28" s="1042"/>
      <c r="Y28" s="1042"/>
      <c r="Z28" s="1042"/>
      <c r="AA28" s="1042"/>
      <c r="AB28" s="1042"/>
      <c r="AC28" s="1042"/>
      <c r="AD28" s="1042"/>
      <c r="AE28" s="1042"/>
      <c r="AF28" s="1042"/>
      <c r="AG28" s="1042"/>
      <c r="AH28" s="1042"/>
      <c r="AI28" s="1042"/>
      <c r="AJ28" s="1042"/>
      <c r="AK28" s="1042"/>
      <c r="AL28" s="1042"/>
      <c r="AM28" s="1042"/>
      <c r="AN28" s="1042"/>
      <c r="AO28" s="1042"/>
      <c r="AP28" s="1042"/>
      <c r="AQ28" s="1042"/>
      <c r="AR28" s="1042"/>
      <c r="AS28" s="751"/>
      <c r="AT28" s="752"/>
      <c r="AU28" s="752"/>
      <c r="AV28" s="753"/>
      <c r="AW28" s="1043"/>
      <c r="AX28" s="1044"/>
      <c r="AY28" s="1044"/>
      <c r="AZ28" s="1044"/>
      <c r="BA28" s="1044"/>
      <c r="BB28" s="1044"/>
      <c r="BC28" s="295" t="s">
        <v>24</v>
      </c>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8" customFormat="1" ht="28.5" customHeight="1">
      <c r="A29" s="809"/>
      <c r="B29" s="810"/>
      <c r="C29" s="811"/>
      <c r="D29" s="811"/>
      <c r="E29" s="1053"/>
      <c r="F29" s="1053"/>
      <c r="G29" s="1053"/>
      <c r="H29" s="1053"/>
      <c r="I29" s="1053"/>
      <c r="J29" s="1053"/>
      <c r="K29" s="1053"/>
      <c r="L29" s="1053"/>
      <c r="M29" s="1054"/>
      <c r="N29" s="1054"/>
      <c r="O29" s="1054"/>
      <c r="P29" s="1054"/>
      <c r="Q29" s="1054"/>
      <c r="R29" s="1054"/>
      <c r="S29" s="1054"/>
      <c r="T29" s="1054"/>
      <c r="U29" s="1055"/>
      <c r="V29" s="1055"/>
      <c r="W29" s="1055"/>
      <c r="X29" s="1055"/>
      <c r="Y29" s="1055"/>
      <c r="Z29" s="1055"/>
      <c r="AA29" s="1055"/>
      <c r="AB29" s="1055"/>
      <c r="AC29" s="1055"/>
      <c r="AD29" s="1055"/>
      <c r="AE29" s="1055"/>
      <c r="AF29" s="1055"/>
      <c r="AG29" s="1055"/>
      <c r="AH29" s="1055"/>
      <c r="AI29" s="1055"/>
      <c r="AJ29" s="1055"/>
      <c r="AK29" s="1055"/>
      <c r="AL29" s="1055"/>
      <c r="AM29" s="1055"/>
      <c r="AN29" s="1055"/>
      <c r="AO29" s="1055"/>
      <c r="AP29" s="1055"/>
      <c r="AQ29" s="1055"/>
      <c r="AR29" s="1055"/>
      <c r="AS29" s="841"/>
      <c r="AT29" s="842"/>
      <c r="AU29" s="842"/>
      <c r="AV29" s="843"/>
      <c r="AW29" s="1056"/>
      <c r="AX29" s="1057"/>
      <c r="AY29" s="1057"/>
      <c r="AZ29" s="1057"/>
      <c r="BA29" s="1057"/>
      <c r="BB29" s="1057"/>
      <c r="BC29" s="298" t="s">
        <v>24</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7" customFormat="1" ht="29.25" customHeight="1">
      <c r="A30" s="806" t="s">
        <v>139</v>
      </c>
      <c r="B30" s="807"/>
      <c r="C30" s="808"/>
      <c r="D30" s="808"/>
      <c r="E30" s="1047"/>
      <c r="F30" s="1047"/>
      <c r="G30" s="1047"/>
      <c r="H30" s="1047"/>
      <c r="I30" s="1047"/>
      <c r="J30" s="1047"/>
      <c r="K30" s="1047"/>
      <c r="L30" s="1047"/>
      <c r="M30" s="1048"/>
      <c r="N30" s="1048"/>
      <c r="O30" s="1048"/>
      <c r="P30" s="1048"/>
      <c r="Q30" s="1048"/>
      <c r="R30" s="1048"/>
      <c r="S30" s="1048"/>
      <c r="T30" s="1048"/>
      <c r="U30" s="1049"/>
      <c r="V30" s="1049"/>
      <c r="W30" s="1049"/>
      <c r="X30" s="1049"/>
      <c r="Y30" s="1049"/>
      <c r="Z30" s="1049"/>
      <c r="AA30" s="1049"/>
      <c r="AB30" s="1049"/>
      <c r="AC30" s="1049"/>
      <c r="AD30" s="1049"/>
      <c r="AE30" s="1049"/>
      <c r="AF30" s="1049"/>
      <c r="AG30" s="1049"/>
      <c r="AH30" s="1049"/>
      <c r="AI30" s="1049"/>
      <c r="AJ30" s="1049"/>
      <c r="AK30" s="1049"/>
      <c r="AL30" s="1049"/>
      <c r="AM30" s="1049"/>
      <c r="AN30" s="1049"/>
      <c r="AO30" s="1049"/>
      <c r="AP30" s="1049"/>
      <c r="AQ30" s="1049"/>
      <c r="AR30" s="1049"/>
      <c r="AS30" s="846"/>
      <c r="AT30" s="847"/>
      <c r="AU30" s="847"/>
      <c r="AV30" s="848"/>
      <c r="AW30" s="1045"/>
      <c r="AX30" s="1046"/>
      <c r="AY30" s="1046"/>
      <c r="AZ30" s="1046"/>
      <c r="BA30" s="1046"/>
      <c r="BB30" s="1046"/>
      <c r="BC30" s="294" t="s">
        <v>24</v>
      </c>
    </row>
    <row r="31" spans="1:106" s="38" customFormat="1" ht="28.5" customHeight="1">
      <c r="A31" s="806"/>
      <c r="B31" s="807"/>
      <c r="C31" s="808"/>
      <c r="D31" s="808"/>
      <c r="E31" s="1040"/>
      <c r="F31" s="1040"/>
      <c r="G31" s="1040"/>
      <c r="H31" s="1040"/>
      <c r="I31" s="1040"/>
      <c r="J31" s="1040"/>
      <c r="K31" s="1040"/>
      <c r="L31" s="1040"/>
      <c r="M31" s="1041"/>
      <c r="N31" s="1041"/>
      <c r="O31" s="1041"/>
      <c r="P31" s="1041"/>
      <c r="Q31" s="1041"/>
      <c r="R31" s="1041"/>
      <c r="S31" s="1041"/>
      <c r="T31" s="1041"/>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751"/>
      <c r="AT31" s="752"/>
      <c r="AU31" s="752"/>
      <c r="AV31" s="753"/>
      <c r="AW31" s="1043"/>
      <c r="AX31" s="1044"/>
      <c r="AY31" s="1044"/>
      <c r="AZ31" s="1044"/>
      <c r="BA31" s="1044"/>
      <c r="BB31" s="1044"/>
      <c r="BC31" s="295" t="s">
        <v>24</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8" customFormat="1" ht="28.5" customHeight="1">
      <c r="A32" s="806"/>
      <c r="B32" s="807"/>
      <c r="C32" s="808"/>
      <c r="D32" s="808"/>
      <c r="E32" s="1040"/>
      <c r="F32" s="1040"/>
      <c r="G32" s="1040"/>
      <c r="H32" s="1040"/>
      <c r="I32" s="1040"/>
      <c r="J32" s="1040"/>
      <c r="K32" s="1040"/>
      <c r="L32" s="1040"/>
      <c r="M32" s="1041"/>
      <c r="N32" s="1041"/>
      <c r="O32" s="1041"/>
      <c r="P32" s="1041"/>
      <c r="Q32" s="1041"/>
      <c r="R32" s="1041"/>
      <c r="S32" s="1041"/>
      <c r="T32" s="1041"/>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751"/>
      <c r="AT32" s="752"/>
      <c r="AU32" s="752"/>
      <c r="AV32" s="753"/>
      <c r="AW32" s="1043"/>
      <c r="AX32" s="1044"/>
      <c r="AY32" s="1044"/>
      <c r="AZ32" s="1044"/>
      <c r="BA32" s="1044"/>
      <c r="BB32" s="1044"/>
      <c r="BC32" s="295" t="s">
        <v>24</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38" customFormat="1" ht="28.5" customHeight="1">
      <c r="A33" s="806"/>
      <c r="B33" s="807"/>
      <c r="C33" s="808"/>
      <c r="D33" s="808"/>
      <c r="E33" s="1040"/>
      <c r="F33" s="1040"/>
      <c r="G33" s="1040"/>
      <c r="H33" s="1040"/>
      <c r="I33" s="1040"/>
      <c r="J33" s="1040"/>
      <c r="K33" s="1040"/>
      <c r="L33" s="1040"/>
      <c r="M33" s="1041"/>
      <c r="N33" s="1041"/>
      <c r="O33" s="1041"/>
      <c r="P33" s="1041"/>
      <c r="Q33" s="1041"/>
      <c r="R33" s="1041"/>
      <c r="S33" s="1041"/>
      <c r="T33" s="1041"/>
      <c r="U33" s="1042"/>
      <c r="V33" s="1042"/>
      <c r="W33" s="1042"/>
      <c r="X33" s="1042"/>
      <c r="Y33" s="1042"/>
      <c r="Z33" s="1042"/>
      <c r="AA33" s="1042"/>
      <c r="AB33" s="1042"/>
      <c r="AC33" s="1042"/>
      <c r="AD33" s="1042"/>
      <c r="AE33" s="1042"/>
      <c r="AF33" s="1042"/>
      <c r="AG33" s="1042"/>
      <c r="AH33" s="1042"/>
      <c r="AI33" s="1042"/>
      <c r="AJ33" s="1042"/>
      <c r="AK33" s="1042"/>
      <c r="AL33" s="1042"/>
      <c r="AM33" s="1042"/>
      <c r="AN33" s="1042"/>
      <c r="AO33" s="1042"/>
      <c r="AP33" s="1042"/>
      <c r="AQ33" s="1042"/>
      <c r="AR33" s="1042"/>
      <c r="AS33" s="751"/>
      <c r="AT33" s="752"/>
      <c r="AU33" s="752"/>
      <c r="AV33" s="753"/>
      <c r="AW33" s="1043"/>
      <c r="AX33" s="1044"/>
      <c r="AY33" s="1044"/>
      <c r="AZ33" s="1044"/>
      <c r="BA33" s="1044"/>
      <c r="BB33" s="1044"/>
      <c r="BC33" s="295" t="s">
        <v>24</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38" customFormat="1" ht="28.5" customHeight="1">
      <c r="A34" s="806"/>
      <c r="B34" s="807"/>
      <c r="C34" s="808"/>
      <c r="D34" s="808"/>
      <c r="E34" s="1040"/>
      <c r="F34" s="1040"/>
      <c r="G34" s="1040"/>
      <c r="H34" s="1040"/>
      <c r="I34" s="1040"/>
      <c r="J34" s="1040"/>
      <c r="K34" s="1040"/>
      <c r="L34" s="1040"/>
      <c r="M34" s="1041"/>
      <c r="N34" s="1041"/>
      <c r="O34" s="1041"/>
      <c r="P34" s="1041"/>
      <c r="Q34" s="1041"/>
      <c r="R34" s="1041"/>
      <c r="S34" s="1041"/>
      <c r="T34" s="1041"/>
      <c r="U34" s="1042"/>
      <c r="V34" s="1042"/>
      <c r="W34" s="1042"/>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751"/>
      <c r="AT34" s="752"/>
      <c r="AU34" s="752"/>
      <c r="AV34" s="753"/>
      <c r="AW34" s="1043"/>
      <c r="AX34" s="1044"/>
      <c r="AY34" s="1044"/>
      <c r="AZ34" s="1044"/>
      <c r="BA34" s="1044"/>
      <c r="BB34" s="1044"/>
      <c r="BC34" s="295" t="s">
        <v>24</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8" customFormat="1" ht="28.5" customHeight="1">
      <c r="A35" s="806"/>
      <c r="B35" s="807"/>
      <c r="C35" s="808"/>
      <c r="D35" s="808"/>
      <c r="E35" s="1040"/>
      <c r="F35" s="1040"/>
      <c r="G35" s="1040"/>
      <c r="H35" s="1040"/>
      <c r="I35" s="1040"/>
      <c r="J35" s="1040"/>
      <c r="K35" s="1040"/>
      <c r="L35" s="1040"/>
      <c r="M35" s="1041"/>
      <c r="N35" s="1041"/>
      <c r="O35" s="1041"/>
      <c r="P35" s="1041"/>
      <c r="Q35" s="1041"/>
      <c r="R35" s="1041"/>
      <c r="S35" s="1041"/>
      <c r="T35" s="1041"/>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2"/>
      <c r="AP35" s="1042"/>
      <c r="AQ35" s="1042"/>
      <c r="AR35" s="1042"/>
      <c r="AS35" s="751"/>
      <c r="AT35" s="752"/>
      <c r="AU35" s="752"/>
      <c r="AV35" s="753"/>
      <c r="AW35" s="1043"/>
      <c r="AX35" s="1044"/>
      <c r="AY35" s="1044"/>
      <c r="AZ35" s="1044"/>
      <c r="BA35" s="1044"/>
      <c r="BB35" s="1044"/>
      <c r="BC35" s="295"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8" customFormat="1" ht="28.5" customHeight="1">
      <c r="A36" s="806"/>
      <c r="B36" s="807"/>
      <c r="C36" s="808"/>
      <c r="D36" s="808"/>
      <c r="E36" s="1040"/>
      <c r="F36" s="1040"/>
      <c r="G36" s="1040"/>
      <c r="H36" s="1040"/>
      <c r="I36" s="1040"/>
      <c r="J36" s="1040"/>
      <c r="K36" s="1040"/>
      <c r="L36" s="1040"/>
      <c r="M36" s="1041"/>
      <c r="N36" s="1041"/>
      <c r="O36" s="1041"/>
      <c r="P36" s="1041"/>
      <c r="Q36" s="1041"/>
      <c r="R36" s="1041"/>
      <c r="S36" s="1041"/>
      <c r="T36" s="1041"/>
      <c r="U36" s="1042"/>
      <c r="V36" s="1042"/>
      <c r="W36" s="1042"/>
      <c r="X36" s="1042"/>
      <c r="Y36" s="1042"/>
      <c r="Z36" s="1042"/>
      <c r="AA36" s="1042"/>
      <c r="AB36" s="1042"/>
      <c r="AC36" s="1042"/>
      <c r="AD36" s="1042"/>
      <c r="AE36" s="1042"/>
      <c r="AF36" s="1042"/>
      <c r="AG36" s="1042"/>
      <c r="AH36" s="1042"/>
      <c r="AI36" s="1042"/>
      <c r="AJ36" s="1042"/>
      <c r="AK36" s="1042"/>
      <c r="AL36" s="1042"/>
      <c r="AM36" s="1042"/>
      <c r="AN36" s="1042"/>
      <c r="AO36" s="1042"/>
      <c r="AP36" s="1042"/>
      <c r="AQ36" s="1042"/>
      <c r="AR36" s="1042"/>
      <c r="AS36" s="751"/>
      <c r="AT36" s="752"/>
      <c r="AU36" s="752"/>
      <c r="AV36" s="753"/>
      <c r="AW36" s="1043"/>
      <c r="AX36" s="1044"/>
      <c r="AY36" s="1044"/>
      <c r="AZ36" s="1044"/>
      <c r="BA36" s="1044"/>
      <c r="BB36" s="1044"/>
      <c r="BC36" s="295" t="s">
        <v>24</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8" customFormat="1" ht="28.5" customHeight="1">
      <c r="A37" s="806"/>
      <c r="B37" s="807"/>
      <c r="C37" s="808"/>
      <c r="D37" s="808"/>
      <c r="E37" s="1040"/>
      <c r="F37" s="1040"/>
      <c r="G37" s="1040"/>
      <c r="H37" s="1040"/>
      <c r="I37" s="1040"/>
      <c r="J37" s="1040"/>
      <c r="K37" s="1040"/>
      <c r="L37" s="1040"/>
      <c r="M37" s="1041"/>
      <c r="N37" s="1041"/>
      <c r="O37" s="1041"/>
      <c r="P37" s="1041"/>
      <c r="Q37" s="1041"/>
      <c r="R37" s="1041"/>
      <c r="S37" s="1041"/>
      <c r="T37" s="1041"/>
      <c r="U37" s="1042"/>
      <c r="V37" s="1042"/>
      <c r="W37" s="1042"/>
      <c r="X37" s="1042"/>
      <c r="Y37" s="1042"/>
      <c r="Z37" s="1042"/>
      <c r="AA37" s="1042"/>
      <c r="AB37" s="1042"/>
      <c r="AC37" s="1042"/>
      <c r="AD37" s="1042"/>
      <c r="AE37" s="1042"/>
      <c r="AF37" s="1042"/>
      <c r="AG37" s="1042"/>
      <c r="AH37" s="1042"/>
      <c r="AI37" s="1042"/>
      <c r="AJ37" s="1042"/>
      <c r="AK37" s="1042"/>
      <c r="AL37" s="1042"/>
      <c r="AM37" s="1042"/>
      <c r="AN37" s="1042"/>
      <c r="AO37" s="1042"/>
      <c r="AP37" s="1042"/>
      <c r="AQ37" s="1042"/>
      <c r="AR37" s="1042"/>
      <c r="AS37" s="751"/>
      <c r="AT37" s="752"/>
      <c r="AU37" s="752"/>
      <c r="AV37" s="753"/>
      <c r="AW37" s="1043"/>
      <c r="AX37" s="1044"/>
      <c r="AY37" s="1044"/>
      <c r="AZ37" s="1044"/>
      <c r="BA37" s="1044"/>
      <c r="BB37" s="1044"/>
      <c r="BC37" s="295"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8" customFormat="1" ht="28.5" customHeight="1">
      <c r="A38" s="806"/>
      <c r="B38" s="807"/>
      <c r="C38" s="808"/>
      <c r="D38" s="808"/>
      <c r="E38" s="1040"/>
      <c r="F38" s="1040"/>
      <c r="G38" s="1040"/>
      <c r="H38" s="1040"/>
      <c r="I38" s="1040"/>
      <c r="J38" s="1040"/>
      <c r="K38" s="1040"/>
      <c r="L38" s="1040"/>
      <c r="M38" s="1041"/>
      <c r="N38" s="1041"/>
      <c r="O38" s="1041"/>
      <c r="P38" s="1041"/>
      <c r="Q38" s="1041"/>
      <c r="R38" s="1041"/>
      <c r="S38" s="1041"/>
      <c r="T38" s="1041"/>
      <c r="U38" s="1042"/>
      <c r="V38" s="1042"/>
      <c r="W38" s="1042"/>
      <c r="X38" s="1042"/>
      <c r="Y38" s="1042"/>
      <c r="Z38" s="1042"/>
      <c r="AA38" s="1042"/>
      <c r="AB38" s="1042"/>
      <c r="AC38" s="1042"/>
      <c r="AD38" s="1042"/>
      <c r="AE38" s="1042"/>
      <c r="AF38" s="1042"/>
      <c r="AG38" s="1042"/>
      <c r="AH38" s="1042"/>
      <c r="AI38" s="1042"/>
      <c r="AJ38" s="1042"/>
      <c r="AK38" s="1042"/>
      <c r="AL38" s="1042"/>
      <c r="AM38" s="1042"/>
      <c r="AN38" s="1042"/>
      <c r="AO38" s="1042"/>
      <c r="AP38" s="1042"/>
      <c r="AQ38" s="1042"/>
      <c r="AR38" s="1042"/>
      <c r="AS38" s="751"/>
      <c r="AT38" s="752"/>
      <c r="AU38" s="752"/>
      <c r="AV38" s="753"/>
      <c r="AW38" s="1043"/>
      <c r="AX38" s="1044"/>
      <c r="AY38" s="1044"/>
      <c r="AZ38" s="1044"/>
      <c r="BA38" s="1044"/>
      <c r="BB38" s="1044"/>
      <c r="BC38" s="295" t="s">
        <v>24</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8" customFormat="1" ht="28.5" customHeight="1" thickBot="1">
      <c r="A39" s="851"/>
      <c r="B39" s="852"/>
      <c r="C39" s="853"/>
      <c r="D39" s="853"/>
      <c r="E39" s="1050"/>
      <c r="F39" s="1050"/>
      <c r="G39" s="1050"/>
      <c r="H39" s="1050"/>
      <c r="I39" s="1050"/>
      <c r="J39" s="1050"/>
      <c r="K39" s="1050"/>
      <c r="L39" s="1050"/>
      <c r="M39" s="1051"/>
      <c r="N39" s="1051"/>
      <c r="O39" s="1051"/>
      <c r="P39" s="1051"/>
      <c r="Q39" s="1051"/>
      <c r="R39" s="1051"/>
      <c r="S39" s="1051"/>
      <c r="T39" s="1051"/>
      <c r="U39" s="1052"/>
      <c r="V39" s="1052"/>
      <c r="W39" s="1052"/>
      <c r="X39" s="1052"/>
      <c r="Y39" s="1052"/>
      <c r="Z39" s="1052"/>
      <c r="AA39" s="1052"/>
      <c r="AB39" s="1052"/>
      <c r="AC39" s="1052"/>
      <c r="AD39" s="1052"/>
      <c r="AE39" s="1052"/>
      <c r="AF39" s="1052"/>
      <c r="AG39" s="1052"/>
      <c r="AH39" s="1052"/>
      <c r="AI39" s="1052"/>
      <c r="AJ39" s="1052"/>
      <c r="AK39" s="1052"/>
      <c r="AL39" s="1052"/>
      <c r="AM39" s="1052"/>
      <c r="AN39" s="1052"/>
      <c r="AO39" s="1052"/>
      <c r="AP39" s="1052"/>
      <c r="AQ39" s="1052"/>
      <c r="AR39" s="1052"/>
      <c r="AS39" s="857"/>
      <c r="AT39" s="858"/>
      <c r="AU39" s="858"/>
      <c r="AV39" s="859"/>
      <c r="AW39" s="1038"/>
      <c r="AX39" s="1039"/>
      <c r="AY39" s="1039"/>
      <c r="AZ39" s="1039"/>
      <c r="BA39" s="1039"/>
      <c r="BB39" s="1039"/>
      <c r="BC39" s="299"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ht="15" customHeight="1"/>
    <row r="41" spans="1:106" ht="15" customHeight="1"/>
    <row r="42" spans="1:106" ht="15" customHeight="1"/>
    <row r="43" spans="1:106" ht="15" customHeight="1"/>
    <row r="44" spans="1:106" ht="15" customHeight="1"/>
    <row r="45" spans="1:106" ht="15" customHeight="1"/>
    <row r="46" spans="1:106" ht="15" customHeight="1"/>
    <row r="47" spans="1:106" ht="15" customHeight="1"/>
    <row r="48" spans="1:106" ht="15" customHeight="1"/>
    <row r="49" spans="1:55" s="7" customFormat="1" ht="31.5" customHeight="1" thickBot="1">
      <c r="A49" s="54" t="s">
        <v>218</v>
      </c>
      <c r="B49" s="375"/>
      <c r="C49" s="375"/>
      <c r="D49" s="375"/>
      <c r="E49" s="375"/>
      <c r="F49" s="375"/>
      <c r="G49" s="375"/>
      <c r="H49" s="375"/>
      <c r="I49" s="375"/>
      <c r="J49" s="375"/>
      <c r="K49" s="375"/>
      <c r="L49" s="375"/>
      <c r="M49" s="375"/>
      <c r="N49" s="301" t="s">
        <v>323</v>
      </c>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75"/>
      <c r="AT49" s="375"/>
      <c r="AU49" s="375"/>
      <c r="AV49" s="375"/>
      <c r="AW49" s="375"/>
      <c r="AX49" s="375"/>
      <c r="AY49" s="375"/>
      <c r="AZ49" s="375"/>
      <c r="BA49" s="375"/>
      <c r="BB49" s="375"/>
      <c r="BC49" s="375"/>
    </row>
    <row r="50" spans="1:55" s="7" customFormat="1" ht="57.75" customHeight="1" thickBot="1">
      <c r="A50" s="775" t="s">
        <v>25</v>
      </c>
      <c r="B50" s="776"/>
      <c r="C50" s="776"/>
      <c r="D50" s="777"/>
      <c r="E50" s="762" t="s">
        <v>219</v>
      </c>
      <c r="F50" s="763"/>
      <c r="G50" s="763"/>
      <c r="H50" s="763"/>
      <c r="I50" s="763"/>
      <c r="J50" s="790"/>
      <c r="K50" s="874" t="s">
        <v>101</v>
      </c>
      <c r="L50" s="875"/>
      <c r="M50" s="875"/>
      <c r="N50" s="875"/>
      <c r="O50" s="875"/>
      <c r="P50" s="875"/>
      <c r="Q50" s="875"/>
      <c r="R50" s="875"/>
      <c r="S50" s="876"/>
      <c r="T50" s="877" t="s">
        <v>220</v>
      </c>
      <c r="U50" s="878"/>
      <c r="V50" s="763" t="s">
        <v>221</v>
      </c>
      <c r="W50" s="763"/>
      <c r="X50" s="763"/>
      <c r="Y50" s="763"/>
      <c r="Z50" s="763"/>
      <c r="AA50" s="763"/>
      <c r="AB50" s="763"/>
      <c r="AC50" s="763"/>
      <c r="AD50" s="790"/>
      <c r="AE50" s="762" t="s">
        <v>222</v>
      </c>
      <c r="AF50" s="763"/>
      <c r="AG50" s="763"/>
      <c r="AH50" s="763"/>
      <c r="AI50" s="763"/>
      <c r="AJ50" s="763"/>
      <c r="AK50" s="763"/>
      <c r="AL50" s="763"/>
      <c r="AM50" s="763"/>
      <c r="AN50" s="763"/>
      <c r="AO50" s="790"/>
      <c r="AP50" s="762" t="s">
        <v>223</v>
      </c>
      <c r="AQ50" s="763"/>
      <c r="AR50" s="763"/>
      <c r="AS50" s="763"/>
      <c r="AT50" s="763"/>
      <c r="AU50" s="763"/>
      <c r="AV50" s="763"/>
      <c r="AW50" s="763"/>
      <c r="AX50" s="763"/>
      <c r="AY50" s="763"/>
      <c r="AZ50" s="763"/>
      <c r="BA50" s="763"/>
      <c r="BB50" s="763"/>
      <c r="BC50" s="764"/>
    </row>
    <row r="51" spans="1:55" s="7" customFormat="1" ht="33.75" customHeight="1" thickTop="1">
      <c r="A51" s="778" t="s">
        <v>225</v>
      </c>
      <c r="B51" s="779"/>
      <c r="C51" s="779"/>
      <c r="D51" s="780"/>
      <c r="E51" s="797" t="s">
        <v>227</v>
      </c>
      <c r="F51" s="798"/>
      <c r="G51" s="798"/>
      <c r="H51" s="798"/>
      <c r="I51" s="798"/>
      <c r="J51" s="799"/>
      <c r="K51" s="891" t="str">
        <f>IF($AW$10&lt;&gt;"",ROUNDDOWN(SUMIF($AS$10:$AV$19,E51,$AW$10:$BB$19),0),"")</f>
        <v/>
      </c>
      <c r="L51" s="892"/>
      <c r="M51" s="892"/>
      <c r="N51" s="892"/>
      <c r="O51" s="892"/>
      <c r="P51" s="892"/>
      <c r="Q51" s="892"/>
      <c r="R51" s="892"/>
      <c r="S51" s="308" t="s">
        <v>24</v>
      </c>
      <c r="T51" s="879" t="s">
        <v>220</v>
      </c>
      <c r="U51" s="880"/>
      <c r="V51" s="887">
        <v>30000</v>
      </c>
      <c r="W51" s="887"/>
      <c r="X51" s="887"/>
      <c r="Y51" s="887"/>
      <c r="Z51" s="887"/>
      <c r="AA51" s="887"/>
      <c r="AB51" s="887"/>
      <c r="AC51" s="887"/>
      <c r="AD51" s="302" t="s">
        <v>0</v>
      </c>
      <c r="AE51" s="765" t="str">
        <f>IF(K51="","",K51*V51)</f>
        <v/>
      </c>
      <c r="AF51" s="765"/>
      <c r="AG51" s="765"/>
      <c r="AH51" s="765"/>
      <c r="AI51" s="765"/>
      <c r="AJ51" s="765"/>
      <c r="AK51" s="765"/>
      <c r="AL51" s="765"/>
      <c r="AM51" s="765"/>
      <c r="AN51" s="765"/>
      <c r="AO51" s="302" t="s">
        <v>0</v>
      </c>
      <c r="AP51" s="766" t="str">
        <f>IF(OR(K51="",K52=""),"",SUM(AE51:AN52))</f>
        <v/>
      </c>
      <c r="AQ51" s="766"/>
      <c r="AR51" s="766"/>
      <c r="AS51" s="766"/>
      <c r="AT51" s="766"/>
      <c r="AU51" s="766"/>
      <c r="AV51" s="766"/>
      <c r="AW51" s="766"/>
      <c r="AX51" s="766"/>
      <c r="AY51" s="766"/>
      <c r="AZ51" s="766"/>
      <c r="BA51" s="766"/>
      <c r="BB51" s="766"/>
      <c r="BC51" s="796" t="s">
        <v>0</v>
      </c>
    </row>
    <row r="52" spans="1:55" s="7" customFormat="1" ht="33.75" customHeight="1">
      <c r="A52" s="781"/>
      <c r="B52" s="782"/>
      <c r="C52" s="782"/>
      <c r="D52" s="783"/>
      <c r="E52" s="746" t="s">
        <v>229</v>
      </c>
      <c r="F52" s="747"/>
      <c r="G52" s="747"/>
      <c r="H52" s="747"/>
      <c r="I52" s="747"/>
      <c r="J52" s="748"/>
      <c r="K52" s="893" t="str">
        <f>IF($AW$10&lt;&gt;"",ROUNDDOWN(SUMIF($AS$10:$AV$19,E52,$AW$10:$BB$19),0),"")</f>
        <v/>
      </c>
      <c r="L52" s="894"/>
      <c r="M52" s="894"/>
      <c r="N52" s="894"/>
      <c r="O52" s="894"/>
      <c r="P52" s="894"/>
      <c r="Q52" s="894"/>
      <c r="R52" s="894"/>
      <c r="S52" s="309" t="s">
        <v>24</v>
      </c>
      <c r="T52" s="881" t="s">
        <v>220</v>
      </c>
      <c r="U52" s="882"/>
      <c r="V52" s="888">
        <v>8000</v>
      </c>
      <c r="W52" s="888"/>
      <c r="X52" s="888"/>
      <c r="Y52" s="888"/>
      <c r="Z52" s="888"/>
      <c r="AA52" s="888"/>
      <c r="AB52" s="888"/>
      <c r="AC52" s="888"/>
      <c r="AD52" s="305" t="s">
        <v>0</v>
      </c>
      <c r="AE52" s="768" t="str">
        <f t="shared" ref="AE52:AE56" si="0">IF(K52="","",K52*V52)</f>
        <v/>
      </c>
      <c r="AF52" s="768"/>
      <c r="AG52" s="768"/>
      <c r="AH52" s="768"/>
      <c r="AI52" s="768"/>
      <c r="AJ52" s="768"/>
      <c r="AK52" s="768"/>
      <c r="AL52" s="768"/>
      <c r="AM52" s="768"/>
      <c r="AN52" s="768"/>
      <c r="AO52" s="303" t="s">
        <v>0</v>
      </c>
      <c r="AP52" s="767"/>
      <c r="AQ52" s="767"/>
      <c r="AR52" s="767"/>
      <c r="AS52" s="767"/>
      <c r="AT52" s="767"/>
      <c r="AU52" s="767"/>
      <c r="AV52" s="767"/>
      <c r="AW52" s="767"/>
      <c r="AX52" s="767"/>
      <c r="AY52" s="767"/>
      <c r="AZ52" s="767"/>
      <c r="BA52" s="767"/>
      <c r="BB52" s="767"/>
      <c r="BC52" s="791"/>
    </row>
    <row r="53" spans="1:55" s="7" customFormat="1" ht="33.75" customHeight="1">
      <c r="A53" s="784" t="s">
        <v>311</v>
      </c>
      <c r="B53" s="785"/>
      <c r="C53" s="785"/>
      <c r="D53" s="786"/>
      <c r="E53" s="800" t="s">
        <v>226</v>
      </c>
      <c r="F53" s="801"/>
      <c r="G53" s="801"/>
      <c r="H53" s="801"/>
      <c r="I53" s="801"/>
      <c r="J53" s="802"/>
      <c r="K53" s="895" t="str">
        <f>IF($AW$20&lt;&gt;"",ROUNDDOWN(SUMIF($AS$20:$AV$29,E53,$AW$20:$BB$29),0),"")</f>
        <v/>
      </c>
      <c r="L53" s="896"/>
      <c r="M53" s="896"/>
      <c r="N53" s="896"/>
      <c r="O53" s="896"/>
      <c r="P53" s="896"/>
      <c r="Q53" s="896"/>
      <c r="R53" s="896"/>
      <c r="S53" s="310" t="s">
        <v>24</v>
      </c>
      <c r="T53" s="883" t="s">
        <v>220</v>
      </c>
      <c r="U53" s="884"/>
      <c r="V53" s="889">
        <v>30000</v>
      </c>
      <c r="W53" s="889"/>
      <c r="X53" s="889"/>
      <c r="Y53" s="889"/>
      <c r="Z53" s="889"/>
      <c r="AA53" s="889"/>
      <c r="AB53" s="889"/>
      <c r="AC53" s="889"/>
      <c r="AD53" s="304" t="s">
        <v>0</v>
      </c>
      <c r="AE53" s="769" t="str">
        <f t="shared" si="0"/>
        <v/>
      </c>
      <c r="AF53" s="769"/>
      <c r="AG53" s="769"/>
      <c r="AH53" s="769"/>
      <c r="AI53" s="769"/>
      <c r="AJ53" s="769"/>
      <c r="AK53" s="769"/>
      <c r="AL53" s="769"/>
      <c r="AM53" s="769"/>
      <c r="AN53" s="769"/>
      <c r="AO53" s="304" t="s">
        <v>0</v>
      </c>
      <c r="AP53" s="770" t="str">
        <f>IF(OR(K53="",K54=""),"",SUM(AE53:AN54))</f>
        <v/>
      </c>
      <c r="AQ53" s="771"/>
      <c r="AR53" s="771"/>
      <c r="AS53" s="771"/>
      <c r="AT53" s="771"/>
      <c r="AU53" s="771"/>
      <c r="AV53" s="771"/>
      <c r="AW53" s="771"/>
      <c r="AX53" s="771"/>
      <c r="AY53" s="771"/>
      <c r="AZ53" s="771"/>
      <c r="BA53" s="771"/>
      <c r="BB53" s="771"/>
      <c r="BC53" s="795" t="s">
        <v>0</v>
      </c>
    </row>
    <row r="54" spans="1:55" s="7" customFormat="1" ht="33.75" customHeight="1">
      <c r="A54" s="781"/>
      <c r="B54" s="782"/>
      <c r="C54" s="782"/>
      <c r="D54" s="783"/>
      <c r="E54" s="746" t="s">
        <v>228</v>
      </c>
      <c r="F54" s="747"/>
      <c r="G54" s="747"/>
      <c r="H54" s="747"/>
      <c r="I54" s="747"/>
      <c r="J54" s="748"/>
      <c r="K54" s="893" t="str">
        <f>IF($AW$20&lt;&gt;"",ROUNDDOWN(SUMIF($AS$20:$AV$29,E54,$AW$20:$BB$29),0),"")</f>
        <v/>
      </c>
      <c r="L54" s="894"/>
      <c r="M54" s="894"/>
      <c r="N54" s="894"/>
      <c r="O54" s="894"/>
      <c r="P54" s="894"/>
      <c r="Q54" s="894"/>
      <c r="R54" s="894"/>
      <c r="S54" s="309" t="s">
        <v>24</v>
      </c>
      <c r="T54" s="881" t="s">
        <v>220</v>
      </c>
      <c r="U54" s="882"/>
      <c r="V54" s="888">
        <v>8000</v>
      </c>
      <c r="W54" s="888"/>
      <c r="X54" s="888"/>
      <c r="Y54" s="888"/>
      <c r="Z54" s="888"/>
      <c r="AA54" s="888"/>
      <c r="AB54" s="888"/>
      <c r="AC54" s="888"/>
      <c r="AD54" s="305" t="s">
        <v>0</v>
      </c>
      <c r="AE54" s="768" t="str">
        <f t="shared" si="0"/>
        <v/>
      </c>
      <c r="AF54" s="768"/>
      <c r="AG54" s="768"/>
      <c r="AH54" s="768"/>
      <c r="AI54" s="768"/>
      <c r="AJ54" s="768"/>
      <c r="AK54" s="768"/>
      <c r="AL54" s="768"/>
      <c r="AM54" s="768"/>
      <c r="AN54" s="768"/>
      <c r="AO54" s="305" t="s">
        <v>0</v>
      </c>
      <c r="AP54" s="772"/>
      <c r="AQ54" s="773"/>
      <c r="AR54" s="773"/>
      <c r="AS54" s="773"/>
      <c r="AT54" s="773"/>
      <c r="AU54" s="773"/>
      <c r="AV54" s="773"/>
      <c r="AW54" s="773"/>
      <c r="AX54" s="773"/>
      <c r="AY54" s="773"/>
      <c r="AZ54" s="773"/>
      <c r="BA54" s="773"/>
      <c r="BB54" s="773"/>
      <c r="BC54" s="792"/>
    </row>
    <row r="55" spans="1:55" s="7" customFormat="1" ht="33.75" customHeight="1">
      <c r="A55" s="784" t="s">
        <v>224</v>
      </c>
      <c r="B55" s="785"/>
      <c r="C55" s="785"/>
      <c r="D55" s="786"/>
      <c r="E55" s="800" t="s">
        <v>226</v>
      </c>
      <c r="F55" s="801"/>
      <c r="G55" s="801"/>
      <c r="H55" s="801"/>
      <c r="I55" s="801"/>
      <c r="J55" s="802"/>
      <c r="K55" s="895" t="str">
        <f>IF($AW$30&lt;&gt;"",ROUNDDOWN(SUMIF($AS$30:$AV$39,E55,$AW$30:$BB$39),0),"")</f>
        <v/>
      </c>
      <c r="L55" s="896"/>
      <c r="M55" s="896"/>
      <c r="N55" s="896"/>
      <c r="O55" s="896"/>
      <c r="P55" s="896"/>
      <c r="Q55" s="896"/>
      <c r="R55" s="896"/>
      <c r="S55" s="310" t="s">
        <v>24</v>
      </c>
      <c r="T55" s="883" t="s">
        <v>220</v>
      </c>
      <c r="U55" s="884"/>
      <c r="V55" s="889">
        <v>30000</v>
      </c>
      <c r="W55" s="889"/>
      <c r="X55" s="889"/>
      <c r="Y55" s="889"/>
      <c r="Z55" s="889"/>
      <c r="AA55" s="889"/>
      <c r="AB55" s="889"/>
      <c r="AC55" s="889"/>
      <c r="AD55" s="304" t="s">
        <v>0</v>
      </c>
      <c r="AE55" s="769" t="str">
        <f t="shared" si="0"/>
        <v/>
      </c>
      <c r="AF55" s="769"/>
      <c r="AG55" s="769"/>
      <c r="AH55" s="769"/>
      <c r="AI55" s="769"/>
      <c r="AJ55" s="769"/>
      <c r="AK55" s="769"/>
      <c r="AL55" s="769"/>
      <c r="AM55" s="769"/>
      <c r="AN55" s="769"/>
      <c r="AO55" s="306" t="s">
        <v>0</v>
      </c>
      <c r="AP55" s="767" t="str">
        <f>IF(OR(K55="",K56=""),"",SUM(AE55:AN56))</f>
        <v/>
      </c>
      <c r="AQ55" s="767"/>
      <c r="AR55" s="767"/>
      <c r="AS55" s="767"/>
      <c r="AT55" s="767"/>
      <c r="AU55" s="767"/>
      <c r="AV55" s="767"/>
      <c r="AW55" s="767"/>
      <c r="AX55" s="767"/>
      <c r="AY55" s="767"/>
      <c r="AZ55" s="767"/>
      <c r="BA55" s="767"/>
      <c r="BB55" s="767"/>
      <c r="BC55" s="791" t="s">
        <v>0</v>
      </c>
    </row>
    <row r="56" spans="1:55" s="7" customFormat="1" ht="33.75" customHeight="1" thickBot="1">
      <c r="A56" s="787"/>
      <c r="B56" s="788"/>
      <c r="C56" s="788"/>
      <c r="D56" s="789"/>
      <c r="E56" s="871" t="s">
        <v>228</v>
      </c>
      <c r="F56" s="872"/>
      <c r="G56" s="872"/>
      <c r="H56" s="872"/>
      <c r="I56" s="872"/>
      <c r="J56" s="873"/>
      <c r="K56" s="793" t="str">
        <f>IF($AW$30&lt;&gt;"",ROUNDDOWN(SUMIF($AS$30:$AV$39,E56,$AW$30:$BB$39),0),"")</f>
        <v/>
      </c>
      <c r="L56" s="794"/>
      <c r="M56" s="794"/>
      <c r="N56" s="794"/>
      <c r="O56" s="794"/>
      <c r="P56" s="794"/>
      <c r="Q56" s="794"/>
      <c r="R56" s="794"/>
      <c r="S56" s="311" t="s">
        <v>24</v>
      </c>
      <c r="T56" s="885" t="s">
        <v>220</v>
      </c>
      <c r="U56" s="886"/>
      <c r="V56" s="890">
        <v>8000</v>
      </c>
      <c r="W56" s="890"/>
      <c r="X56" s="890"/>
      <c r="Y56" s="890"/>
      <c r="Z56" s="890"/>
      <c r="AA56" s="890"/>
      <c r="AB56" s="890"/>
      <c r="AC56" s="890"/>
      <c r="AD56" s="312" t="s">
        <v>0</v>
      </c>
      <c r="AE56" s="774" t="str">
        <f t="shared" si="0"/>
        <v/>
      </c>
      <c r="AF56" s="774"/>
      <c r="AG56" s="774"/>
      <c r="AH56" s="774"/>
      <c r="AI56" s="774"/>
      <c r="AJ56" s="774"/>
      <c r="AK56" s="774"/>
      <c r="AL56" s="774"/>
      <c r="AM56" s="774"/>
      <c r="AN56" s="774"/>
      <c r="AO56" s="312" t="s">
        <v>0</v>
      </c>
      <c r="AP56" s="773"/>
      <c r="AQ56" s="773"/>
      <c r="AR56" s="773"/>
      <c r="AS56" s="773"/>
      <c r="AT56" s="773"/>
      <c r="AU56" s="773"/>
      <c r="AV56" s="773"/>
      <c r="AW56" s="773"/>
      <c r="AX56" s="773"/>
      <c r="AY56" s="773"/>
      <c r="AZ56" s="773"/>
      <c r="BA56" s="773"/>
      <c r="BB56" s="773"/>
      <c r="BC56" s="792"/>
    </row>
    <row r="57" spans="1:55" s="7" customFormat="1" ht="37.5" customHeight="1" thickTop="1" thickBot="1">
      <c r="A57" s="758" t="s">
        <v>230</v>
      </c>
      <c r="B57" s="759"/>
      <c r="C57" s="759"/>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60"/>
      <c r="AP57" s="761">
        <f>SUM(AP51:BD56)</f>
        <v>0</v>
      </c>
      <c r="AQ57" s="761"/>
      <c r="AR57" s="761"/>
      <c r="AS57" s="761"/>
      <c r="AT57" s="761"/>
      <c r="AU57" s="761"/>
      <c r="AV57" s="761"/>
      <c r="AW57" s="761"/>
      <c r="AX57" s="761"/>
      <c r="AY57" s="761"/>
      <c r="AZ57" s="761"/>
      <c r="BA57" s="761"/>
      <c r="BB57" s="761"/>
      <c r="BC57" s="307" t="s">
        <v>0</v>
      </c>
    </row>
    <row r="58" spans="1:55" ht="28.5" customHeight="1"/>
  </sheetData>
  <sheetProtection algorithmName="SHA-512" hashValue="k+vp8XicbrOzyG/16s07AoSUu5ufPger6WK8qxMvTuYtHq5RmRZKclORvVFRV+LIt8k9LDQAjFVtSZaQ0o4WDw==" saltValue="hUS9785ExAluPvf+kH8LLA==" spinCount="100000" sheet="1" objects="1" scenarios="1"/>
  <mergeCells count="241">
    <mergeCell ref="A3:BC3"/>
    <mergeCell ref="BB6:BC6"/>
    <mergeCell ref="AW7:BC8"/>
    <mergeCell ref="A9:D9"/>
    <mergeCell ref="E9:L9"/>
    <mergeCell ref="M9:T9"/>
    <mergeCell ref="U9:AD9"/>
    <mergeCell ref="AE9:AR9"/>
    <mergeCell ref="AS9:AV9"/>
    <mergeCell ref="AW9:BC9"/>
    <mergeCell ref="A10:D19"/>
    <mergeCell ref="E10:L10"/>
    <mergeCell ref="M10:T10"/>
    <mergeCell ref="U10:AD10"/>
    <mergeCell ref="AE10:AR10"/>
    <mergeCell ref="AS10:AV10"/>
    <mergeCell ref="E12:L12"/>
    <mergeCell ref="M12:T12"/>
    <mergeCell ref="U12:AD12"/>
    <mergeCell ref="AE12:AR12"/>
    <mergeCell ref="AS12:AV12"/>
    <mergeCell ref="E15:L15"/>
    <mergeCell ref="M15:T15"/>
    <mergeCell ref="U15:AD15"/>
    <mergeCell ref="AE15:AR15"/>
    <mergeCell ref="AS15:AV15"/>
    <mergeCell ref="E19:L19"/>
    <mergeCell ref="M19:T19"/>
    <mergeCell ref="U19:AD19"/>
    <mergeCell ref="AE19:AR19"/>
    <mergeCell ref="AS19:AV19"/>
    <mergeCell ref="AW12:BB12"/>
    <mergeCell ref="E13:L13"/>
    <mergeCell ref="M13:T13"/>
    <mergeCell ref="U13:AD13"/>
    <mergeCell ref="AE13:AR13"/>
    <mergeCell ref="AS13:AV13"/>
    <mergeCell ref="AW13:BB13"/>
    <mergeCell ref="AW10:BB10"/>
    <mergeCell ref="E11:L11"/>
    <mergeCell ref="M11:T11"/>
    <mergeCell ref="U11:AD11"/>
    <mergeCell ref="AE11:AR11"/>
    <mergeCell ref="AS11:AV11"/>
    <mergeCell ref="AW11:BB11"/>
    <mergeCell ref="AW15:BB15"/>
    <mergeCell ref="E14:L14"/>
    <mergeCell ref="M14:T14"/>
    <mergeCell ref="U14:AD14"/>
    <mergeCell ref="AE14:AR14"/>
    <mergeCell ref="AS14:AV14"/>
    <mergeCell ref="AW14:BB14"/>
    <mergeCell ref="E17:L17"/>
    <mergeCell ref="M17:T17"/>
    <mergeCell ref="U17:AD17"/>
    <mergeCell ref="AE17:AR17"/>
    <mergeCell ref="AS17:AV17"/>
    <mergeCell ref="AW17:BB17"/>
    <mergeCell ref="E16:L16"/>
    <mergeCell ref="M16:T16"/>
    <mergeCell ref="U16:AD16"/>
    <mergeCell ref="AE16:AR16"/>
    <mergeCell ref="AS16:AV16"/>
    <mergeCell ref="AW16:BB16"/>
    <mergeCell ref="AW19:BB19"/>
    <mergeCell ref="E18:L18"/>
    <mergeCell ref="M18:T18"/>
    <mergeCell ref="U18:AD18"/>
    <mergeCell ref="AE18:AR18"/>
    <mergeCell ref="AS18:AV18"/>
    <mergeCell ref="AW18:BB18"/>
    <mergeCell ref="A20:D29"/>
    <mergeCell ref="E20:L20"/>
    <mergeCell ref="M20:T20"/>
    <mergeCell ref="U20:AD20"/>
    <mergeCell ref="AE20:AR20"/>
    <mergeCell ref="AS20:AV20"/>
    <mergeCell ref="E22:L22"/>
    <mergeCell ref="M22:T22"/>
    <mergeCell ref="U22:AD22"/>
    <mergeCell ref="AE22:AR22"/>
    <mergeCell ref="AS22:AV22"/>
    <mergeCell ref="AW22:BB22"/>
    <mergeCell ref="E23:L23"/>
    <mergeCell ref="M23:T23"/>
    <mergeCell ref="U23:AD23"/>
    <mergeCell ref="AE23:AR23"/>
    <mergeCell ref="AS23:AV23"/>
    <mergeCell ref="AW23:BB23"/>
    <mergeCell ref="AW20:BB20"/>
    <mergeCell ref="E21:L21"/>
    <mergeCell ref="M21:T21"/>
    <mergeCell ref="U21:AD21"/>
    <mergeCell ref="AE21:AR21"/>
    <mergeCell ref="AS21:AV21"/>
    <mergeCell ref="AW21:BB21"/>
    <mergeCell ref="E25:L25"/>
    <mergeCell ref="M25:T25"/>
    <mergeCell ref="U25:AD25"/>
    <mergeCell ref="AE25:AR25"/>
    <mergeCell ref="AS25:AV25"/>
    <mergeCell ref="AW25:BB25"/>
    <mergeCell ref="E24:L24"/>
    <mergeCell ref="M24:T24"/>
    <mergeCell ref="U24:AD24"/>
    <mergeCell ref="AE24:AR24"/>
    <mergeCell ref="AS24:AV24"/>
    <mergeCell ref="AW24:BB24"/>
    <mergeCell ref="E27:L27"/>
    <mergeCell ref="M27:T27"/>
    <mergeCell ref="U27:AD27"/>
    <mergeCell ref="AE27:AR27"/>
    <mergeCell ref="AS27:AV27"/>
    <mergeCell ref="AW27:BB27"/>
    <mergeCell ref="E26:L26"/>
    <mergeCell ref="M26:T26"/>
    <mergeCell ref="U26:AD26"/>
    <mergeCell ref="AE26:AR26"/>
    <mergeCell ref="AS26:AV26"/>
    <mergeCell ref="AW26:BB26"/>
    <mergeCell ref="E29:L29"/>
    <mergeCell ref="M29:T29"/>
    <mergeCell ref="U29:AD29"/>
    <mergeCell ref="AE29:AR29"/>
    <mergeCell ref="AS29:AV29"/>
    <mergeCell ref="AW29:BB29"/>
    <mergeCell ref="E28:L28"/>
    <mergeCell ref="M28:T28"/>
    <mergeCell ref="U28:AD28"/>
    <mergeCell ref="AE28:AR28"/>
    <mergeCell ref="AS28:AV28"/>
    <mergeCell ref="AW28:BB28"/>
    <mergeCell ref="A30:D39"/>
    <mergeCell ref="E30:L30"/>
    <mergeCell ref="M30:T30"/>
    <mergeCell ref="U30:AD30"/>
    <mergeCell ref="AE30:AR30"/>
    <mergeCell ref="AS30:AV30"/>
    <mergeCell ref="E32:L32"/>
    <mergeCell ref="M32:T32"/>
    <mergeCell ref="U32:AD32"/>
    <mergeCell ref="AE32:AR32"/>
    <mergeCell ref="AS32:AV32"/>
    <mergeCell ref="E35:L35"/>
    <mergeCell ref="M35:T35"/>
    <mergeCell ref="U35:AD35"/>
    <mergeCell ref="AE35:AR35"/>
    <mergeCell ref="AS35:AV35"/>
    <mergeCell ref="E39:L39"/>
    <mergeCell ref="M39:T39"/>
    <mergeCell ref="U39:AD39"/>
    <mergeCell ref="AE39:AR39"/>
    <mergeCell ref="AS39:AV39"/>
    <mergeCell ref="AW32:BB32"/>
    <mergeCell ref="E33:L33"/>
    <mergeCell ref="M33:T33"/>
    <mergeCell ref="U33:AD33"/>
    <mergeCell ref="AE33:AR33"/>
    <mergeCell ref="AS33:AV33"/>
    <mergeCell ref="AW33:BB33"/>
    <mergeCell ref="AW30:BB30"/>
    <mergeCell ref="E31:L31"/>
    <mergeCell ref="M31:T31"/>
    <mergeCell ref="U31:AD31"/>
    <mergeCell ref="AE31:AR31"/>
    <mergeCell ref="AS31:AV31"/>
    <mergeCell ref="AW31:BB31"/>
    <mergeCell ref="AW35:BB35"/>
    <mergeCell ref="E34:L34"/>
    <mergeCell ref="M34:T34"/>
    <mergeCell ref="U34:AD34"/>
    <mergeCell ref="AE34:AR34"/>
    <mergeCell ref="AS34:AV34"/>
    <mergeCell ref="AW34:BB34"/>
    <mergeCell ref="E37:L37"/>
    <mergeCell ref="M37:T37"/>
    <mergeCell ref="U37:AD37"/>
    <mergeCell ref="AE37:AR37"/>
    <mergeCell ref="AS37:AV37"/>
    <mergeCell ref="AW37:BB37"/>
    <mergeCell ref="E36:L36"/>
    <mergeCell ref="M36:T36"/>
    <mergeCell ref="U36:AD36"/>
    <mergeCell ref="AE36:AR36"/>
    <mergeCell ref="AS36:AV36"/>
    <mergeCell ref="AW36:BB36"/>
    <mergeCell ref="AW39:BB39"/>
    <mergeCell ref="E38:L38"/>
    <mergeCell ref="M38:T38"/>
    <mergeCell ref="U38:AD38"/>
    <mergeCell ref="AE38:AR38"/>
    <mergeCell ref="AS38:AV38"/>
    <mergeCell ref="AW38:BB38"/>
    <mergeCell ref="A53:D54"/>
    <mergeCell ref="E53:J53"/>
    <mergeCell ref="K53:R53"/>
    <mergeCell ref="T53:U53"/>
    <mergeCell ref="V53:AC53"/>
    <mergeCell ref="AE53:AN53"/>
    <mergeCell ref="AP50:BC50"/>
    <mergeCell ref="A51:D52"/>
    <mergeCell ref="E51:J51"/>
    <mergeCell ref="K51:R51"/>
    <mergeCell ref="T51:U51"/>
    <mergeCell ref="V51:AC51"/>
    <mergeCell ref="AE51:AN51"/>
    <mergeCell ref="AP51:BB52"/>
    <mergeCell ref="BC51:BC52"/>
    <mergeCell ref="E52:J52"/>
    <mergeCell ref="A50:D50"/>
    <mergeCell ref="E50:J50"/>
    <mergeCell ref="K50:S50"/>
    <mergeCell ref="T50:U50"/>
    <mergeCell ref="V50:AD50"/>
    <mergeCell ref="AE50:AO50"/>
    <mergeCell ref="AP53:BB54"/>
    <mergeCell ref="BC53:BC54"/>
    <mergeCell ref="E54:J54"/>
    <mergeCell ref="K54:R54"/>
    <mergeCell ref="T54:U54"/>
    <mergeCell ref="V54:AC54"/>
    <mergeCell ref="AE54:AN54"/>
    <mergeCell ref="K52:R52"/>
    <mergeCell ref="T52:U52"/>
    <mergeCell ref="V52:AC52"/>
    <mergeCell ref="AE52:AN52"/>
    <mergeCell ref="A57:AO57"/>
    <mergeCell ref="AP57:BB57"/>
    <mergeCell ref="AP55:BB56"/>
    <mergeCell ref="BC55:BC56"/>
    <mergeCell ref="E56:J56"/>
    <mergeCell ref="K56:R56"/>
    <mergeCell ref="T56:U56"/>
    <mergeCell ref="V56:AC56"/>
    <mergeCell ref="AE56:AN56"/>
    <mergeCell ref="A55:D56"/>
    <mergeCell ref="E55:J55"/>
    <mergeCell ref="K55:R55"/>
    <mergeCell ref="T55:U55"/>
    <mergeCell ref="V55:AC55"/>
    <mergeCell ref="AE55:AN55"/>
  </mergeCells>
  <phoneticPr fontId="66"/>
  <dataValidations count="3">
    <dataValidation type="list" allowBlank="1" showInputMessage="1" showErrorMessage="1" sqref="AS10:AV39" xr:uid="{8C5129C7-94CD-46EE-8E04-EB6B42F14F59}">
      <formula1>"S,A"</formula1>
    </dataValidation>
    <dataValidation type="custom" imeMode="disabled" allowBlank="1" showInputMessage="1" showErrorMessage="1" errorTitle="入力エラー" error="小数点は第二位まで、三位以下切り捨てで入力して下さい。" sqref="AW10:BB39" xr:uid="{D07A021B-9357-47DA-AFCF-3893877EE3FD}">
      <formula1>AW10-ROUNDDOWN(AW10,2)=0</formula1>
    </dataValidation>
    <dataValidation type="textLength" imeMode="disabled" operator="equal" allowBlank="1" showInputMessage="1" showErrorMessage="1" errorTitle="文字数エラー" error="SII登録型番の８文字で登録してください。" sqref="M10:T39" xr:uid="{785A9B00-E266-4A68-9689-81673D937BA5}">
      <formula1>8</formula1>
    </dataValidation>
  </dataValidations>
  <printOptions horizontalCentered="1"/>
  <pageMargins left="0.27559055118110237" right="0.27559055118110237" top="0.43307086614173229" bottom="0" header="0.31496062992125984" footer="0.31496062992125984"/>
  <pageSetup paperSize="9" scale="47"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dimension ref="A1:DB68"/>
  <sheetViews>
    <sheetView showGridLines="0" showZeros="0" view="pageBreakPreview" zoomScale="55" zoomScaleNormal="75" zoomScaleSheetLayoutView="55" workbookViewId="0">
      <selection activeCell="A3" sqref="A3:BC3"/>
    </sheetView>
  </sheetViews>
  <sheetFormatPr defaultRowHeight="13.5"/>
  <cols>
    <col min="1" max="7" width="3.125" style="7" customWidth="1"/>
    <col min="8" max="55" width="3.625" style="7" customWidth="1"/>
    <col min="56" max="85" width="3.5" style="22" customWidth="1"/>
    <col min="86" max="16384" width="9" style="22"/>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60"/>
      <c r="AN1" s="60"/>
      <c r="AO1" s="4"/>
      <c r="AP1" s="4"/>
      <c r="AQ1" s="4"/>
      <c r="AR1" s="4"/>
      <c r="AS1" s="4"/>
      <c r="AT1" s="4"/>
      <c r="AU1" s="4"/>
      <c r="AV1" s="4"/>
      <c r="AW1" s="4"/>
      <c r="AX1" s="4"/>
      <c r="AY1" s="4"/>
      <c r="AZ1" s="4"/>
      <c r="BA1" s="4"/>
      <c r="BB1" s="4"/>
      <c r="BC1" s="28" t="s">
        <v>338</v>
      </c>
    </row>
    <row r="2" spans="1:106" s="1" customFormat="1" ht="18" customHeight="1">
      <c r="A2" s="2"/>
      <c r="B2" s="2"/>
      <c r="C2" s="2"/>
      <c r="D2" s="2"/>
      <c r="E2" s="2"/>
      <c r="F2" s="2"/>
      <c r="G2" s="2"/>
      <c r="BC2" s="141" t="str">
        <f>IF(OR('様式第１｜交付申請書'!$BD$15&lt;&gt;"",'様式第１｜交付申請書'!$AJ$54&lt;&gt;""),'様式第１｜交付申請書'!$BD$15&amp;"邸"&amp;RIGHT(TRIM('様式第１｜交付申請書'!$N$54&amp;'様式第１｜交付申請書'!$Y$54&amp;'様式第１｜交付申請書'!$AJ$54),4),"")</f>
        <v/>
      </c>
    </row>
    <row r="3" spans="1:106" ht="30" customHeight="1">
      <c r="A3" s="817" t="s">
        <v>116</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row>
    <row r="4" spans="1:106" ht="6" customHeight="1">
      <c r="A4" s="17"/>
      <c r="B4" s="17"/>
      <c r="C4" s="17"/>
      <c r="D4" s="17"/>
      <c r="E4" s="17"/>
      <c r="F4" s="17"/>
      <c r="G4" s="17"/>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6" ht="18.75" customHeight="1">
      <c r="A5" s="50" t="s">
        <v>140</v>
      </c>
      <c r="B5" s="49"/>
      <c r="C5" s="49"/>
      <c r="D5" s="49"/>
      <c r="E5" s="49"/>
      <c r="F5" s="49"/>
      <c r="G5" s="49"/>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21"/>
      <c r="AR5" s="21"/>
      <c r="AS5" s="21"/>
      <c r="AT5" s="21"/>
      <c r="AU5" s="21"/>
      <c r="AV5" s="21"/>
      <c r="AW5" s="21"/>
      <c r="AX5" s="4"/>
      <c r="AY5" s="4"/>
      <c r="AZ5" s="4"/>
      <c r="BA5" s="12"/>
      <c r="BB5" s="12"/>
      <c r="BC5" s="44" t="s">
        <v>4</v>
      </c>
    </row>
    <row r="6" spans="1:106" ht="14.25" customHeight="1">
      <c r="A6" s="21"/>
      <c r="B6" s="21"/>
      <c r="C6" s="21"/>
      <c r="D6" s="21"/>
      <c r="E6" s="21"/>
      <c r="F6" s="21"/>
      <c r="G6" s="21"/>
      <c r="H6" s="21"/>
      <c r="I6" s="4"/>
      <c r="J6" s="4"/>
      <c r="K6" s="4"/>
      <c r="L6" s="4"/>
      <c r="M6" s="4"/>
      <c r="N6" s="4"/>
      <c r="O6" s="4"/>
      <c r="P6" s="4"/>
      <c r="Q6" s="4"/>
      <c r="R6" s="4"/>
      <c r="S6" s="4"/>
      <c r="T6" s="4"/>
      <c r="U6" s="4"/>
      <c r="V6" s="4"/>
      <c r="W6" s="4"/>
      <c r="X6" s="4"/>
      <c r="Y6" s="4"/>
      <c r="Z6" s="4"/>
      <c r="AA6" s="4"/>
      <c r="AB6" s="4"/>
      <c r="AC6" s="4"/>
      <c r="AD6" s="21"/>
      <c r="AE6" s="21"/>
      <c r="AF6" s="21"/>
      <c r="AG6" s="21"/>
      <c r="AH6" s="21"/>
      <c r="AI6" s="21"/>
      <c r="AJ6" s="21"/>
      <c r="AK6" s="21"/>
      <c r="AL6" s="21"/>
      <c r="AM6" s="4"/>
      <c r="AN6" s="4"/>
      <c r="AO6" s="4"/>
      <c r="AP6" s="4"/>
      <c r="AQ6" s="21"/>
      <c r="AR6" s="21"/>
      <c r="AS6" s="21"/>
      <c r="AT6" s="21"/>
      <c r="AU6" s="21"/>
      <c r="AV6" s="21"/>
      <c r="AW6" s="21"/>
      <c r="AX6" s="33" t="s">
        <v>72</v>
      </c>
      <c r="AY6" s="150"/>
      <c r="AZ6" s="176" t="s">
        <v>143</v>
      </c>
      <c r="BA6" s="150"/>
      <c r="BB6" s="835" t="s">
        <v>144</v>
      </c>
      <c r="BC6" s="835"/>
    </row>
    <row r="7" spans="1:106" ht="23.25" customHeight="1">
      <c r="A7" s="391"/>
      <c r="B7" s="392"/>
      <c r="C7" s="393" t="s">
        <v>324</v>
      </c>
      <c r="D7" s="34"/>
      <c r="E7" s="34"/>
      <c r="F7" s="34"/>
      <c r="G7" s="394"/>
      <c r="H7" s="395"/>
      <c r="I7" s="393" t="s">
        <v>325</v>
      </c>
      <c r="J7" s="34"/>
      <c r="K7" s="12"/>
      <c r="L7" s="12"/>
      <c r="M7" s="12"/>
      <c r="N7" s="12"/>
      <c r="O7" s="12"/>
      <c r="P7" s="12"/>
      <c r="Q7" s="12"/>
      <c r="R7" s="12"/>
      <c r="S7" s="12"/>
      <c r="T7" s="12"/>
      <c r="U7" s="12"/>
      <c r="V7" s="12"/>
      <c r="W7" s="12"/>
      <c r="X7" s="12"/>
      <c r="Y7" s="12"/>
      <c r="Z7" s="12"/>
      <c r="AA7" s="12"/>
      <c r="AB7" s="12"/>
      <c r="AC7" s="12"/>
      <c r="AD7" s="12"/>
      <c r="AE7" s="12"/>
      <c r="AF7" s="12"/>
      <c r="AG7" s="12"/>
      <c r="AH7" s="4"/>
      <c r="AI7" s="4"/>
      <c r="AJ7" s="4"/>
      <c r="AK7" s="4"/>
      <c r="AL7" s="4"/>
      <c r="AM7" s="4"/>
      <c r="AN7" s="4"/>
      <c r="AO7" s="4"/>
      <c r="AP7" s="4"/>
      <c r="AQ7" s="4"/>
      <c r="AR7" s="4"/>
      <c r="AS7" s="1218" t="s">
        <v>329</v>
      </c>
      <c r="AT7" s="1218"/>
      <c r="AU7" s="1218"/>
      <c r="AV7" s="1218"/>
      <c r="AW7" s="1218"/>
      <c r="AX7" s="1218"/>
      <c r="AY7" s="1218" t="s">
        <v>330</v>
      </c>
      <c r="AZ7" s="1218"/>
      <c r="BA7" s="1219"/>
      <c r="BB7" s="1219"/>
      <c r="BC7" s="1219"/>
    </row>
    <row r="8" spans="1:106" ht="19.5" customHeight="1">
      <c r="A8" s="48"/>
      <c r="B8" s="48"/>
      <c r="C8" s="398"/>
      <c r="D8" s="399"/>
      <c r="E8" s="399"/>
      <c r="F8" s="399"/>
      <c r="G8" s="48"/>
      <c r="H8" s="48"/>
      <c r="I8" s="398"/>
      <c r="J8" s="399"/>
      <c r="K8" s="24"/>
      <c r="L8" s="24"/>
      <c r="M8" s="24"/>
      <c r="N8" s="24"/>
      <c r="O8" s="24"/>
      <c r="P8" s="24"/>
      <c r="Q8" s="24"/>
      <c r="R8" s="24"/>
      <c r="S8" s="24"/>
      <c r="T8" s="24"/>
      <c r="U8" s="24"/>
      <c r="V8" s="24"/>
      <c r="W8" s="24"/>
      <c r="X8" s="24"/>
      <c r="Y8" s="24"/>
      <c r="Z8" s="24"/>
      <c r="AA8" s="24"/>
      <c r="AB8" s="24"/>
      <c r="AC8" s="24"/>
      <c r="AD8" s="24"/>
      <c r="AE8" s="24"/>
      <c r="AF8" s="24"/>
      <c r="AG8" s="24"/>
      <c r="AH8" s="22"/>
      <c r="AI8" s="22"/>
      <c r="AJ8" s="22"/>
      <c r="AK8" s="22"/>
      <c r="AL8" s="22"/>
      <c r="AM8" s="22"/>
      <c r="AN8" s="22"/>
      <c r="AO8" s="22"/>
      <c r="AP8" s="22"/>
      <c r="AQ8" s="22"/>
      <c r="AR8" s="22"/>
      <c r="AS8" s="1218"/>
      <c r="AT8" s="1218"/>
      <c r="AU8" s="1218"/>
      <c r="AV8" s="1218"/>
      <c r="AW8" s="1218"/>
      <c r="AX8" s="1218"/>
      <c r="AY8" s="1218"/>
      <c r="AZ8" s="1218"/>
      <c r="BA8" s="1219"/>
      <c r="BB8" s="1219"/>
      <c r="BC8" s="1219"/>
    </row>
    <row r="9" spans="1:106" s="23" customFormat="1" ht="18" customHeight="1" thickBot="1">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231"/>
      <c r="AT9" s="1231"/>
      <c r="AU9" s="1231"/>
      <c r="AV9" s="1231"/>
      <c r="AW9" s="1231"/>
      <c r="AX9" s="1231"/>
      <c r="AY9" s="1220"/>
      <c r="AZ9" s="1220"/>
      <c r="BA9" s="1220"/>
      <c r="BB9" s="1220"/>
      <c r="BC9" s="1220"/>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row>
    <row r="10" spans="1:106" s="7" customFormat="1" ht="46.5" customHeight="1" thickBot="1">
      <c r="A10" s="775" t="s">
        <v>25</v>
      </c>
      <c r="B10" s="776"/>
      <c r="C10" s="777"/>
      <c r="D10" s="1224" t="s">
        <v>113</v>
      </c>
      <c r="E10" s="820"/>
      <c r="F10" s="820"/>
      <c r="G10" s="820"/>
      <c r="H10" s="1225"/>
      <c r="I10" s="819" t="s">
        <v>231</v>
      </c>
      <c r="J10" s="820"/>
      <c r="K10" s="1225"/>
      <c r="L10" s="986" t="s">
        <v>82</v>
      </c>
      <c r="M10" s="1026"/>
      <c r="N10" s="1026"/>
      <c r="O10" s="1026"/>
      <c r="P10" s="1026"/>
      <c r="Q10" s="1026"/>
      <c r="R10" s="1026"/>
      <c r="S10" s="987"/>
      <c r="T10" s="986" t="s">
        <v>9</v>
      </c>
      <c r="U10" s="1026"/>
      <c r="V10" s="1026"/>
      <c r="W10" s="1026"/>
      <c r="X10" s="1026"/>
      <c r="Y10" s="1026"/>
      <c r="Z10" s="1026"/>
      <c r="AA10" s="1026"/>
      <c r="AB10" s="987"/>
      <c r="AC10" s="986" t="s">
        <v>3</v>
      </c>
      <c r="AD10" s="1026"/>
      <c r="AE10" s="1026"/>
      <c r="AF10" s="1026"/>
      <c r="AG10" s="1026"/>
      <c r="AH10" s="1026"/>
      <c r="AI10" s="1026"/>
      <c r="AJ10" s="1026"/>
      <c r="AK10" s="1026"/>
      <c r="AL10" s="1026"/>
      <c r="AM10" s="987"/>
      <c r="AN10" s="1226" t="s">
        <v>307</v>
      </c>
      <c r="AO10" s="1227"/>
      <c r="AP10" s="1228"/>
      <c r="AQ10" s="1229" t="s">
        <v>308</v>
      </c>
      <c r="AR10" s="1230"/>
      <c r="AS10" s="1221" t="s">
        <v>309</v>
      </c>
      <c r="AT10" s="1222"/>
      <c r="AU10" s="1223"/>
      <c r="AV10" s="1221" t="s">
        <v>328</v>
      </c>
      <c r="AW10" s="1222"/>
      <c r="AX10" s="1223"/>
      <c r="AY10" s="819" t="s">
        <v>101</v>
      </c>
      <c r="AZ10" s="820"/>
      <c r="BA10" s="820"/>
      <c r="BB10" s="820"/>
      <c r="BC10" s="821"/>
    </row>
    <row r="11" spans="1:106" s="7" customFormat="1" ht="29.25" customHeight="1" thickTop="1">
      <c r="A11" s="1211" t="s">
        <v>225</v>
      </c>
      <c r="B11" s="1212"/>
      <c r="C11" s="1213"/>
      <c r="D11" s="1142"/>
      <c r="E11" s="1143"/>
      <c r="F11" s="1143"/>
      <c r="G11" s="1143"/>
      <c r="H11" s="1144"/>
      <c r="I11" s="1145" t="s">
        <v>326</v>
      </c>
      <c r="J11" s="1146"/>
      <c r="K11" s="1147"/>
      <c r="L11" s="1148"/>
      <c r="M11" s="1149"/>
      <c r="N11" s="1149"/>
      <c r="O11" s="1149"/>
      <c r="P11" s="1149"/>
      <c r="Q11" s="1149"/>
      <c r="R11" s="1149"/>
      <c r="S11" s="1150"/>
      <c r="T11" s="1151"/>
      <c r="U11" s="1152"/>
      <c r="V11" s="1152"/>
      <c r="W11" s="1152"/>
      <c r="X11" s="1152"/>
      <c r="Y11" s="1152"/>
      <c r="Z11" s="1152"/>
      <c r="AA11" s="1152"/>
      <c r="AB11" s="1153"/>
      <c r="AC11" s="1151"/>
      <c r="AD11" s="1152"/>
      <c r="AE11" s="1152"/>
      <c r="AF11" s="1152"/>
      <c r="AG11" s="1152"/>
      <c r="AH11" s="1152"/>
      <c r="AI11" s="1152"/>
      <c r="AJ11" s="1152"/>
      <c r="AK11" s="1152"/>
      <c r="AL11" s="1152"/>
      <c r="AM11" s="1153"/>
      <c r="AN11" s="1154"/>
      <c r="AO11" s="1155"/>
      <c r="AP11" s="1156"/>
      <c r="AQ11" s="1157"/>
      <c r="AR11" s="1158"/>
      <c r="AS11" s="1159" t="str">
        <f>IF(AND(AN11&lt;&gt;"",AQ11&lt;&gt;""),ROUNDDOWN(((AQ11/AN11)/1000),1),"")</f>
        <v/>
      </c>
      <c r="AT11" s="1160"/>
      <c r="AU11" s="1161"/>
      <c r="AV11" s="1162" t="str">
        <f>IF(AS11&lt;&gt;"",SUM(AS11:AU12),"")</f>
        <v/>
      </c>
      <c r="AW11" s="1163"/>
      <c r="AX11" s="1164"/>
      <c r="AY11" s="1165"/>
      <c r="AZ11" s="1166"/>
      <c r="BA11" s="1166"/>
      <c r="BB11" s="1166"/>
      <c r="BC11" s="1217" t="s">
        <v>24</v>
      </c>
    </row>
    <row r="12" spans="1:106" s="7" customFormat="1" ht="29.25" customHeight="1">
      <c r="A12" s="1201"/>
      <c r="B12" s="1202"/>
      <c r="C12" s="1203"/>
      <c r="D12" s="1139"/>
      <c r="E12" s="1140"/>
      <c r="F12" s="1140"/>
      <c r="G12" s="1140"/>
      <c r="H12" s="1141"/>
      <c r="I12" s="1125" t="s">
        <v>327</v>
      </c>
      <c r="J12" s="1126"/>
      <c r="K12" s="1127"/>
      <c r="L12" s="1128"/>
      <c r="M12" s="1129"/>
      <c r="N12" s="1129"/>
      <c r="O12" s="1129"/>
      <c r="P12" s="1129"/>
      <c r="Q12" s="1129"/>
      <c r="R12" s="1129"/>
      <c r="S12" s="1130"/>
      <c r="T12" s="1131"/>
      <c r="U12" s="1132"/>
      <c r="V12" s="1132"/>
      <c r="W12" s="1132"/>
      <c r="X12" s="1132"/>
      <c r="Y12" s="1132"/>
      <c r="Z12" s="1132"/>
      <c r="AA12" s="1132"/>
      <c r="AB12" s="1133"/>
      <c r="AC12" s="1131"/>
      <c r="AD12" s="1132"/>
      <c r="AE12" s="1132"/>
      <c r="AF12" s="1132"/>
      <c r="AG12" s="1132"/>
      <c r="AH12" s="1132"/>
      <c r="AI12" s="1132"/>
      <c r="AJ12" s="1132"/>
      <c r="AK12" s="1132"/>
      <c r="AL12" s="1132"/>
      <c r="AM12" s="1133"/>
      <c r="AN12" s="1134"/>
      <c r="AO12" s="1135"/>
      <c r="AP12" s="1136"/>
      <c r="AQ12" s="1137"/>
      <c r="AR12" s="1138"/>
      <c r="AS12" s="1070" t="str">
        <f t="shared" ref="AS12:AS50" si="0">IF(AND(AN12&lt;&gt;"",AQ12&lt;&gt;""),ROUNDDOWN(((AQ12/AN12)/1000),1),"")</f>
        <v/>
      </c>
      <c r="AT12" s="1071"/>
      <c r="AU12" s="1072"/>
      <c r="AV12" s="1116"/>
      <c r="AW12" s="1117"/>
      <c r="AX12" s="1118"/>
      <c r="AY12" s="1121"/>
      <c r="AZ12" s="1122"/>
      <c r="BA12" s="1122"/>
      <c r="BB12" s="1122"/>
      <c r="BC12" s="1124"/>
    </row>
    <row r="13" spans="1:106" s="7" customFormat="1" ht="29.25" customHeight="1">
      <c r="A13" s="1201"/>
      <c r="B13" s="1202"/>
      <c r="C13" s="1203"/>
      <c r="D13" s="1073"/>
      <c r="E13" s="1074"/>
      <c r="F13" s="1074"/>
      <c r="G13" s="1074"/>
      <c r="H13" s="1075"/>
      <c r="I13" s="1079" t="s">
        <v>326</v>
      </c>
      <c r="J13" s="1080"/>
      <c r="K13" s="1081"/>
      <c r="L13" s="1082"/>
      <c r="M13" s="1083"/>
      <c r="N13" s="1083"/>
      <c r="O13" s="1083"/>
      <c r="P13" s="1083"/>
      <c r="Q13" s="1083"/>
      <c r="R13" s="1083"/>
      <c r="S13" s="1084"/>
      <c r="T13" s="1085"/>
      <c r="U13" s="1086"/>
      <c r="V13" s="1086"/>
      <c r="W13" s="1086"/>
      <c r="X13" s="1086"/>
      <c r="Y13" s="1086"/>
      <c r="Z13" s="1086"/>
      <c r="AA13" s="1086"/>
      <c r="AB13" s="1087"/>
      <c r="AC13" s="1085"/>
      <c r="AD13" s="1086"/>
      <c r="AE13" s="1086"/>
      <c r="AF13" s="1086"/>
      <c r="AG13" s="1086"/>
      <c r="AH13" s="1086"/>
      <c r="AI13" s="1086"/>
      <c r="AJ13" s="1086"/>
      <c r="AK13" s="1086"/>
      <c r="AL13" s="1086"/>
      <c r="AM13" s="1087"/>
      <c r="AN13" s="1088"/>
      <c r="AO13" s="1089"/>
      <c r="AP13" s="1090"/>
      <c r="AQ13" s="1091"/>
      <c r="AR13" s="1092"/>
      <c r="AS13" s="1093" t="str">
        <f t="shared" si="0"/>
        <v/>
      </c>
      <c r="AT13" s="1094"/>
      <c r="AU13" s="1095"/>
      <c r="AV13" s="1113" t="str">
        <f t="shared" ref="AV13" si="1">IF(AS13&lt;&gt;"",SUM(AS13:AU14),"")</f>
        <v/>
      </c>
      <c r="AW13" s="1114"/>
      <c r="AX13" s="1115"/>
      <c r="AY13" s="1119"/>
      <c r="AZ13" s="1120"/>
      <c r="BA13" s="1120"/>
      <c r="BB13" s="1120"/>
      <c r="BC13" s="1123" t="s">
        <v>24</v>
      </c>
    </row>
    <row r="14" spans="1:106" s="7" customFormat="1" ht="29.25" customHeight="1">
      <c r="A14" s="1201"/>
      <c r="B14" s="1202"/>
      <c r="C14" s="1203"/>
      <c r="D14" s="1139"/>
      <c r="E14" s="1140"/>
      <c r="F14" s="1140"/>
      <c r="G14" s="1140"/>
      <c r="H14" s="1141"/>
      <c r="I14" s="1125" t="s">
        <v>327</v>
      </c>
      <c r="J14" s="1126"/>
      <c r="K14" s="1127"/>
      <c r="L14" s="1128"/>
      <c r="M14" s="1129"/>
      <c r="N14" s="1129"/>
      <c r="O14" s="1129"/>
      <c r="P14" s="1129"/>
      <c r="Q14" s="1129"/>
      <c r="R14" s="1129"/>
      <c r="S14" s="1130"/>
      <c r="T14" s="1131"/>
      <c r="U14" s="1132"/>
      <c r="V14" s="1132"/>
      <c r="W14" s="1132"/>
      <c r="X14" s="1132"/>
      <c r="Y14" s="1132"/>
      <c r="Z14" s="1132"/>
      <c r="AA14" s="1132"/>
      <c r="AB14" s="1133"/>
      <c r="AC14" s="1131"/>
      <c r="AD14" s="1132"/>
      <c r="AE14" s="1132"/>
      <c r="AF14" s="1132"/>
      <c r="AG14" s="1132"/>
      <c r="AH14" s="1132"/>
      <c r="AI14" s="1132"/>
      <c r="AJ14" s="1132"/>
      <c r="AK14" s="1132"/>
      <c r="AL14" s="1132"/>
      <c r="AM14" s="1133"/>
      <c r="AN14" s="1134"/>
      <c r="AO14" s="1135"/>
      <c r="AP14" s="1136"/>
      <c r="AQ14" s="1137"/>
      <c r="AR14" s="1138"/>
      <c r="AS14" s="1070" t="str">
        <f t="shared" si="0"/>
        <v/>
      </c>
      <c r="AT14" s="1071"/>
      <c r="AU14" s="1072"/>
      <c r="AV14" s="1116"/>
      <c r="AW14" s="1117"/>
      <c r="AX14" s="1118"/>
      <c r="AY14" s="1121"/>
      <c r="AZ14" s="1122"/>
      <c r="BA14" s="1122"/>
      <c r="BB14" s="1122"/>
      <c r="BC14" s="1124"/>
    </row>
    <row r="15" spans="1:106" s="7" customFormat="1" ht="29.25" customHeight="1">
      <c r="A15" s="1201"/>
      <c r="B15" s="1202"/>
      <c r="C15" s="1203"/>
      <c r="D15" s="1073"/>
      <c r="E15" s="1074"/>
      <c r="F15" s="1074"/>
      <c r="G15" s="1074"/>
      <c r="H15" s="1075"/>
      <c r="I15" s="1079" t="s">
        <v>326</v>
      </c>
      <c r="J15" s="1080"/>
      <c r="K15" s="1081"/>
      <c r="L15" s="1082"/>
      <c r="M15" s="1083"/>
      <c r="N15" s="1083"/>
      <c r="O15" s="1083"/>
      <c r="P15" s="1083"/>
      <c r="Q15" s="1083"/>
      <c r="R15" s="1083"/>
      <c r="S15" s="1084"/>
      <c r="T15" s="1085"/>
      <c r="U15" s="1086"/>
      <c r="V15" s="1086"/>
      <c r="W15" s="1086"/>
      <c r="X15" s="1086"/>
      <c r="Y15" s="1086"/>
      <c r="Z15" s="1086"/>
      <c r="AA15" s="1086"/>
      <c r="AB15" s="1087"/>
      <c r="AC15" s="1085"/>
      <c r="AD15" s="1086"/>
      <c r="AE15" s="1086"/>
      <c r="AF15" s="1086"/>
      <c r="AG15" s="1086"/>
      <c r="AH15" s="1086"/>
      <c r="AI15" s="1086"/>
      <c r="AJ15" s="1086"/>
      <c r="AK15" s="1086"/>
      <c r="AL15" s="1086"/>
      <c r="AM15" s="1087"/>
      <c r="AN15" s="1088"/>
      <c r="AO15" s="1089"/>
      <c r="AP15" s="1090"/>
      <c r="AQ15" s="1091"/>
      <c r="AR15" s="1092"/>
      <c r="AS15" s="1093" t="str">
        <f t="shared" si="0"/>
        <v/>
      </c>
      <c r="AT15" s="1094"/>
      <c r="AU15" s="1095"/>
      <c r="AV15" s="1113" t="str">
        <f t="shared" ref="AV15" si="2">IF(AS15&lt;&gt;"",SUM(AS15:AU16),"")</f>
        <v/>
      </c>
      <c r="AW15" s="1114"/>
      <c r="AX15" s="1115"/>
      <c r="AY15" s="1119"/>
      <c r="AZ15" s="1120"/>
      <c r="BA15" s="1120"/>
      <c r="BB15" s="1120"/>
      <c r="BC15" s="1123" t="s">
        <v>24</v>
      </c>
    </row>
    <row r="16" spans="1:106" s="7" customFormat="1" ht="29.25" customHeight="1">
      <c r="A16" s="1201"/>
      <c r="B16" s="1202"/>
      <c r="C16" s="1203"/>
      <c r="D16" s="1139"/>
      <c r="E16" s="1140"/>
      <c r="F16" s="1140"/>
      <c r="G16" s="1140"/>
      <c r="H16" s="1141"/>
      <c r="I16" s="1125" t="s">
        <v>327</v>
      </c>
      <c r="J16" s="1126"/>
      <c r="K16" s="1127"/>
      <c r="L16" s="1128"/>
      <c r="M16" s="1129"/>
      <c r="N16" s="1129"/>
      <c r="O16" s="1129"/>
      <c r="P16" s="1129"/>
      <c r="Q16" s="1129"/>
      <c r="R16" s="1129"/>
      <c r="S16" s="1130"/>
      <c r="T16" s="1131"/>
      <c r="U16" s="1132"/>
      <c r="V16" s="1132"/>
      <c r="W16" s="1132"/>
      <c r="X16" s="1132"/>
      <c r="Y16" s="1132"/>
      <c r="Z16" s="1132"/>
      <c r="AA16" s="1132"/>
      <c r="AB16" s="1133"/>
      <c r="AC16" s="1131"/>
      <c r="AD16" s="1132"/>
      <c r="AE16" s="1132"/>
      <c r="AF16" s="1132"/>
      <c r="AG16" s="1132"/>
      <c r="AH16" s="1132"/>
      <c r="AI16" s="1132"/>
      <c r="AJ16" s="1132"/>
      <c r="AK16" s="1132"/>
      <c r="AL16" s="1132"/>
      <c r="AM16" s="1133"/>
      <c r="AN16" s="1134"/>
      <c r="AO16" s="1135"/>
      <c r="AP16" s="1136"/>
      <c r="AQ16" s="1137"/>
      <c r="AR16" s="1138"/>
      <c r="AS16" s="1070" t="str">
        <f t="shared" si="0"/>
        <v/>
      </c>
      <c r="AT16" s="1071"/>
      <c r="AU16" s="1072"/>
      <c r="AV16" s="1116"/>
      <c r="AW16" s="1117"/>
      <c r="AX16" s="1118"/>
      <c r="AY16" s="1121"/>
      <c r="AZ16" s="1122"/>
      <c r="BA16" s="1122"/>
      <c r="BB16" s="1122"/>
      <c r="BC16" s="1124"/>
    </row>
    <row r="17" spans="1:106" s="7" customFormat="1" ht="29.25" customHeight="1">
      <c r="A17" s="1201"/>
      <c r="B17" s="1202"/>
      <c r="C17" s="1203"/>
      <c r="D17" s="1073"/>
      <c r="E17" s="1074"/>
      <c r="F17" s="1074"/>
      <c r="G17" s="1074"/>
      <c r="H17" s="1075"/>
      <c r="I17" s="1079" t="s">
        <v>326</v>
      </c>
      <c r="J17" s="1080"/>
      <c r="K17" s="1081"/>
      <c r="L17" s="1082"/>
      <c r="M17" s="1083"/>
      <c r="N17" s="1083"/>
      <c r="O17" s="1083"/>
      <c r="P17" s="1083"/>
      <c r="Q17" s="1083"/>
      <c r="R17" s="1083"/>
      <c r="S17" s="1084"/>
      <c r="T17" s="1085"/>
      <c r="U17" s="1086"/>
      <c r="V17" s="1086"/>
      <c r="W17" s="1086"/>
      <c r="X17" s="1086"/>
      <c r="Y17" s="1086"/>
      <c r="Z17" s="1086"/>
      <c r="AA17" s="1086"/>
      <c r="AB17" s="1087"/>
      <c r="AC17" s="1085"/>
      <c r="AD17" s="1086"/>
      <c r="AE17" s="1086"/>
      <c r="AF17" s="1086"/>
      <c r="AG17" s="1086"/>
      <c r="AH17" s="1086"/>
      <c r="AI17" s="1086"/>
      <c r="AJ17" s="1086"/>
      <c r="AK17" s="1086"/>
      <c r="AL17" s="1086"/>
      <c r="AM17" s="1087"/>
      <c r="AN17" s="1088"/>
      <c r="AO17" s="1089"/>
      <c r="AP17" s="1090"/>
      <c r="AQ17" s="1091"/>
      <c r="AR17" s="1092"/>
      <c r="AS17" s="1093" t="str">
        <f t="shared" si="0"/>
        <v/>
      </c>
      <c r="AT17" s="1094"/>
      <c r="AU17" s="1095"/>
      <c r="AV17" s="1113" t="str">
        <f t="shared" ref="AV17" si="3">IF(AS17&lt;&gt;"",SUM(AS17:AU18),"")</f>
        <v/>
      </c>
      <c r="AW17" s="1114"/>
      <c r="AX17" s="1115"/>
      <c r="AY17" s="1119"/>
      <c r="AZ17" s="1120"/>
      <c r="BA17" s="1120"/>
      <c r="BB17" s="1120"/>
      <c r="BC17" s="1123" t="s">
        <v>24</v>
      </c>
    </row>
    <row r="18" spans="1:106" s="7" customFormat="1" ht="29.25" customHeight="1">
      <c r="A18" s="1201"/>
      <c r="B18" s="1202"/>
      <c r="C18" s="1203"/>
      <c r="D18" s="1139"/>
      <c r="E18" s="1140"/>
      <c r="F18" s="1140"/>
      <c r="G18" s="1140"/>
      <c r="H18" s="1141"/>
      <c r="I18" s="1125" t="s">
        <v>327</v>
      </c>
      <c r="J18" s="1126"/>
      <c r="K18" s="1127"/>
      <c r="L18" s="1128"/>
      <c r="M18" s="1129"/>
      <c r="N18" s="1129"/>
      <c r="O18" s="1129"/>
      <c r="P18" s="1129"/>
      <c r="Q18" s="1129"/>
      <c r="R18" s="1129"/>
      <c r="S18" s="1130"/>
      <c r="T18" s="1131"/>
      <c r="U18" s="1132"/>
      <c r="V18" s="1132"/>
      <c r="W18" s="1132"/>
      <c r="X18" s="1132"/>
      <c r="Y18" s="1132"/>
      <c r="Z18" s="1132"/>
      <c r="AA18" s="1132"/>
      <c r="AB18" s="1133"/>
      <c r="AC18" s="1131"/>
      <c r="AD18" s="1132"/>
      <c r="AE18" s="1132"/>
      <c r="AF18" s="1132"/>
      <c r="AG18" s="1132"/>
      <c r="AH18" s="1132"/>
      <c r="AI18" s="1132"/>
      <c r="AJ18" s="1132"/>
      <c r="AK18" s="1132"/>
      <c r="AL18" s="1132"/>
      <c r="AM18" s="1133"/>
      <c r="AN18" s="1134"/>
      <c r="AO18" s="1135"/>
      <c r="AP18" s="1136"/>
      <c r="AQ18" s="1137"/>
      <c r="AR18" s="1138"/>
      <c r="AS18" s="1070" t="str">
        <f t="shared" si="0"/>
        <v/>
      </c>
      <c r="AT18" s="1071"/>
      <c r="AU18" s="1072"/>
      <c r="AV18" s="1116"/>
      <c r="AW18" s="1117"/>
      <c r="AX18" s="1118"/>
      <c r="AY18" s="1121"/>
      <c r="AZ18" s="1122"/>
      <c r="BA18" s="1122"/>
      <c r="BB18" s="1122"/>
      <c r="BC18" s="1124"/>
    </row>
    <row r="19" spans="1:106" s="7" customFormat="1" ht="29.25" customHeight="1">
      <c r="A19" s="1201"/>
      <c r="B19" s="1202"/>
      <c r="C19" s="1203"/>
      <c r="D19" s="1073"/>
      <c r="E19" s="1074"/>
      <c r="F19" s="1074"/>
      <c r="G19" s="1074"/>
      <c r="H19" s="1075"/>
      <c r="I19" s="1079" t="s">
        <v>326</v>
      </c>
      <c r="J19" s="1080"/>
      <c r="K19" s="1081"/>
      <c r="L19" s="1082"/>
      <c r="M19" s="1083"/>
      <c r="N19" s="1083"/>
      <c r="O19" s="1083"/>
      <c r="P19" s="1083"/>
      <c r="Q19" s="1083"/>
      <c r="R19" s="1083"/>
      <c r="S19" s="1084"/>
      <c r="T19" s="1085"/>
      <c r="U19" s="1086"/>
      <c r="V19" s="1086"/>
      <c r="W19" s="1086"/>
      <c r="X19" s="1086"/>
      <c r="Y19" s="1086"/>
      <c r="Z19" s="1086"/>
      <c r="AA19" s="1086"/>
      <c r="AB19" s="1087"/>
      <c r="AC19" s="1085"/>
      <c r="AD19" s="1086"/>
      <c r="AE19" s="1086"/>
      <c r="AF19" s="1086"/>
      <c r="AG19" s="1086"/>
      <c r="AH19" s="1086"/>
      <c r="AI19" s="1086"/>
      <c r="AJ19" s="1086"/>
      <c r="AK19" s="1086"/>
      <c r="AL19" s="1086"/>
      <c r="AM19" s="1087"/>
      <c r="AN19" s="1088"/>
      <c r="AO19" s="1089"/>
      <c r="AP19" s="1090"/>
      <c r="AQ19" s="1091"/>
      <c r="AR19" s="1092"/>
      <c r="AS19" s="1093" t="str">
        <f t="shared" si="0"/>
        <v/>
      </c>
      <c r="AT19" s="1094"/>
      <c r="AU19" s="1095"/>
      <c r="AV19" s="1113" t="str">
        <f t="shared" ref="AV19" si="4">IF(AS19&lt;&gt;"",SUM(AS19:AU20),"")</f>
        <v/>
      </c>
      <c r="AW19" s="1114"/>
      <c r="AX19" s="1115"/>
      <c r="AY19" s="1119"/>
      <c r="AZ19" s="1120"/>
      <c r="BA19" s="1120"/>
      <c r="BB19" s="1120"/>
      <c r="BC19" s="1123" t="s">
        <v>24</v>
      </c>
    </row>
    <row r="20" spans="1:106" s="7" customFormat="1" ht="29.25" customHeight="1">
      <c r="A20" s="1201"/>
      <c r="B20" s="1202"/>
      <c r="C20" s="1203"/>
      <c r="D20" s="1139"/>
      <c r="E20" s="1140"/>
      <c r="F20" s="1140"/>
      <c r="G20" s="1140"/>
      <c r="H20" s="1141"/>
      <c r="I20" s="1125" t="s">
        <v>327</v>
      </c>
      <c r="J20" s="1126"/>
      <c r="K20" s="1127"/>
      <c r="L20" s="1128"/>
      <c r="M20" s="1129"/>
      <c r="N20" s="1129"/>
      <c r="O20" s="1129"/>
      <c r="P20" s="1129"/>
      <c r="Q20" s="1129"/>
      <c r="R20" s="1129"/>
      <c r="S20" s="1130"/>
      <c r="T20" s="1131"/>
      <c r="U20" s="1132"/>
      <c r="V20" s="1132"/>
      <c r="W20" s="1132"/>
      <c r="X20" s="1132"/>
      <c r="Y20" s="1132"/>
      <c r="Z20" s="1132"/>
      <c r="AA20" s="1132"/>
      <c r="AB20" s="1133"/>
      <c r="AC20" s="1131"/>
      <c r="AD20" s="1132"/>
      <c r="AE20" s="1132"/>
      <c r="AF20" s="1132"/>
      <c r="AG20" s="1132"/>
      <c r="AH20" s="1132"/>
      <c r="AI20" s="1132"/>
      <c r="AJ20" s="1132"/>
      <c r="AK20" s="1132"/>
      <c r="AL20" s="1132"/>
      <c r="AM20" s="1133"/>
      <c r="AN20" s="1134"/>
      <c r="AO20" s="1135"/>
      <c r="AP20" s="1136"/>
      <c r="AQ20" s="1137"/>
      <c r="AR20" s="1138"/>
      <c r="AS20" s="1070" t="str">
        <f t="shared" si="0"/>
        <v/>
      </c>
      <c r="AT20" s="1071"/>
      <c r="AU20" s="1072"/>
      <c r="AV20" s="1116"/>
      <c r="AW20" s="1117"/>
      <c r="AX20" s="1118"/>
      <c r="AY20" s="1121"/>
      <c r="AZ20" s="1122"/>
      <c r="BA20" s="1122"/>
      <c r="BB20" s="1122"/>
      <c r="BC20" s="1124"/>
    </row>
    <row r="21" spans="1:106" s="7" customFormat="1" ht="29.25" customHeight="1">
      <c r="A21" s="1201"/>
      <c r="B21" s="1202"/>
      <c r="C21" s="1203"/>
      <c r="D21" s="1073"/>
      <c r="E21" s="1074"/>
      <c r="F21" s="1074"/>
      <c r="G21" s="1074"/>
      <c r="H21" s="1075"/>
      <c r="I21" s="1079" t="s">
        <v>326</v>
      </c>
      <c r="J21" s="1080"/>
      <c r="K21" s="1081"/>
      <c r="L21" s="1082"/>
      <c r="M21" s="1083"/>
      <c r="N21" s="1083"/>
      <c r="O21" s="1083"/>
      <c r="P21" s="1083"/>
      <c r="Q21" s="1083"/>
      <c r="R21" s="1083"/>
      <c r="S21" s="1084"/>
      <c r="T21" s="1085"/>
      <c r="U21" s="1086"/>
      <c r="V21" s="1086"/>
      <c r="W21" s="1086"/>
      <c r="X21" s="1086"/>
      <c r="Y21" s="1086"/>
      <c r="Z21" s="1086"/>
      <c r="AA21" s="1086"/>
      <c r="AB21" s="1087"/>
      <c r="AC21" s="1085"/>
      <c r="AD21" s="1086"/>
      <c r="AE21" s="1086"/>
      <c r="AF21" s="1086"/>
      <c r="AG21" s="1086"/>
      <c r="AH21" s="1086"/>
      <c r="AI21" s="1086"/>
      <c r="AJ21" s="1086"/>
      <c r="AK21" s="1086"/>
      <c r="AL21" s="1086"/>
      <c r="AM21" s="1087"/>
      <c r="AN21" s="1088"/>
      <c r="AO21" s="1089"/>
      <c r="AP21" s="1090"/>
      <c r="AQ21" s="1091"/>
      <c r="AR21" s="1092"/>
      <c r="AS21" s="1093" t="str">
        <f t="shared" si="0"/>
        <v/>
      </c>
      <c r="AT21" s="1094"/>
      <c r="AU21" s="1095"/>
      <c r="AV21" s="1113" t="str">
        <f t="shared" ref="AV21" si="5">IF(AS21&lt;&gt;"",SUM(AS21:AU22),"")</f>
        <v/>
      </c>
      <c r="AW21" s="1114"/>
      <c r="AX21" s="1115"/>
      <c r="AY21" s="1119"/>
      <c r="AZ21" s="1120"/>
      <c r="BA21" s="1120"/>
      <c r="BB21" s="1120"/>
      <c r="BC21" s="1123" t="s">
        <v>24</v>
      </c>
    </row>
    <row r="22" spans="1:106" s="38" customFormat="1" ht="28.5" customHeight="1">
      <c r="A22" s="1201"/>
      <c r="B22" s="1202"/>
      <c r="C22" s="1203"/>
      <c r="D22" s="1139"/>
      <c r="E22" s="1140"/>
      <c r="F22" s="1140"/>
      <c r="G22" s="1140"/>
      <c r="H22" s="1141"/>
      <c r="I22" s="1125" t="s">
        <v>327</v>
      </c>
      <c r="J22" s="1126"/>
      <c r="K22" s="1127"/>
      <c r="L22" s="1128"/>
      <c r="M22" s="1129"/>
      <c r="N22" s="1129"/>
      <c r="O22" s="1129"/>
      <c r="P22" s="1129"/>
      <c r="Q22" s="1129"/>
      <c r="R22" s="1129"/>
      <c r="S22" s="1130"/>
      <c r="T22" s="1131"/>
      <c r="U22" s="1132"/>
      <c r="V22" s="1132"/>
      <c r="W22" s="1132"/>
      <c r="X22" s="1132"/>
      <c r="Y22" s="1132"/>
      <c r="Z22" s="1132"/>
      <c r="AA22" s="1132"/>
      <c r="AB22" s="1133"/>
      <c r="AC22" s="1131"/>
      <c r="AD22" s="1132"/>
      <c r="AE22" s="1132"/>
      <c r="AF22" s="1132"/>
      <c r="AG22" s="1132"/>
      <c r="AH22" s="1132"/>
      <c r="AI22" s="1132"/>
      <c r="AJ22" s="1132"/>
      <c r="AK22" s="1132"/>
      <c r="AL22" s="1132"/>
      <c r="AM22" s="1133"/>
      <c r="AN22" s="1134"/>
      <c r="AO22" s="1135"/>
      <c r="AP22" s="1136"/>
      <c r="AQ22" s="1137"/>
      <c r="AR22" s="1138"/>
      <c r="AS22" s="1070" t="str">
        <f t="shared" si="0"/>
        <v/>
      </c>
      <c r="AT22" s="1071"/>
      <c r="AU22" s="1072"/>
      <c r="AV22" s="1116"/>
      <c r="AW22" s="1117"/>
      <c r="AX22" s="1118"/>
      <c r="AY22" s="1121"/>
      <c r="AZ22" s="1122"/>
      <c r="BA22" s="1122"/>
      <c r="BB22" s="1122"/>
      <c r="BC22" s="112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8" customFormat="1" ht="28.5" customHeight="1">
      <c r="A23" s="1201"/>
      <c r="B23" s="1202"/>
      <c r="C23" s="1203"/>
      <c r="D23" s="1073"/>
      <c r="E23" s="1074"/>
      <c r="F23" s="1074"/>
      <c r="G23" s="1074"/>
      <c r="H23" s="1075"/>
      <c r="I23" s="1079" t="s">
        <v>326</v>
      </c>
      <c r="J23" s="1080"/>
      <c r="K23" s="1081"/>
      <c r="L23" s="1082"/>
      <c r="M23" s="1083"/>
      <c r="N23" s="1083"/>
      <c r="O23" s="1083"/>
      <c r="P23" s="1083"/>
      <c r="Q23" s="1083"/>
      <c r="R23" s="1083"/>
      <c r="S23" s="1084"/>
      <c r="T23" s="1085"/>
      <c r="U23" s="1086"/>
      <c r="V23" s="1086"/>
      <c r="W23" s="1086"/>
      <c r="X23" s="1086"/>
      <c r="Y23" s="1086"/>
      <c r="Z23" s="1086"/>
      <c r="AA23" s="1086"/>
      <c r="AB23" s="1087"/>
      <c r="AC23" s="1085"/>
      <c r="AD23" s="1086"/>
      <c r="AE23" s="1086"/>
      <c r="AF23" s="1086"/>
      <c r="AG23" s="1086"/>
      <c r="AH23" s="1086"/>
      <c r="AI23" s="1086"/>
      <c r="AJ23" s="1086"/>
      <c r="AK23" s="1086"/>
      <c r="AL23" s="1086"/>
      <c r="AM23" s="1087"/>
      <c r="AN23" s="1088"/>
      <c r="AO23" s="1089"/>
      <c r="AP23" s="1090"/>
      <c r="AQ23" s="1091"/>
      <c r="AR23" s="1092"/>
      <c r="AS23" s="1093" t="str">
        <f t="shared" si="0"/>
        <v/>
      </c>
      <c r="AT23" s="1094"/>
      <c r="AU23" s="1095"/>
      <c r="AV23" s="1113" t="str">
        <f t="shared" ref="AV23" si="6">IF(AS23&lt;&gt;"",SUM(AS23:AU24),"")</f>
        <v/>
      </c>
      <c r="AW23" s="1114"/>
      <c r="AX23" s="1115"/>
      <c r="AY23" s="1119"/>
      <c r="AZ23" s="1120"/>
      <c r="BA23" s="1120"/>
      <c r="BB23" s="1120"/>
      <c r="BC23" s="1123" t="s">
        <v>24</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8" customFormat="1" ht="28.5" customHeight="1">
      <c r="A24" s="1201"/>
      <c r="B24" s="1202"/>
      <c r="C24" s="1203"/>
      <c r="D24" s="1139"/>
      <c r="E24" s="1140"/>
      <c r="F24" s="1140"/>
      <c r="G24" s="1140"/>
      <c r="H24" s="1141"/>
      <c r="I24" s="1125" t="s">
        <v>327</v>
      </c>
      <c r="J24" s="1126"/>
      <c r="K24" s="1127"/>
      <c r="L24" s="1128"/>
      <c r="M24" s="1129"/>
      <c r="N24" s="1129"/>
      <c r="O24" s="1129"/>
      <c r="P24" s="1129"/>
      <c r="Q24" s="1129"/>
      <c r="R24" s="1129"/>
      <c r="S24" s="1130"/>
      <c r="T24" s="1131"/>
      <c r="U24" s="1132"/>
      <c r="V24" s="1132"/>
      <c r="W24" s="1132"/>
      <c r="X24" s="1132"/>
      <c r="Y24" s="1132"/>
      <c r="Z24" s="1132"/>
      <c r="AA24" s="1132"/>
      <c r="AB24" s="1133"/>
      <c r="AC24" s="1131"/>
      <c r="AD24" s="1132"/>
      <c r="AE24" s="1132"/>
      <c r="AF24" s="1132"/>
      <c r="AG24" s="1132"/>
      <c r="AH24" s="1132"/>
      <c r="AI24" s="1132"/>
      <c r="AJ24" s="1132"/>
      <c r="AK24" s="1132"/>
      <c r="AL24" s="1132"/>
      <c r="AM24" s="1133"/>
      <c r="AN24" s="1134"/>
      <c r="AO24" s="1135"/>
      <c r="AP24" s="1136"/>
      <c r="AQ24" s="1137"/>
      <c r="AR24" s="1138"/>
      <c r="AS24" s="1070" t="str">
        <f t="shared" si="0"/>
        <v/>
      </c>
      <c r="AT24" s="1071"/>
      <c r="AU24" s="1072"/>
      <c r="AV24" s="1116"/>
      <c r="AW24" s="1117"/>
      <c r="AX24" s="1118"/>
      <c r="AY24" s="1121"/>
      <c r="AZ24" s="1122"/>
      <c r="BA24" s="1122"/>
      <c r="BB24" s="1122"/>
      <c r="BC24" s="112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8" customFormat="1" ht="28.5" customHeight="1">
      <c r="A25" s="1201"/>
      <c r="B25" s="1202"/>
      <c r="C25" s="1203"/>
      <c r="D25" s="1073"/>
      <c r="E25" s="1074"/>
      <c r="F25" s="1074"/>
      <c r="G25" s="1074"/>
      <c r="H25" s="1075"/>
      <c r="I25" s="1079" t="s">
        <v>326</v>
      </c>
      <c r="J25" s="1080"/>
      <c r="K25" s="1081"/>
      <c r="L25" s="1082"/>
      <c r="M25" s="1083"/>
      <c r="N25" s="1083"/>
      <c r="O25" s="1083"/>
      <c r="P25" s="1083"/>
      <c r="Q25" s="1083"/>
      <c r="R25" s="1083"/>
      <c r="S25" s="1084"/>
      <c r="T25" s="1085"/>
      <c r="U25" s="1086"/>
      <c r="V25" s="1086"/>
      <c r="W25" s="1086"/>
      <c r="X25" s="1086"/>
      <c r="Y25" s="1086"/>
      <c r="Z25" s="1086"/>
      <c r="AA25" s="1086"/>
      <c r="AB25" s="1087"/>
      <c r="AC25" s="1085"/>
      <c r="AD25" s="1086"/>
      <c r="AE25" s="1086"/>
      <c r="AF25" s="1086"/>
      <c r="AG25" s="1086"/>
      <c r="AH25" s="1086"/>
      <c r="AI25" s="1086"/>
      <c r="AJ25" s="1086"/>
      <c r="AK25" s="1086"/>
      <c r="AL25" s="1086"/>
      <c r="AM25" s="1087"/>
      <c r="AN25" s="1088"/>
      <c r="AO25" s="1089"/>
      <c r="AP25" s="1090"/>
      <c r="AQ25" s="1091"/>
      <c r="AR25" s="1092"/>
      <c r="AS25" s="1093" t="str">
        <f t="shared" si="0"/>
        <v/>
      </c>
      <c r="AT25" s="1094"/>
      <c r="AU25" s="1095"/>
      <c r="AV25" s="1113" t="str">
        <f t="shared" ref="AV25" si="7">IF(AS25&lt;&gt;"",SUM(AS25:AU26),"")</f>
        <v/>
      </c>
      <c r="AW25" s="1114"/>
      <c r="AX25" s="1115"/>
      <c r="AY25" s="1119"/>
      <c r="AZ25" s="1120"/>
      <c r="BA25" s="1120"/>
      <c r="BB25" s="1120"/>
      <c r="BC25" s="1123" t="s">
        <v>24</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8" customFormat="1" ht="28.5" customHeight="1">
      <c r="A26" s="1201"/>
      <c r="B26" s="1202"/>
      <c r="C26" s="1203"/>
      <c r="D26" s="1139"/>
      <c r="E26" s="1140"/>
      <c r="F26" s="1140"/>
      <c r="G26" s="1140"/>
      <c r="H26" s="1141"/>
      <c r="I26" s="1125" t="s">
        <v>327</v>
      </c>
      <c r="J26" s="1126"/>
      <c r="K26" s="1127"/>
      <c r="L26" s="1128"/>
      <c r="M26" s="1129"/>
      <c r="N26" s="1129"/>
      <c r="O26" s="1129"/>
      <c r="P26" s="1129"/>
      <c r="Q26" s="1129"/>
      <c r="R26" s="1129"/>
      <c r="S26" s="1130"/>
      <c r="T26" s="1131"/>
      <c r="U26" s="1132"/>
      <c r="V26" s="1132"/>
      <c r="W26" s="1132"/>
      <c r="X26" s="1132"/>
      <c r="Y26" s="1132"/>
      <c r="Z26" s="1132"/>
      <c r="AA26" s="1132"/>
      <c r="AB26" s="1133"/>
      <c r="AC26" s="1131"/>
      <c r="AD26" s="1132"/>
      <c r="AE26" s="1132"/>
      <c r="AF26" s="1132"/>
      <c r="AG26" s="1132"/>
      <c r="AH26" s="1132"/>
      <c r="AI26" s="1132"/>
      <c r="AJ26" s="1132"/>
      <c r="AK26" s="1132"/>
      <c r="AL26" s="1132"/>
      <c r="AM26" s="1133"/>
      <c r="AN26" s="1134"/>
      <c r="AO26" s="1135"/>
      <c r="AP26" s="1136"/>
      <c r="AQ26" s="1137"/>
      <c r="AR26" s="1138"/>
      <c r="AS26" s="1070" t="str">
        <f t="shared" si="0"/>
        <v/>
      </c>
      <c r="AT26" s="1071"/>
      <c r="AU26" s="1072"/>
      <c r="AV26" s="1116"/>
      <c r="AW26" s="1117"/>
      <c r="AX26" s="1118"/>
      <c r="AY26" s="1121"/>
      <c r="AZ26" s="1122"/>
      <c r="BA26" s="1122"/>
      <c r="BB26" s="1122"/>
      <c r="BC26" s="112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8" customFormat="1" ht="28.5" customHeight="1">
      <c r="A27" s="1201"/>
      <c r="B27" s="1202"/>
      <c r="C27" s="1203"/>
      <c r="D27" s="1073"/>
      <c r="E27" s="1074"/>
      <c r="F27" s="1074"/>
      <c r="G27" s="1074"/>
      <c r="H27" s="1075"/>
      <c r="I27" s="1079" t="s">
        <v>326</v>
      </c>
      <c r="J27" s="1080"/>
      <c r="K27" s="1081"/>
      <c r="L27" s="1082"/>
      <c r="M27" s="1083"/>
      <c r="N27" s="1083"/>
      <c r="O27" s="1083"/>
      <c r="P27" s="1083"/>
      <c r="Q27" s="1083"/>
      <c r="R27" s="1083"/>
      <c r="S27" s="1084"/>
      <c r="T27" s="1085"/>
      <c r="U27" s="1086"/>
      <c r="V27" s="1086"/>
      <c r="W27" s="1086"/>
      <c r="X27" s="1086"/>
      <c r="Y27" s="1086"/>
      <c r="Z27" s="1086"/>
      <c r="AA27" s="1086"/>
      <c r="AB27" s="1087"/>
      <c r="AC27" s="1085"/>
      <c r="AD27" s="1086"/>
      <c r="AE27" s="1086"/>
      <c r="AF27" s="1086"/>
      <c r="AG27" s="1086"/>
      <c r="AH27" s="1086"/>
      <c r="AI27" s="1086"/>
      <c r="AJ27" s="1086"/>
      <c r="AK27" s="1086"/>
      <c r="AL27" s="1086"/>
      <c r="AM27" s="1087"/>
      <c r="AN27" s="1088"/>
      <c r="AO27" s="1089"/>
      <c r="AP27" s="1090"/>
      <c r="AQ27" s="1091"/>
      <c r="AR27" s="1092"/>
      <c r="AS27" s="1093" t="str">
        <f t="shared" si="0"/>
        <v/>
      </c>
      <c r="AT27" s="1094"/>
      <c r="AU27" s="1095"/>
      <c r="AV27" s="1113" t="str">
        <f t="shared" ref="AV27" si="8">IF(AS27&lt;&gt;"",SUM(AS27:AU28),"")</f>
        <v/>
      </c>
      <c r="AW27" s="1114"/>
      <c r="AX27" s="1115"/>
      <c r="AY27" s="1119"/>
      <c r="AZ27" s="1120"/>
      <c r="BA27" s="1120"/>
      <c r="BB27" s="1120"/>
      <c r="BC27" s="1123" t="s">
        <v>24</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8" customFormat="1" ht="28.5" customHeight="1">
      <c r="A28" s="1201"/>
      <c r="B28" s="1202"/>
      <c r="C28" s="1203"/>
      <c r="D28" s="1139"/>
      <c r="E28" s="1140"/>
      <c r="F28" s="1140"/>
      <c r="G28" s="1140"/>
      <c r="H28" s="1141"/>
      <c r="I28" s="1125" t="s">
        <v>327</v>
      </c>
      <c r="J28" s="1126"/>
      <c r="K28" s="1127"/>
      <c r="L28" s="1128"/>
      <c r="M28" s="1129"/>
      <c r="N28" s="1129"/>
      <c r="O28" s="1129"/>
      <c r="P28" s="1129"/>
      <c r="Q28" s="1129"/>
      <c r="R28" s="1129"/>
      <c r="S28" s="1130"/>
      <c r="T28" s="1131"/>
      <c r="U28" s="1132"/>
      <c r="V28" s="1132"/>
      <c r="W28" s="1132"/>
      <c r="X28" s="1132"/>
      <c r="Y28" s="1132"/>
      <c r="Z28" s="1132"/>
      <c r="AA28" s="1132"/>
      <c r="AB28" s="1133"/>
      <c r="AC28" s="1131"/>
      <c r="AD28" s="1132"/>
      <c r="AE28" s="1132"/>
      <c r="AF28" s="1132"/>
      <c r="AG28" s="1132"/>
      <c r="AH28" s="1132"/>
      <c r="AI28" s="1132"/>
      <c r="AJ28" s="1132"/>
      <c r="AK28" s="1132"/>
      <c r="AL28" s="1132"/>
      <c r="AM28" s="1133"/>
      <c r="AN28" s="1134"/>
      <c r="AO28" s="1135"/>
      <c r="AP28" s="1136"/>
      <c r="AQ28" s="1137"/>
      <c r="AR28" s="1138"/>
      <c r="AS28" s="1070" t="str">
        <f t="shared" si="0"/>
        <v/>
      </c>
      <c r="AT28" s="1071"/>
      <c r="AU28" s="1072"/>
      <c r="AV28" s="1116"/>
      <c r="AW28" s="1117"/>
      <c r="AX28" s="1118"/>
      <c r="AY28" s="1121"/>
      <c r="AZ28" s="1122"/>
      <c r="BA28" s="1122"/>
      <c r="BB28" s="1122"/>
      <c r="BC28" s="112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8" customFormat="1" ht="28.5" customHeight="1">
      <c r="A29" s="1201"/>
      <c r="B29" s="1202"/>
      <c r="C29" s="1203"/>
      <c r="D29" s="1073"/>
      <c r="E29" s="1074"/>
      <c r="F29" s="1074"/>
      <c r="G29" s="1074"/>
      <c r="H29" s="1075"/>
      <c r="I29" s="1079" t="s">
        <v>326</v>
      </c>
      <c r="J29" s="1080"/>
      <c r="K29" s="1081"/>
      <c r="L29" s="1082"/>
      <c r="M29" s="1083"/>
      <c r="N29" s="1083"/>
      <c r="O29" s="1083"/>
      <c r="P29" s="1083"/>
      <c r="Q29" s="1083"/>
      <c r="R29" s="1083"/>
      <c r="S29" s="1084"/>
      <c r="T29" s="1085"/>
      <c r="U29" s="1086"/>
      <c r="V29" s="1086"/>
      <c r="W29" s="1086"/>
      <c r="X29" s="1086"/>
      <c r="Y29" s="1086"/>
      <c r="Z29" s="1086"/>
      <c r="AA29" s="1086"/>
      <c r="AB29" s="1087"/>
      <c r="AC29" s="1085"/>
      <c r="AD29" s="1086"/>
      <c r="AE29" s="1086"/>
      <c r="AF29" s="1086"/>
      <c r="AG29" s="1086"/>
      <c r="AH29" s="1086"/>
      <c r="AI29" s="1086"/>
      <c r="AJ29" s="1086"/>
      <c r="AK29" s="1086"/>
      <c r="AL29" s="1086"/>
      <c r="AM29" s="1087"/>
      <c r="AN29" s="1088"/>
      <c r="AO29" s="1089"/>
      <c r="AP29" s="1090"/>
      <c r="AQ29" s="1091"/>
      <c r="AR29" s="1092"/>
      <c r="AS29" s="1093" t="str">
        <f t="shared" si="0"/>
        <v/>
      </c>
      <c r="AT29" s="1094"/>
      <c r="AU29" s="1095"/>
      <c r="AV29" s="1113" t="str">
        <f t="shared" ref="AV29" si="9">IF(AS29&lt;&gt;"",SUM(AS29:AU30),"")</f>
        <v/>
      </c>
      <c r="AW29" s="1114"/>
      <c r="AX29" s="1115"/>
      <c r="AY29" s="1119"/>
      <c r="AZ29" s="1120"/>
      <c r="BA29" s="1120"/>
      <c r="BB29" s="1120"/>
      <c r="BC29" s="1123" t="s">
        <v>24</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8" customFormat="1" ht="28.5" customHeight="1">
      <c r="A30" s="1214"/>
      <c r="B30" s="1215"/>
      <c r="C30" s="1216"/>
      <c r="D30" s="1139"/>
      <c r="E30" s="1140"/>
      <c r="F30" s="1140"/>
      <c r="G30" s="1140"/>
      <c r="H30" s="1141"/>
      <c r="I30" s="1125" t="s">
        <v>327</v>
      </c>
      <c r="J30" s="1126"/>
      <c r="K30" s="1127"/>
      <c r="L30" s="1128"/>
      <c r="M30" s="1129"/>
      <c r="N30" s="1129"/>
      <c r="O30" s="1129"/>
      <c r="P30" s="1129"/>
      <c r="Q30" s="1129"/>
      <c r="R30" s="1129"/>
      <c r="S30" s="1130"/>
      <c r="T30" s="1131"/>
      <c r="U30" s="1132"/>
      <c r="V30" s="1132"/>
      <c r="W30" s="1132"/>
      <c r="X30" s="1132"/>
      <c r="Y30" s="1132"/>
      <c r="Z30" s="1132"/>
      <c r="AA30" s="1132"/>
      <c r="AB30" s="1133"/>
      <c r="AC30" s="1131"/>
      <c r="AD30" s="1132"/>
      <c r="AE30" s="1132"/>
      <c r="AF30" s="1132"/>
      <c r="AG30" s="1132"/>
      <c r="AH30" s="1132"/>
      <c r="AI30" s="1132"/>
      <c r="AJ30" s="1132"/>
      <c r="AK30" s="1132"/>
      <c r="AL30" s="1132"/>
      <c r="AM30" s="1133"/>
      <c r="AN30" s="1134"/>
      <c r="AO30" s="1135"/>
      <c r="AP30" s="1136"/>
      <c r="AQ30" s="1137"/>
      <c r="AR30" s="1138"/>
      <c r="AS30" s="1070" t="str">
        <f t="shared" si="0"/>
        <v/>
      </c>
      <c r="AT30" s="1071"/>
      <c r="AU30" s="1072"/>
      <c r="AV30" s="1116"/>
      <c r="AW30" s="1117"/>
      <c r="AX30" s="1118"/>
      <c r="AY30" s="1121"/>
      <c r="AZ30" s="1122"/>
      <c r="BA30" s="1122"/>
      <c r="BB30" s="1122"/>
      <c r="BC30" s="112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7" customFormat="1" ht="29.25" customHeight="1">
      <c r="A31" s="1198" t="s">
        <v>224</v>
      </c>
      <c r="B31" s="1199"/>
      <c r="C31" s="1200"/>
      <c r="D31" s="1073"/>
      <c r="E31" s="1074"/>
      <c r="F31" s="1074"/>
      <c r="G31" s="1074"/>
      <c r="H31" s="1075"/>
      <c r="I31" s="1079" t="s">
        <v>326</v>
      </c>
      <c r="J31" s="1080"/>
      <c r="K31" s="1081"/>
      <c r="L31" s="1082"/>
      <c r="M31" s="1083"/>
      <c r="N31" s="1083"/>
      <c r="O31" s="1083"/>
      <c r="P31" s="1083"/>
      <c r="Q31" s="1083"/>
      <c r="R31" s="1083"/>
      <c r="S31" s="1084"/>
      <c r="T31" s="1085"/>
      <c r="U31" s="1086"/>
      <c r="V31" s="1086"/>
      <c r="W31" s="1086"/>
      <c r="X31" s="1086"/>
      <c r="Y31" s="1086"/>
      <c r="Z31" s="1086"/>
      <c r="AA31" s="1086"/>
      <c r="AB31" s="1087"/>
      <c r="AC31" s="1085"/>
      <c r="AD31" s="1086"/>
      <c r="AE31" s="1086"/>
      <c r="AF31" s="1086"/>
      <c r="AG31" s="1086"/>
      <c r="AH31" s="1086"/>
      <c r="AI31" s="1086"/>
      <c r="AJ31" s="1086"/>
      <c r="AK31" s="1086"/>
      <c r="AL31" s="1086"/>
      <c r="AM31" s="1087"/>
      <c r="AN31" s="1088"/>
      <c r="AO31" s="1089"/>
      <c r="AP31" s="1090"/>
      <c r="AQ31" s="1091"/>
      <c r="AR31" s="1092"/>
      <c r="AS31" s="1093" t="str">
        <f t="shared" si="0"/>
        <v/>
      </c>
      <c r="AT31" s="1094"/>
      <c r="AU31" s="1095"/>
      <c r="AV31" s="1113" t="str">
        <f t="shared" ref="AV31" si="10">IF(AS31&lt;&gt;"",SUM(AS31:AU32),"")</f>
        <v/>
      </c>
      <c r="AW31" s="1114"/>
      <c r="AX31" s="1115"/>
      <c r="AY31" s="1119"/>
      <c r="AZ31" s="1120"/>
      <c r="BA31" s="1120"/>
      <c r="BB31" s="1120"/>
      <c r="BC31" s="1123" t="s">
        <v>24</v>
      </c>
    </row>
    <row r="32" spans="1:106" s="38" customFormat="1" ht="28.5" customHeight="1">
      <c r="A32" s="1201"/>
      <c r="B32" s="1202"/>
      <c r="C32" s="1203"/>
      <c r="D32" s="1139"/>
      <c r="E32" s="1140"/>
      <c r="F32" s="1140"/>
      <c r="G32" s="1140"/>
      <c r="H32" s="1141"/>
      <c r="I32" s="1125" t="s">
        <v>327</v>
      </c>
      <c r="J32" s="1126"/>
      <c r="K32" s="1127"/>
      <c r="L32" s="1128"/>
      <c r="M32" s="1129"/>
      <c r="N32" s="1129"/>
      <c r="O32" s="1129"/>
      <c r="P32" s="1129"/>
      <c r="Q32" s="1129"/>
      <c r="R32" s="1129"/>
      <c r="S32" s="1130"/>
      <c r="T32" s="1131"/>
      <c r="U32" s="1132"/>
      <c r="V32" s="1132"/>
      <c r="W32" s="1132"/>
      <c r="X32" s="1132"/>
      <c r="Y32" s="1132"/>
      <c r="Z32" s="1132"/>
      <c r="AA32" s="1132"/>
      <c r="AB32" s="1133"/>
      <c r="AC32" s="1131"/>
      <c r="AD32" s="1132"/>
      <c r="AE32" s="1132"/>
      <c r="AF32" s="1132"/>
      <c r="AG32" s="1132"/>
      <c r="AH32" s="1132"/>
      <c r="AI32" s="1132"/>
      <c r="AJ32" s="1132"/>
      <c r="AK32" s="1132"/>
      <c r="AL32" s="1132"/>
      <c r="AM32" s="1133"/>
      <c r="AN32" s="1134"/>
      <c r="AO32" s="1135"/>
      <c r="AP32" s="1136"/>
      <c r="AQ32" s="1137"/>
      <c r="AR32" s="1138"/>
      <c r="AS32" s="1070" t="str">
        <f t="shared" si="0"/>
        <v/>
      </c>
      <c r="AT32" s="1071"/>
      <c r="AU32" s="1072"/>
      <c r="AV32" s="1116"/>
      <c r="AW32" s="1117"/>
      <c r="AX32" s="1118"/>
      <c r="AY32" s="1121"/>
      <c r="AZ32" s="1122"/>
      <c r="BA32" s="1122"/>
      <c r="BB32" s="1122"/>
      <c r="BC32" s="112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38" customFormat="1" ht="28.5" customHeight="1">
      <c r="A33" s="1201"/>
      <c r="B33" s="1202"/>
      <c r="C33" s="1203"/>
      <c r="D33" s="1073"/>
      <c r="E33" s="1074"/>
      <c r="F33" s="1074"/>
      <c r="G33" s="1074"/>
      <c r="H33" s="1075"/>
      <c r="I33" s="1079" t="s">
        <v>326</v>
      </c>
      <c r="J33" s="1080"/>
      <c r="K33" s="1081"/>
      <c r="L33" s="1082"/>
      <c r="M33" s="1083"/>
      <c r="N33" s="1083"/>
      <c r="O33" s="1083"/>
      <c r="P33" s="1083"/>
      <c r="Q33" s="1083"/>
      <c r="R33" s="1083"/>
      <c r="S33" s="1084"/>
      <c r="T33" s="1085"/>
      <c r="U33" s="1086"/>
      <c r="V33" s="1086"/>
      <c r="W33" s="1086"/>
      <c r="X33" s="1086"/>
      <c r="Y33" s="1086"/>
      <c r="Z33" s="1086"/>
      <c r="AA33" s="1086"/>
      <c r="AB33" s="1087"/>
      <c r="AC33" s="1085"/>
      <c r="AD33" s="1086"/>
      <c r="AE33" s="1086"/>
      <c r="AF33" s="1086"/>
      <c r="AG33" s="1086"/>
      <c r="AH33" s="1086"/>
      <c r="AI33" s="1086"/>
      <c r="AJ33" s="1086"/>
      <c r="AK33" s="1086"/>
      <c r="AL33" s="1086"/>
      <c r="AM33" s="1087"/>
      <c r="AN33" s="1088"/>
      <c r="AO33" s="1089"/>
      <c r="AP33" s="1090"/>
      <c r="AQ33" s="1091"/>
      <c r="AR33" s="1092"/>
      <c r="AS33" s="1093" t="str">
        <f t="shared" si="0"/>
        <v/>
      </c>
      <c r="AT33" s="1094"/>
      <c r="AU33" s="1095"/>
      <c r="AV33" s="1113" t="str">
        <f t="shared" ref="AV33" si="11">IF(AS33&lt;&gt;"",SUM(AS33:AU34),"")</f>
        <v/>
      </c>
      <c r="AW33" s="1114"/>
      <c r="AX33" s="1115"/>
      <c r="AY33" s="1119"/>
      <c r="AZ33" s="1120"/>
      <c r="BA33" s="1120"/>
      <c r="BB33" s="1120"/>
      <c r="BC33" s="1123" t="s">
        <v>24</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38" customFormat="1" ht="28.5" customHeight="1">
      <c r="A34" s="1201"/>
      <c r="B34" s="1202"/>
      <c r="C34" s="1203"/>
      <c r="D34" s="1139"/>
      <c r="E34" s="1140"/>
      <c r="F34" s="1140"/>
      <c r="G34" s="1140"/>
      <c r="H34" s="1141"/>
      <c r="I34" s="1125" t="s">
        <v>327</v>
      </c>
      <c r="J34" s="1126"/>
      <c r="K34" s="1127"/>
      <c r="L34" s="1128"/>
      <c r="M34" s="1129"/>
      <c r="N34" s="1129"/>
      <c r="O34" s="1129"/>
      <c r="P34" s="1129"/>
      <c r="Q34" s="1129"/>
      <c r="R34" s="1129"/>
      <c r="S34" s="1130"/>
      <c r="T34" s="1131"/>
      <c r="U34" s="1132"/>
      <c r="V34" s="1132"/>
      <c r="W34" s="1132"/>
      <c r="X34" s="1132"/>
      <c r="Y34" s="1132"/>
      <c r="Z34" s="1132"/>
      <c r="AA34" s="1132"/>
      <c r="AB34" s="1133"/>
      <c r="AC34" s="1131"/>
      <c r="AD34" s="1132"/>
      <c r="AE34" s="1132"/>
      <c r="AF34" s="1132"/>
      <c r="AG34" s="1132"/>
      <c r="AH34" s="1132"/>
      <c r="AI34" s="1132"/>
      <c r="AJ34" s="1132"/>
      <c r="AK34" s="1132"/>
      <c r="AL34" s="1132"/>
      <c r="AM34" s="1133"/>
      <c r="AN34" s="1134"/>
      <c r="AO34" s="1135"/>
      <c r="AP34" s="1136"/>
      <c r="AQ34" s="1137"/>
      <c r="AR34" s="1138"/>
      <c r="AS34" s="1070" t="str">
        <f t="shared" si="0"/>
        <v/>
      </c>
      <c r="AT34" s="1071"/>
      <c r="AU34" s="1072"/>
      <c r="AV34" s="1116"/>
      <c r="AW34" s="1117"/>
      <c r="AX34" s="1118"/>
      <c r="AY34" s="1121"/>
      <c r="AZ34" s="1122"/>
      <c r="BA34" s="1122"/>
      <c r="BB34" s="1122"/>
      <c r="BC34" s="112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8" customFormat="1" ht="28.5" customHeight="1">
      <c r="A35" s="1201"/>
      <c r="B35" s="1202"/>
      <c r="C35" s="1203"/>
      <c r="D35" s="1073"/>
      <c r="E35" s="1074"/>
      <c r="F35" s="1074"/>
      <c r="G35" s="1074"/>
      <c r="H35" s="1075"/>
      <c r="I35" s="1079" t="s">
        <v>326</v>
      </c>
      <c r="J35" s="1080"/>
      <c r="K35" s="1081"/>
      <c r="L35" s="1082"/>
      <c r="M35" s="1083"/>
      <c r="N35" s="1083"/>
      <c r="O35" s="1083"/>
      <c r="P35" s="1083"/>
      <c r="Q35" s="1083"/>
      <c r="R35" s="1083"/>
      <c r="S35" s="1084"/>
      <c r="T35" s="1085"/>
      <c r="U35" s="1086"/>
      <c r="V35" s="1086"/>
      <c r="W35" s="1086"/>
      <c r="X35" s="1086"/>
      <c r="Y35" s="1086"/>
      <c r="Z35" s="1086"/>
      <c r="AA35" s="1086"/>
      <c r="AB35" s="1087"/>
      <c r="AC35" s="1085"/>
      <c r="AD35" s="1086"/>
      <c r="AE35" s="1086"/>
      <c r="AF35" s="1086"/>
      <c r="AG35" s="1086"/>
      <c r="AH35" s="1086"/>
      <c r="AI35" s="1086"/>
      <c r="AJ35" s="1086"/>
      <c r="AK35" s="1086"/>
      <c r="AL35" s="1086"/>
      <c r="AM35" s="1087"/>
      <c r="AN35" s="1088"/>
      <c r="AO35" s="1089"/>
      <c r="AP35" s="1090"/>
      <c r="AQ35" s="1091"/>
      <c r="AR35" s="1092"/>
      <c r="AS35" s="1093" t="str">
        <f t="shared" si="0"/>
        <v/>
      </c>
      <c r="AT35" s="1094"/>
      <c r="AU35" s="1095"/>
      <c r="AV35" s="1113" t="str">
        <f t="shared" ref="AV35" si="12">IF(AS35&lt;&gt;"",SUM(AS35:AU36),"")</f>
        <v/>
      </c>
      <c r="AW35" s="1114"/>
      <c r="AX35" s="1115"/>
      <c r="AY35" s="1119"/>
      <c r="AZ35" s="1120"/>
      <c r="BA35" s="1120"/>
      <c r="BB35" s="1120"/>
      <c r="BC35" s="1123"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8" customFormat="1" ht="28.5" customHeight="1">
      <c r="A36" s="1201"/>
      <c r="B36" s="1202"/>
      <c r="C36" s="1203"/>
      <c r="D36" s="1139"/>
      <c r="E36" s="1140"/>
      <c r="F36" s="1140"/>
      <c r="G36" s="1140"/>
      <c r="H36" s="1141"/>
      <c r="I36" s="1125" t="s">
        <v>327</v>
      </c>
      <c r="J36" s="1126"/>
      <c r="K36" s="1127"/>
      <c r="L36" s="1128"/>
      <c r="M36" s="1129"/>
      <c r="N36" s="1129"/>
      <c r="O36" s="1129"/>
      <c r="P36" s="1129"/>
      <c r="Q36" s="1129"/>
      <c r="R36" s="1129"/>
      <c r="S36" s="1130"/>
      <c r="T36" s="1131"/>
      <c r="U36" s="1132"/>
      <c r="V36" s="1132"/>
      <c r="W36" s="1132"/>
      <c r="X36" s="1132"/>
      <c r="Y36" s="1132"/>
      <c r="Z36" s="1132"/>
      <c r="AA36" s="1132"/>
      <c r="AB36" s="1133"/>
      <c r="AC36" s="1131"/>
      <c r="AD36" s="1132"/>
      <c r="AE36" s="1132"/>
      <c r="AF36" s="1132"/>
      <c r="AG36" s="1132"/>
      <c r="AH36" s="1132"/>
      <c r="AI36" s="1132"/>
      <c r="AJ36" s="1132"/>
      <c r="AK36" s="1132"/>
      <c r="AL36" s="1132"/>
      <c r="AM36" s="1133"/>
      <c r="AN36" s="1134"/>
      <c r="AO36" s="1135"/>
      <c r="AP36" s="1136"/>
      <c r="AQ36" s="1137"/>
      <c r="AR36" s="1138"/>
      <c r="AS36" s="1070" t="str">
        <f t="shared" si="0"/>
        <v/>
      </c>
      <c r="AT36" s="1071"/>
      <c r="AU36" s="1072"/>
      <c r="AV36" s="1116"/>
      <c r="AW36" s="1117"/>
      <c r="AX36" s="1118"/>
      <c r="AY36" s="1121"/>
      <c r="AZ36" s="1122"/>
      <c r="BA36" s="1122"/>
      <c r="BB36" s="1122"/>
      <c r="BC36" s="112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8" customFormat="1" ht="28.5" customHeight="1">
      <c r="A37" s="1201"/>
      <c r="B37" s="1202"/>
      <c r="C37" s="1203"/>
      <c r="D37" s="1073"/>
      <c r="E37" s="1074"/>
      <c r="F37" s="1074"/>
      <c r="G37" s="1074"/>
      <c r="H37" s="1075"/>
      <c r="I37" s="1079" t="s">
        <v>326</v>
      </c>
      <c r="J37" s="1080"/>
      <c r="K37" s="1081"/>
      <c r="L37" s="1082"/>
      <c r="M37" s="1083"/>
      <c r="N37" s="1083"/>
      <c r="O37" s="1083"/>
      <c r="P37" s="1083"/>
      <c r="Q37" s="1083"/>
      <c r="R37" s="1083"/>
      <c r="S37" s="1084"/>
      <c r="T37" s="1085"/>
      <c r="U37" s="1086"/>
      <c r="V37" s="1086"/>
      <c r="W37" s="1086"/>
      <c r="X37" s="1086"/>
      <c r="Y37" s="1086"/>
      <c r="Z37" s="1086"/>
      <c r="AA37" s="1086"/>
      <c r="AB37" s="1087"/>
      <c r="AC37" s="1085"/>
      <c r="AD37" s="1086"/>
      <c r="AE37" s="1086"/>
      <c r="AF37" s="1086"/>
      <c r="AG37" s="1086"/>
      <c r="AH37" s="1086"/>
      <c r="AI37" s="1086"/>
      <c r="AJ37" s="1086"/>
      <c r="AK37" s="1086"/>
      <c r="AL37" s="1086"/>
      <c r="AM37" s="1087"/>
      <c r="AN37" s="1088"/>
      <c r="AO37" s="1089"/>
      <c r="AP37" s="1090"/>
      <c r="AQ37" s="1091"/>
      <c r="AR37" s="1092"/>
      <c r="AS37" s="1093" t="str">
        <f t="shared" si="0"/>
        <v/>
      </c>
      <c r="AT37" s="1094"/>
      <c r="AU37" s="1095"/>
      <c r="AV37" s="1113" t="str">
        <f t="shared" ref="AV37" si="13">IF(AS37&lt;&gt;"",SUM(AS37:AU38),"")</f>
        <v/>
      </c>
      <c r="AW37" s="1114"/>
      <c r="AX37" s="1115"/>
      <c r="AY37" s="1119"/>
      <c r="AZ37" s="1120"/>
      <c r="BA37" s="1120"/>
      <c r="BB37" s="1120"/>
      <c r="BC37" s="1123"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8" customFormat="1" ht="28.5" customHeight="1">
      <c r="A38" s="1201"/>
      <c r="B38" s="1202"/>
      <c r="C38" s="1203"/>
      <c r="D38" s="1139"/>
      <c r="E38" s="1140"/>
      <c r="F38" s="1140"/>
      <c r="G38" s="1140"/>
      <c r="H38" s="1141"/>
      <c r="I38" s="1125" t="s">
        <v>327</v>
      </c>
      <c r="J38" s="1126"/>
      <c r="K38" s="1127"/>
      <c r="L38" s="1128"/>
      <c r="M38" s="1129"/>
      <c r="N38" s="1129"/>
      <c r="O38" s="1129"/>
      <c r="P38" s="1129"/>
      <c r="Q38" s="1129"/>
      <c r="R38" s="1129"/>
      <c r="S38" s="1130"/>
      <c r="T38" s="1131"/>
      <c r="U38" s="1132"/>
      <c r="V38" s="1132"/>
      <c r="W38" s="1132"/>
      <c r="X38" s="1132"/>
      <c r="Y38" s="1132"/>
      <c r="Z38" s="1132"/>
      <c r="AA38" s="1132"/>
      <c r="AB38" s="1133"/>
      <c r="AC38" s="1131"/>
      <c r="AD38" s="1132"/>
      <c r="AE38" s="1132"/>
      <c r="AF38" s="1132"/>
      <c r="AG38" s="1132"/>
      <c r="AH38" s="1132"/>
      <c r="AI38" s="1132"/>
      <c r="AJ38" s="1132"/>
      <c r="AK38" s="1132"/>
      <c r="AL38" s="1132"/>
      <c r="AM38" s="1133"/>
      <c r="AN38" s="1134"/>
      <c r="AO38" s="1135"/>
      <c r="AP38" s="1136"/>
      <c r="AQ38" s="1137"/>
      <c r="AR38" s="1138"/>
      <c r="AS38" s="1070" t="str">
        <f t="shared" si="0"/>
        <v/>
      </c>
      <c r="AT38" s="1071"/>
      <c r="AU38" s="1072"/>
      <c r="AV38" s="1116"/>
      <c r="AW38" s="1117"/>
      <c r="AX38" s="1118"/>
      <c r="AY38" s="1121"/>
      <c r="AZ38" s="1122"/>
      <c r="BA38" s="1122"/>
      <c r="BB38" s="1122"/>
      <c r="BC38" s="112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8" customFormat="1" ht="28.5" customHeight="1">
      <c r="A39" s="1201"/>
      <c r="B39" s="1202"/>
      <c r="C39" s="1203"/>
      <c r="D39" s="1073"/>
      <c r="E39" s="1074"/>
      <c r="F39" s="1074"/>
      <c r="G39" s="1074"/>
      <c r="H39" s="1075"/>
      <c r="I39" s="1079" t="s">
        <v>326</v>
      </c>
      <c r="J39" s="1080"/>
      <c r="K39" s="1081"/>
      <c r="L39" s="1082"/>
      <c r="M39" s="1083"/>
      <c r="N39" s="1083"/>
      <c r="O39" s="1083"/>
      <c r="P39" s="1083"/>
      <c r="Q39" s="1083"/>
      <c r="R39" s="1083"/>
      <c r="S39" s="1084"/>
      <c r="T39" s="1085"/>
      <c r="U39" s="1086"/>
      <c r="V39" s="1086"/>
      <c r="W39" s="1086"/>
      <c r="X39" s="1086"/>
      <c r="Y39" s="1086"/>
      <c r="Z39" s="1086"/>
      <c r="AA39" s="1086"/>
      <c r="AB39" s="1087"/>
      <c r="AC39" s="1085"/>
      <c r="AD39" s="1086"/>
      <c r="AE39" s="1086"/>
      <c r="AF39" s="1086"/>
      <c r="AG39" s="1086"/>
      <c r="AH39" s="1086"/>
      <c r="AI39" s="1086"/>
      <c r="AJ39" s="1086"/>
      <c r="AK39" s="1086"/>
      <c r="AL39" s="1086"/>
      <c r="AM39" s="1087"/>
      <c r="AN39" s="1088"/>
      <c r="AO39" s="1089"/>
      <c r="AP39" s="1090"/>
      <c r="AQ39" s="1091"/>
      <c r="AR39" s="1092"/>
      <c r="AS39" s="1093" t="str">
        <f t="shared" si="0"/>
        <v/>
      </c>
      <c r="AT39" s="1094"/>
      <c r="AU39" s="1095"/>
      <c r="AV39" s="1113" t="str">
        <f t="shared" ref="AV39" si="14">IF(AS39&lt;&gt;"",SUM(AS39:AU40),"")</f>
        <v/>
      </c>
      <c r="AW39" s="1114"/>
      <c r="AX39" s="1115"/>
      <c r="AY39" s="1119"/>
      <c r="AZ39" s="1120"/>
      <c r="BA39" s="1120"/>
      <c r="BB39" s="1120"/>
      <c r="BC39" s="1123"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8" customFormat="1" ht="28.5" customHeight="1">
      <c r="A40" s="1201"/>
      <c r="B40" s="1202"/>
      <c r="C40" s="1203"/>
      <c r="D40" s="1139"/>
      <c r="E40" s="1140"/>
      <c r="F40" s="1140"/>
      <c r="G40" s="1140"/>
      <c r="H40" s="1141"/>
      <c r="I40" s="1125" t="s">
        <v>327</v>
      </c>
      <c r="J40" s="1126"/>
      <c r="K40" s="1127"/>
      <c r="L40" s="1128"/>
      <c r="M40" s="1129"/>
      <c r="N40" s="1129"/>
      <c r="O40" s="1129"/>
      <c r="P40" s="1129"/>
      <c r="Q40" s="1129"/>
      <c r="R40" s="1129"/>
      <c r="S40" s="1130"/>
      <c r="T40" s="1131"/>
      <c r="U40" s="1132"/>
      <c r="V40" s="1132"/>
      <c r="W40" s="1132"/>
      <c r="X40" s="1132"/>
      <c r="Y40" s="1132"/>
      <c r="Z40" s="1132"/>
      <c r="AA40" s="1132"/>
      <c r="AB40" s="1133"/>
      <c r="AC40" s="1131"/>
      <c r="AD40" s="1132"/>
      <c r="AE40" s="1132"/>
      <c r="AF40" s="1132"/>
      <c r="AG40" s="1132"/>
      <c r="AH40" s="1132"/>
      <c r="AI40" s="1132"/>
      <c r="AJ40" s="1132"/>
      <c r="AK40" s="1132"/>
      <c r="AL40" s="1132"/>
      <c r="AM40" s="1133"/>
      <c r="AN40" s="1134"/>
      <c r="AO40" s="1135"/>
      <c r="AP40" s="1136"/>
      <c r="AQ40" s="1137"/>
      <c r="AR40" s="1138"/>
      <c r="AS40" s="1070" t="str">
        <f t="shared" si="0"/>
        <v/>
      </c>
      <c r="AT40" s="1071"/>
      <c r="AU40" s="1072"/>
      <c r="AV40" s="1116"/>
      <c r="AW40" s="1117"/>
      <c r="AX40" s="1118"/>
      <c r="AY40" s="1121"/>
      <c r="AZ40" s="1122"/>
      <c r="BA40" s="1122"/>
      <c r="BB40" s="1122"/>
      <c r="BC40" s="112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8" customFormat="1" ht="28.5" customHeight="1">
      <c r="A41" s="1201"/>
      <c r="B41" s="1202"/>
      <c r="C41" s="1203"/>
      <c r="D41" s="1073"/>
      <c r="E41" s="1074"/>
      <c r="F41" s="1074"/>
      <c r="G41" s="1074"/>
      <c r="H41" s="1075"/>
      <c r="I41" s="1079" t="s">
        <v>326</v>
      </c>
      <c r="J41" s="1080"/>
      <c r="K41" s="1081"/>
      <c r="L41" s="1082"/>
      <c r="M41" s="1083"/>
      <c r="N41" s="1083"/>
      <c r="O41" s="1083"/>
      <c r="P41" s="1083"/>
      <c r="Q41" s="1083"/>
      <c r="R41" s="1083"/>
      <c r="S41" s="1084"/>
      <c r="T41" s="1085"/>
      <c r="U41" s="1086"/>
      <c r="V41" s="1086"/>
      <c r="W41" s="1086"/>
      <c r="X41" s="1086"/>
      <c r="Y41" s="1086"/>
      <c r="Z41" s="1086"/>
      <c r="AA41" s="1086"/>
      <c r="AB41" s="1087"/>
      <c r="AC41" s="1085"/>
      <c r="AD41" s="1086"/>
      <c r="AE41" s="1086"/>
      <c r="AF41" s="1086"/>
      <c r="AG41" s="1086"/>
      <c r="AH41" s="1086"/>
      <c r="AI41" s="1086"/>
      <c r="AJ41" s="1086"/>
      <c r="AK41" s="1086"/>
      <c r="AL41" s="1086"/>
      <c r="AM41" s="1087"/>
      <c r="AN41" s="1088"/>
      <c r="AO41" s="1089"/>
      <c r="AP41" s="1090"/>
      <c r="AQ41" s="1091"/>
      <c r="AR41" s="1092"/>
      <c r="AS41" s="1093" t="str">
        <f t="shared" si="0"/>
        <v/>
      </c>
      <c r="AT41" s="1094"/>
      <c r="AU41" s="1095"/>
      <c r="AV41" s="1113" t="str">
        <f t="shared" ref="AV41" si="15">IF(AS41&lt;&gt;"",SUM(AS41:AU42),"")</f>
        <v/>
      </c>
      <c r="AW41" s="1114"/>
      <c r="AX41" s="1115"/>
      <c r="AY41" s="1119"/>
      <c r="AZ41" s="1120"/>
      <c r="BA41" s="1120"/>
      <c r="BB41" s="1120"/>
      <c r="BC41" s="1123" t="s">
        <v>24</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8" customFormat="1" ht="28.5" customHeight="1">
      <c r="A42" s="1201"/>
      <c r="B42" s="1202"/>
      <c r="C42" s="1203"/>
      <c r="D42" s="1139"/>
      <c r="E42" s="1140"/>
      <c r="F42" s="1140"/>
      <c r="G42" s="1140"/>
      <c r="H42" s="1141"/>
      <c r="I42" s="1125" t="s">
        <v>327</v>
      </c>
      <c r="J42" s="1126"/>
      <c r="K42" s="1127"/>
      <c r="L42" s="1128"/>
      <c r="M42" s="1129"/>
      <c r="N42" s="1129"/>
      <c r="O42" s="1129"/>
      <c r="P42" s="1129"/>
      <c r="Q42" s="1129"/>
      <c r="R42" s="1129"/>
      <c r="S42" s="1130"/>
      <c r="T42" s="1131"/>
      <c r="U42" s="1132"/>
      <c r="V42" s="1132"/>
      <c r="W42" s="1132"/>
      <c r="X42" s="1132"/>
      <c r="Y42" s="1132"/>
      <c r="Z42" s="1132"/>
      <c r="AA42" s="1132"/>
      <c r="AB42" s="1133"/>
      <c r="AC42" s="1131"/>
      <c r="AD42" s="1132"/>
      <c r="AE42" s="1132"/>
      <c r="AF42" s="1132"/>
      <c r="AG42" s="1132"/>
      <c r="AH42" s="1132"/>
      <c r="AI42" s="1132"/>
      <c r="AJ42" s="1132"/>
      <c r="AK42" s="1132"/>
      <c r="AL42" s="1132"/>
      <c r="AM42" s="1133"/>
      <c r="AN42" s="1134"/>
      <c r="AO42" s="1135"/>
      <c r="AP42" s="1136"/>
      <c r="AQ42" s="1137"/>
      <c r="AR42" s="1138"/>
      <c r="AS42" s="1070" t="str">
        <f t="shared" si="0"/>
        <v/>
      </c>
      <c r="AT42" s="1071"/>
      <c r="AU42" s="1072"/>
      <c r="AV42" s="1116"/>
      <c r="AW42" s="1117"/>
      <c r="AX42" s="1118"/>
      <c r="AY42" s="1121"/>
      <c r="AZ42" s="1122"/>
      <c r="BA42" s="1122"/>
      <c r="BB42" s="1122"/>
      <c r="BC42" s="112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38" customFormat="1" ht="28.5" customHeight="1">
      <c r="A43" s="1201"/>
      <c r="B43" s="1202"/>
      <c r="C43" s="1203"/>
      <c r="D43" s="1073"/>
      <c r="E43" s="1074"/>
      <c r="F43" s="1074"/>
      <c r="G43" s="1074"/>
      <c r="H43" s="1075"/>
      <c r="I43" s="1079" t="s">
        <v>326</v>
      </c>
      <c r="J43" s="1080"/>
      <c r="K43" s="1081"/>
      <c r="L43" s="1082"/>
      <c r="M43" s="1083"/>
      <c r="N43" s="1083"/>
      <c r="O43" s="1083"/>
      <c r="P43" s="1083"/>
      <c r="Q43" s="1083"/>
      <c r="R43" s="1083"/>
      <c r="S43" s="1084"/>
      <c r="T43" s="1085"/>
      <c r="U43" s="1086"/>
      <c r="V43" s="1086"/>
      <c r="W43" s="1086"/>
      <c r="X43" s="1086"/>
      <c r="Y43" s="1086"/>
      <c r="Z43" s="1086"/>
      <c r="AA43" s="1086"/>
      <c r="AB43" s="1087"/>
      <c r="AC43" s="1085"/>
      <c r="AD43" s="1086"/>
      <c r="AE43" s="1086"/>
      <c r="AF43" s="1086"/>
      <c r="AG43" s="1086"/>
      <c r="AH43" s="1086"/>
      <c r="AI43" s="1086"/>
      <c r="AJ43" s="1086"/>
      <c r="AK43" s="1086"/>
      <c r="AL43" s="1086"/>
      <c r="AM43" s="1087"/>
      <c r="AN43" s="1088"/>
      <c r="AO43" s="1089"/>
      <c r="AP43" s="1090"/>
      <c r="AQ43" s="1091"/>
      <c r="AR43" s="1092"/>
      <c r="AS43" s="1093" t="str">
        <f t="shared" si="0"/>
        <v/>
      </c>
      <c r="AT43" s="1094"/>
      <c r="AU43" s="1095"/>
      <c r="AV43" s="1113" t="str">
        <f t="shared" ref="AV43" si="16">IF(AS43&lt;&gt;"",SUM(AS43:AU44),"")</f>
        <v/>
      </c>
      <c r="AW43" s="1114"/>
      <c r="AX43" s="1115"/>
      <c r="AY43" s="1119"/>
      <c r="AZ43" s="1120"/>
      <c r="BA43" s="1120"/>
      <c r="BB43" s="1120"/>
      <c r="BC43" s="1123" t="s">
        <v>24</v>
      </c>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row>
    <row r="44" spans="1:106" s="38" customFormat="1" ht="28.5" customHeight="1">
      <c r="A44" s="1201"/>
      <c r="B44" s="1202"/>
      <c r="C44" s="1203"/>
      <c r="D44" s="1139"/>
      <c r="E44" s="1140"/>
      <c r="F44" s="1140"/>
      <c r="G44" s="1140"/>
      <c r="H44" s="1141"/>
      <c r="I44" s="1125" t="s">
        <v>327</v>
      </c>
      <c r="J44" s="1126"/>
      <c r="K44" s="1127"/>
      <c r="L44" s="1128"/>
      <c r="M44" s="1129"/>
      <c r="N44" s="1129"/>
      <c r="O44" s="1129"/>
      <c r="P44" s="1129"/>
      <c r="Q44" s="1129"/>
      <c r="R44" s="1129"/>
      <c r="S44" s="1130"/>
      <c r="T44" s="1131"/>
      <c r="U44" s="1132"/>
      <c r="V44" s="1132"/>
      <c r="W44" s="1132"/>
      <c r="X44" s="1132"/>
      <c r="Y44" s="1132"/>
      <c r="Z44" s="1132"/>
      <c r="AA44" s="1132"/>
      <c r="AB44" s="1133"/>
      <c r="AC44" s="1131"/>
      <c r="AD44" s="1132"/>
      <c r="AE44" s="1132"/>
      <c r="AF44" s="1132"/>
      <c r="AG44" s="1132"/>
      <c r="AH44" s="1132"/>
      <c r="AI44" s="1132"/>
      <c r="AJ44" s="1132"/>
      <c r="AK44" s="1132"/>
      <c r="AL44" s="1132"/>
      <c r="AM44" s="1133"/>
      <c r="AN44" s="1134"/>
      <c r="AO44" s="1135"/>
      <c r="AP44" s="1136"/>
      <c r="AQ44" s="1137"/>
      <c r="AR44" s="1138"/>
      <c r="AS44" s="1070" t="str">
        <f t="shared" si="0"/>
        <v/>
      </c>
      <c r="AT44" s="1071"/>
      <c r="AU44" s="1072"/>
      <c r="AV44" s="1116"/>
      <c r="AW44" s="1117"/>
      <c r="AX44" s="1118"/>
      <c r="AY44" s="1121"/>
      <c r="AZ44" s="1122"/>
      <c r="BA44" s="1122"/>
      <c r="BB44" s="1122"/>
      <c r="BC44" s="112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38" customFormat="1" ht="28.5" customHeight="1">
      <c r="A45" s="1201"/>
      <c r="B45" s="1202"/>
      <c r="C45" s="1203"/>
      <c r="D45" s="1073"/>
      <c r="E45" s="1074"/>
      <c r="F45" s="1074"/>
      <c r="G45" s="1074"/>
      <c r="H45" s="1075"/>
      <c r="I45" s="1079" t="s">
        <v>326</v>
      </c>
      <c r="J45" s="1080"/>
      <c r="K45" s="1081"/>
      <c r="L45" s="1082"/>
      <c r="M45" s="1083"/>
      <c r="N45" s="1083"/>
      <c r="O45" s="1083"/>
      <c r="P45" s="1083"/>
      <c r="Q45" s="1083"/>
      <c r="R45" s="1083"/>
      <c r="S45" s="1084"/>
      <c r="T45" s="1085"/>
      <c r="U45" s="1086"/>
      <c r="V45" s="1086"/>
      <c r="W45" s="1086"/>
      <c r="X45" s="1086"/>
      <c r="Y45" s="1086"/>
      <c r="Z45" s="1086"/>
      <c r="AA45" s="1086"/>
      <c r="AB45" s="1087"/>
      <c r="AC45" s="1085"/>
      <c r="AD45" s="1086"/>
      <c r="AE45" s="1086"/>
      <c r="AF45" s="1086"/>
      <c r="AG45" s="1086"/>
      <c r="AH45" s="1086"/>
      <c r="AI45" s="1086"/>
      <c r="AJ45" s="1086"/>
      <c r="AK45" s="1086"/>
      <c r="AL45" s="1086"/>
      <c r="AM45" s="1087"/>
      <c r="AN45" s="1088"/>
      <c r="AO45" s="1089"/>
      <c r="AP45" s="1090"/>
      <c r="AQ45" s="1091"/>
      <c r="AR45" s="1092"/>
      <c r="AS45" s="1093" t="str">
        <f t="shared" si="0"/>
        <v/>
      </c>
      <c r="AT45" s="1094"/>
      <c r="AU45" s="1095"/>
      <c r="AV45" s="1113" t="str">
        <f t="shared" ref="AV45" si="17">IF(AS45&lt;&gt;"",SUM(AS45:AU46),"")</f>
        <v/>
      </c>
      <c r="AW45" s="1114"/>
      <c r="AX45" s="1115"/>
      <c r="AY45" s="1119"/>
      <c r="AZ45" s="1120"/>
      <c r="BA45" s="1120"/>
      <c r="BB45" s="1120"/>
      <c r="BC45" s="1123" t="s">
        <v>24</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38" customFormat="1" ht="28.5" customHeight="1">
      <c r="A46" s="1201"/>
      <c r="B46" s="1202"/>
      <c r="C46" s="1203"/>
      <c r="D46" s="1139"/>
      <c r="E46" s="1140"/>
      <c r="F46" s="1140"/>
      <c r="G46" s="1140"/>
      <c r="H46" s="1141"/>
      <c r="I46" s="1125" t="s">
        <v>327</v>
      </c>
      <c r="J46" s="1126"/>
      <c r="K46" s="1127"/>
      <c r="L46" s="1128"/>
      <c r="M46" s="1129"/>
      <c r="N46" s="1129"/>
      <c r="O46" s="1129"/>
      <c r="P46" s="1129"/>
      <c r="Q46" s="1129"/>
      <c r="R46" s="1129"/>
      <c r="S46" s="1130"/>
      <c r="T46" s="1131"/>
      <c r="U46" s="1132"/>
      <c r="V46" s="1132"/>
      <c r="W46" s="1132"/>
      <c r="X46" s="1132"/>
      <c r="Y46" s="1132"/>
      <c r="Z46" s="1132"/>
      <c r="AA46" s="1132"/>
      <c r="AB46" s="1133"/>
      <c r="AC46" s="1131"/>
      <c r="AD46" s="1132"/>
      <c r="AE46" s="1132"/>
      <c r="AF46" s="1132"/>
      <c r="AG46" s="1132"/>
      <c r="AH46" s="1132"/>
      <c r="AI46" s="1132"/>
      <c r="AJ46" s="1132"/>
      <c r="AK46" s="1132"/>
      <c r="AL46" s="1132"/>
      <c r="AM46" s="1133"/>
      <c r="AN46" s="1134"/>
      <c r="AO46" s="1135"/>
      <c r="AP46" s="1136"/>
      <c r="AQ46" s="1137"/>
      <c r="AR46" s="1138"/>
      <c r="AS46" s="1070" t="str">
        <f t="shared" si="0"/>
        <v/>
      </c>
      <c r="AT46" s="1071"/>
      <c r="AU46" s="1072"/>
      <c r="AV46" s="1116"/>
      <c r="AW46" s="1117"/>
      <c r="AX46" s="1118"/>
      <c r="AY46" s="1121"/>
      <c r="AZ46" s="1122"/>
      <c r="BA46" s="1122"/>
      <c r="BB46" s="1122"/>
      <c r="BC46" s="112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38" customFormat="1" ht="28.5" customHeight="1">
      <c r="A47" s="1201"/>
      <c r="B47" s="1202"/>
      <c r="C47" s="1203"/>
      <c r="D47" s="1073"/>
      <c r="E47" s="1074"/>
      <c r="F47" s="1074"/>
      <c r="G47" s="1074"/>
      <c r="H47" s="1075"/>
      <c r="I47" s="1079" t="s">
        <v>326</v>
      </c>
      <c r="J47" s="1080"/>
      <c r="K47" s="1081"/>
      <c r="L47" s="1082"/>
      <c r="M47" s="1083"/>
      <c r="N47" s="1083"/>
      <c r="O47" s="1083"/>
      <c r="P47" s="1083"/>
      <c r="Q47" s="1083"/>
      <c r="R47" s="1083"/>
      <c r="S47" s="1084"/>
      <c r="T47" s="1085"/>
      <c r="U47" s="1086"/>
      <c r="V47" s="1086"/>
      <c r="W47" s="1086"/>
      <c r="X47" s="1086"/>
      <c r="Y47" s="1086"/>
      <c r="Z47" s="1086"/>
      <c r="AA47" s="1086"/>
      <c r="AB47" s="1087"/>
      <c r="AC47" s="1085"/>
      <c r="AD47" s="1086"/>
      <c r="AE47" s="1086"/>
      <c r="AF47" s="1086"/>
      <c r="AG47" s="1086"/>
      <c r="AH47" s="1086"/>
      <c r="AI47" s="1086"/>
      <c r="AJ47" s="1086"/>
      <c r="AK47" s="1086"/>
      <c r="AL47" s="1086"/>
      <c r="AM47" s="1087"/>
      <c r="AN47" s="1088"/>
      <c r="AO47" s="1089"/>
      <c r="AP47" s="1090"/>
      <c r="AQ47" s="1091"/>
      <c r="AR47" s="1092"/>
      <c r="AS47" s="1093" t="str">
        <f t="shared" si="0"/>
        <v/>
      </c>
      <c r="AT47" s="1094"/>
      <c r="AU47" s="1095"/>
      <c r="AV47" s="1113" t="str">
        <f t="shared" ref="AV47" si="18">IF(AS47&lt;&gt;"",SUM(AS47:AU48),"")</f>
        <v/>
      </c>
      <c r="AW47" s="1114"/>
      <c r="AX47" s="1115"/>
      <c r="AY47" s="1119"/>
      <c r="AZ47" s="1120"/>
      <c r="BA47" s="1120"/>
      <c r="BB47" s="1120"/>
      <c r="BC47" s="1123" t="s">
        <v>24</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38" customFormat="1" ht="28.5" customHeight="1">
      <c r="A48" s="1201"/>
      <c r="B48" s="1202"/>
      <c r="C48" s="1203"/>
      <c r="D48" s="1139"/>
      <c r="E48" s="1140"/>
      <c r="F48" s="1140"/>
      <c r="G48" s="1140"/>
      <c r="H48" s="1141"/>
      <c r="I48" s="1125" t="s">
        <v>327</v>
      </c>
      <c r="J48" s="1126"/>
      <c r="K48" s="1127"/>
      <c r="L48" s="1128"/>
      <c r="M48" s="1129"/>
      <c r="N48" s="1129"/>
      <c r="O48" s="1129"/>
      <c r="P48" s="1129"/>
      <c r="Q48" s="1129"/>
      <c r="R48" s="1129"/>
      <c r="S48" s="1130"/>
      <c r="T48" s="1131"/>
      <c r="U48" s="1132"/>
      <c r="V48" s="1132"/>
      <c r="W48" s="1132"/>
      <c r="X48" s="1132"/>
      <c r="Y48" s="1132"/>
      <c r="Z48" s="1132"/>
      <c r="AA48" s="1132"/>
      <c r="AB48" s="1133"/>
      <c r="AC48" s="1131"/>
      <c r="AD48" s="1132"/>
      <c r="AE48" s="1132"/>
      <c r="AF48" s="1132"/>
      <c r="AG48" s="1132"/>
      <c r="AH48" s="1132"/>
      <c r="AI48" s="1132"/>
      <c r="AJ48" s="1132"/>
      <c r="AK48" s="1132"/>
      <c r="AL48" s="1132"/>
      <c r="AM48" s="1133"/>
      <c r="AN48" s="1134"/>
      <c r="AO48" s="1135"/>
      <c r="AP48" s="1136"/>
      <c r="AQ48" s="1137"/>
      <c r="AR48" s="1138"/>
      <c r="AS48" s="1070" t="str">
        <f t="shared" si="0"/>
        <v/>
      </c>
      <c r="AT48" s="1071"/>
      <c r="AU48" s="1072"/>
      <c r="AV48" s="1116"/>
      <c r="AW48" s="1117"/>
      <c r="AX48" s="1118"/>
      <c r="AY48" s="1121"/>
      <c r="AZ48" s="1122"/>
      <c r="BA48" s="1122"/>
      <c r="BB48" s="1122"/>
      <c r="BC48" s="112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38" customFormat="1" ht="28.5" customHeight="1">
      <c r="A49" s="1201"/>
      <c r="B49" s="1202"/>
      <c r="C49" s="1203"/>
      <c r="D49" s="1073"/>
      <c r="E49" s="1074"/>
      <c r="F49" s="1074"/>
      <c r="G49" s="1074"/>
      <c r="H49" s="1075"/>
      <c r="I49" s="1079" t="s">
        <v>326</v>
      </c>
      <c r="J49" s="1080"/>
      <c r="K49" s="1081"/>
      <c r="L49" s="1082"/>
      <c r="M49" s="1083"/>
      <c r="N49" s="1083"/>
      <c r="O49" s="1083"/>
      <c r="P49" s="1083"/>
      <c r="Q49" s="1083"/>
      <c r="R49" s="1083"/>
      <c r="S49" s="1084"/>
      <c r="T49" s="1085"/>
      <c r="U49" s="1086"/>
      <c r="V49" s="1086"/>
      <c r="W49" s="1086"/>
      <c r="X49" s="1086"/>
      <c r="Y49" s="1086"/>
      <c r="Z49" s="1086"/>
      <c r="AA49" s="1086"/>
      <c r="AB49" s="1087"/>
      <c r="AC49" s="1085"/>
      <c r="AD49" s="1086"/>
      <c r="AE49" s="1086"/>
      <c r="AF49" s="1086"/>
      <c r="AG49" s="1086"/>
      <c r="AH49" s="1086"/>
      <c r="AI49" s="1086"/>
      <c r="AJ49" s="1086"/>
      <c r="AK49" s="1086"/>
      <c r="AL49" s="1086"/>
      <c r="AM49" s="1087"/>
      <c r="AN49" s="1088"/>
      <c r="AO49" s="1089"/>
      <c r="AP49" s="1090"/>
      <c r="AQ49" s="1091"/>
      <c r="AR49" s="1092"/>
      <c r="AS49" s="1093" t="str">
        <f t="shared" si="0"/>
        <v/>
      </c>
      <c r="AT49" s="1094"/>
      <c r="AU49" s="1095"/>
      <c r="AV49" s="1113" t="str">
        <f t="shared" ref="AV49" si="19">IF(AS49&lt;&gt;"",SUM(AS49:AU50),"")</f>
        <v/>
      </c>
      <c r="AW49" s="1114"/>
      <c r="AX49" s="1115"/>
      <c r="AY49" s="1119"/>
      <c r="AZ49" s="1120"/>
      <c r="BA49" s="1120"/>
      <c r="BB49" s="1120"/>
      <c r="BC49" s="1123" t="s">
        <v>24</v>
      </c>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38" customFormat="1" ht="28.5" customHeight="1" thickBot="1">
      <c r="A50" s="1204"/>
      <c r="B50" s="1205"/>
      <c r="C50" s="1206"/>
      <c r="D50" s="1076"/>
      <c r="E50" s="1077"/>
      <c r="F50" s="1077"/>
      <c r="G50" s="1077"/>
      <c r="H50" s="1078"/>
      <c r="I50" s="1096" t="s">
        <v>327</v>
      </c>
      <c r="J50" s="1097"/>
      <c r="K50" s="1098"/>
      <c r="L50" s="1099"/>
      <c r="M50" s="1100"/>
      <c r="N50" s="1100"/>
      <c r="O50" s="1100"/>
      <c r="P50" s="1100"/>
      <c r="Q50" s="1100"/>
      <c r="R50" s="1100"/>
      <c r="S50" s="1101"/>
      <c r="T50" s="1102"/>
      <c r="U50" s="1103"/>
      <c r="V50" s="1103"/>
      <c r="W50" s="1103"/>
      <c r="X50" s="1103"/>
      <c r="Y50" s="1103"/>
      <c r="Z50" s="1103"/>
      <c r="AA50" s="1103"/>
      <c r="AB50" s="1104"/>
      <c r="AC50" s="1102"/>
      <c r="AD50" s="1103"/>
      <c r="AE50" s="1103"/>
      <c r="AF50" s="1103"/>
      <c r="AG50" s="1103"/>
      <c r="AH50" s="1103"/>
      <c r="AI50" s="1103"/>
      <c r="AJ50" s="1103"/>
      <c r="AK50" s="1103"/>
      <c r="AL50" s="1103"/>
      <c r="AM50" s="1104"/>
      <c r="AN50" s="1105"/>
      <c r="AO50" s="1106"/>
      <c r="AP50" s="1107"/>
      <c r="AQ50" s="1108"/>
      <c r="AR50" s="1109"/>
      <c r="AS50" s="1110" t="str">
        <f t="shared" si="0"/>
        <v/>
      </c>
      <c r="AT50" s="1111"/>
      <c r="AU50" s="1112"/>
      <c r="AV50" s="1176"/>
      <c r="AW50" s="1177"/>
      <c r="AX50" s="1178"/>
      <c r="AY50" s="1179"/>
      <c r="AZ50" s="1180"/>
      <c r="BA50" s="1180"/>
      <c r="BB50" s="1180"/>
      <c r="BC50" s="1181"/>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ht="10.5" customHeight="1"/>
    <row r="52" spans="1:106" ht="10.5" customHeight="1"/>
    <row r="53" spans="1:106" ht="10.5" customHeight="1"/>
    <row r="54" spans="1:106" ht="10.5" customHeight="1"/>
    <row r="55" spans="1:106" ht="10.5" customHeight="1"/>
    <row r="56" spans="1:106" ht="10.5" customHeight="1"/>
    <row r="57" spans="1:106" ht="10.5" customHeight="1"/>
    <row r="58" spans="1:106" ht="10.5" customHeight="1"/>
    <row r="59" spans="1:106" ht="10.5" customHeight="1"/>
    <row r="60" spans="1:106" ht="10.5" customHeight="1"/>
    <row r="61" spans="1:106" ht="10.5" customHeight="1"/>
    <row r="62" spans="1:106" s="7" customFormat="1" ht="31.5" customHeight="1" thickBot="1">
      <c r="A62" s="54" t="s">
        <v>218</v>
      </c>
      <c r="B62" s="375"/>
      <c r="C62" s="375"/>
      <c r="D62" s="375"/>
      <c r="E62" s="375"/>
      <c r="F62" s="375"/>
      <c r="G62" s="375"/>
      <c r="H62" s="375"/>
      <c r="I62" s="375"/>
      <c r="J62" s="375"/>
      <c r="K62" s="375"/>
      <c r="L62" s="375"/>
      <c r="M62" s="375"/>
      <c r="N62" s="301" t="s">
        <v>323</v>
      </c>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75"/>
      <c r="AZ62" s="375"/>
      <c r="BA62" s="375"/>
      <c r="BB62" s="375"/>
      <c r="BC62" s="375"/>
    </row>
    <row r="63" spans="1:106" s="7" customFormat="1" ht="57.75" customHeight="1" thickBot="1">
      <c r="A63" s="775" t="s">
        <v>25</v>
      </c>
      <c r="B63" s="776"/>
      <c r="C63" s="777"/>
      <c r="D63" s="762" t="s">
        <v>233</v>
      </c>
      <c r="E63" s="763"/>
      <c r="F63" s="763"/>
      <c r="G63" s="763"/>
      <c r="H63" s="763"/>
      <c r="I63" s="763"/>
      <c r="J63" s="763"/>
      <c r="K63" s="874" t="s">
        <v>101</v>
      </c>
      <c r="L63" s="875"/>
      <c r="M63" s="875"/>
      <c r="N63" s="875"/>
      <c r="O63" s="875"/>
      <c r="P63" s="875"/>
      <c r="Q63" s="875"/>
      <c r="R63" s="875"/>
      <c r="S63" s="875"/>
      <c r="T63" s="876"/>
      <c r="U63" s="877" t="s">
        <v>220</v>
      </c>
      <c r="V63" s="878"/>
      <c r="W63" s="763" t="s">
        <v>221</v>
      </c>
      <c r="X63" s="763"/>
      <c r="Y63" s="763"/>
      <c r="Z63" s="763"/>
      <c r="AA63" s="763"/>
      <c r="AB63" s="763"/>
      <c r="AC63" s="763"/>
      <c r="AD63" s="763"/>
      <c r="AE63" s="790"/>
      <c r="AF63" s="762" t="s">
        <v>222</v>
      </c>
      <c r="AG63" s="763"/>
      <c r="AH63" s="763"/>
      <c r="AI63" s="763"/>
      <c r="AJ63" s="763"/>
      <c r="AK63" s="763"/>
      <c r="AL63" s="763"/>
      <c r="AM63" s="763"/>
      <c r="AN63" s="763"/>
      <c r="AO63" s="763"/>
      <c r="AP63" s="790"/>
      <c r="AQ63" s="762" t="s">
        <v>310</v>
      </c>
      <c r="AR63" s="763"/>
      <c r="AS63" s="763"/>
      <c r="AT63" s="763"/>
      <c r="AU63" s="763"/>
      <c r="AV63" s="763"/>
      <c r="AW63" s="763"/>
      <c r="AX63" s="763"/>
      <c r="AY63" s="763"/>
      <c r="AZ63" s="763"/>
      <c r="BA63" s="763"/>
      <c r="BB63" s="763"/>
      <c r="BC63" s="764"/>
    </row>
    <row r="64" spans="1:106" s="7" customFormat="1" ht="33.75" customHeight="1" thickTop="1">
      <c r="A64" s="1186" t="s">
        <v>232</v>
      </c>
      <c r="B64" s="1187"/>
      <c r="C64" s="1188"/>
      <c r="D64" s="1193" t="s">
        <v>234</v>
      </c>
      <c r="E64" s="1194"/>
      <c r="F64" s="1194"/>
      <c r="G64" s="1194"/>
      <c r="H64" s="1194"/>
      <c r="I64" s="1194"/>
      <c r="J64" s="1195"/>
      <c r="K64" s="1209" t="str">
        <f>IF($AV$11&lt;&gt;"",ROUNDDOWN(SUMIF($AV$11:$AX$30,"&gt;=2.2",$AY$11:$BB$30),0),"")</f>
        <v/>
      </c>
      <c r="L64" s="1210"/>
      <c r="M64" s="1210"/>
      <c r="N64" s="1210"/>
      <c r="O64" s="1210"/>
      <c r="P64" s="1210"/>
      <c r="Q64" s="1210"/>
      <c r="R64" s="1210"/>
      <c r="S64" s="1210"/>
      <c r="T64" s="319" t="s">
        <v>24</v>
      </c>
      <c r="U64" s="1182" t="s">
        <v>220</v>
      </c>
      <c r="V64" s="1183"/>
      <c r="W64" s="1184">
        <v>7500</v>
      </c>
      <c r="X64" s="1184"/>
      <c r="Y64" s="1184"/>
      <c r="Z64" s="1184"/>
      <c r="AA64" s="1184"/>
      <c r="AB64" s="1184"/>
      <c r="AC64" s="1184"/>
      <c r="AD64" s="1184"/>
      <c r="AE64" s="303" t="s">
        <v>0</v>
      </c>
      <c r="AF64" s="1185" t="str">
        <f>IF(K64="","",(K64*W64))</f>
        <v/>
      </c>
      <c r="AG64" s="1185"/>
      <c r="AH64" s="1185"/>
      <c r="AI64" s="1185"/>
      <c r="AJ64" s="1185"/>
      <c r="AK64" s="1185"/>
      <c r="AL64" s="1185"/>
      <c r="AM64" s="1185"/>
      <c r="AN64" s="1185"/>
      <c r="AO64" s="1185"/>
      <c r="AP64" s="303" t="s">
        <v>0</v>
      </c>
      <c r="AQ64" s="1173" t="str">
        <f>IF(AF64&lt;&gt;"",AF64,"")</f>
        <v/>
      </c>
      <c r="AR64" s="1174"/>
      <c r="AS64" s="1174"/>
      <c r="AT64" s="1174"/>
      <c r="AU64" s="1174"/>
      <c r="AV64" s="1174"/>
      <c r="AW64" s="1174"/>
      <c r="AX64" s="1174"/>
      <c r="AY64" s="1174"/>
      <c r="AZ64" s="1174"/>
      <c r="BA64" s="1174"/>
      <c r="BB64" s="1174"/>
      <c r="BC64" s="373" t="s">
        <v>0</v>
      </c>
    </row>
    <row r="65" spans="1:55" s="7" customFormat="1" ht="33.75" customHeight="1">
      <c r="A65" s="784" t="s">
        <v>224</v>
      </c>
      <c r="B65" s="785"/>
      <c r="C65" s="786"/>
      <c r="D65" s="800" t="s">
        <v>331</v>
      </c>
      <c r="E65" s="801"/>
      <c r="F65" s="801"/>
      <c r="G65" s="801"/>
      <c r="H65" s="801"/>
      <c r="I65" s="801"/>
      <c r="J65" s="802"/>
      <c r="K65" s="1196" t="str">
        <f>IF($AV$31&lt;&gt;"",ROUNDDOWN(SUMIF($AV$31:$AX$50,"&gt;=5.4",$AY$31:$BB$50),0),"")</f>
        <v/>
      </c>
      <c r="L65" s="1197"/>
      <c r="M65" s="1197"/>
      <c r="N65" s="1197"/>
      <c r="O65" s="1197"/>
      <c r="P65" s="1197"/>
      <c r="Q65" s="1197"/>
      <c r="R65" s="1197"/>
      <c r="S65" s="1197"/>
      <c r="T65" s="310" t="s">
        <v>24</v>
      </c>
      <c r="U65" s="883" t="s">
        <v>220</v>
      </c>
      <c r="V65" s="884"/>
      <c r="W65" s="1191">
        <v>6000</v>
      </c>
      <c r="X65" s="1191"/>
      <c r="Y65" s="1191"/>
      <c r="Z65" s="1191"/>
      <c r="AA65" s="1191"/>
      <c r="AB65" s="1191"/>
      <c r="AC65" s="1191"/>
      <c r="AD65" s="1191"/>
      <c r="AE65" s="304" t="s">
        <v>0</v>
      </c>
      <c r="AF65" s="1192" t="str">
        <f t="shared" ref="AF65:AF66" si="20">IF(K65="","",(K65*W65))</f>
        <v/>
      </c>
      <c r="AG65" s="1192"/>
      <c r="AH65" s="1192"/>
      <c r="AI65" s="1192"/>
      <c r="AJ65" s="1192"/>
      <c r="AK65" s="1192"/>
      <c r="AL65" s="1192"/>
      <c r="AM65" s="1192"/>
      <c r="AN65" s="1192"/>
      <c r="AO65" s="1192"/>
      <c r="AP65" s="304" t="s">
        <v>0</v>
      </c>
      <c r="AQ65" s="1169">
        <f>SUM(AF65:AO66)</f>
        <v>0</v>
      </c>
      <c r="AR65" s="1170"/>
      <c r="AS65" s="1170"/>
      <c r="AT65" s="1170"/>
      <c r="AU65" s="1170"/>
      <c r="AV65" s="1170"/>
      <c r="AW65" s="1170"/>
      <c r="AX65" s="1170"/>
      <c r="AY65" s="1170"/>
      <c r="AZ65" s="1170"/>
      <c r="BA65" s="1170"/>
      <c r="BB65" s="1170"/>
      <c r="BC65" s="795" t="s">
        <v>0</v>
      </c>
    </row>
    <row r="66" spans="1:55" s="7" customFormat="1" ht="33.75" customHeight="1" thickBot="1">
      <c r="A66" s="787"/>
      <c r="B66" s="788"/>
      <c r="C66" s="789"/>
      <c r="D66" s="871" t="s">
        <v>332</v>
      </c>
      <c r="E66" s="872"/>
      <c r="F66" s="872"/>
      <c r="G66" s="872"/>
      <c r="H66" s="872"/>
      <c r="I66" s="872"/>
      <c r="J66" s="873"/>
      <c r="K66" s="1207" t="str">
        <f>IF($AV$31&lt;&gt;"",ROUNDDOWN(SUMIFS($AY$31:$AY$50,$AV$31:$AV$50,"&gt;=2.7",$AV$31:$AV$50,"&lt;5.4"),0),"")</f>
        <v/>
      </c>
      <c r="L66" s="1208"/>
      <c r="M66" s="1208"/>
      <c r="N66" s="1208"/>
      <c r="O66" s="1208"/>
      <c r="P66" s="1208"/>
      <c r="Q66" s="1208"/>
      <c r="R66" s="1208"/>
      <c r="S66" s="1208"/>
      <c r="T66" s="311" t="s">
        <v>24</v>
      </c>
      <c r="U66" s="885" t="s">
        <v>220</v>
      </c>
      <c r="V66" s="886"/>
      <c r="W66" s="1189">
        <v>5000</v>
      </c>
      <c r="X66" s="1189"/>
      <c r="Y66" s="1189"/>
      <c r="Z66" s="1189"/>
      <c r="AA66" s="1189"/>
      <c r="AB66" s="1189"/>
      <c r="AC66" s="1189"/>
      <c r="AD66" s="1189"/>
      <c r="AE66" s="312" t="s">
        <v>0</v>
      </c>
      <c r="AF66" s="1190" t="str">
        <f t="shared" si="20"/>
        <v/>
      </c>
      <c r="AG66" s="1190"/>
      <c r="AH66" s="1190"/>
      <c r="AI66" s="1190"/>
      <c r="AJ66" s="1190"/>
      <c r="AK66" s="1190"/>
      <c r="AL66" s="1190"/>
      <c r="AM66" s="1190"/>
      <c r="AN66" s="1190"/>
      <c r="AO66" s="1190"/>
      <c r="AP66" s="312" t="s">
        <v>0</v>
      </c>
      <c r="AQ66" s="1171"/>
      <c r="AR66" s="1172"/>
      <c r="AS66" s="1172"/>
      <c r="AT66" s="1172"/>
      <c r="AU66" s="1172"/>
      <c r="AV66" s="1172"/>
      <c r="AW66" s="1172"/>
      <c r="AX66" s="1172"/>
      <c r="AY66" s="1172"/>
      <c r="AZ66" s="1172"/>
      <c r="BA66" s="1172"/>
      <c r="BB66" s="1172"/>
      <c r="BC66" s="1175"/>
    </row>
    <row r="67" spans="1:55" s="7" customFormat="1" ht="37.5" customHeight="1" thickTop="1" thickBot="1">
      <c r="A67" s="758" t="s">
        <v>333</v>
      </c>
      <c r="B67" s="759"/>
      <c r="C67" s="759"/>
      <c r="D67" s="759"/>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60"/>
      <c r="AQ67" s="1167">
        <f>SUM(AQ64:BB66)</f>
        <v>0</v>
      </c>
      <c r="AR67" s="1168"/>
      <c r="AS67" s="1168"/>
      <c r="AT67" s="1168"/>
      <c r="AU67" s="1168"/>
      <c r="AV67" s="1168"/>
      <c r="AW67" s="1168"/>
      <c r="AX67" s="1168"/>
      <c r="AY67" s="1168"/>
      <c r="AZ67" s="1168"/>
      <c r="BA67" s="1168"/>
      <c r="BB67" s="1168"/>
      <c r="BC67" s="307" t="s">
        <v>0</v>
      </c>
    </row>
    <row r="68" spans="1:55" ht="28.5" customHeight="1"/>
  </sheetData>
  <sheetProtection algorithmName="SHA-512" hashValue="WyNxGOPxD6seepqsI2ASUHttSc4BccK0shgPQw1nibEZ3vN6PzqB9Bj8SiAEWI1hx7SDy/VM8QiEKsKuGDOejQ==" saltValue="lxk6mzl83Efwx6HPMgbb3Q==" spinCount="100000" sheet="1" objects="1" scenarios="1"/>
  <mergeCells count="406">
    <mergeCell ref="A3:BC3"/>
    <mergeCell ref="BB6:BC6"/>
    <mergeCell ref="AY7:BC9"/>
    <mergeCell ref="A10:C10"/>
    <mergeCell ref="AV10:AX10"/>
    <mergeCell ref="D10:H10"/>
    <mergeCell ref="I10:K10"/>
    <mergeCell ref="L10:S10"/>
    <mergeCell ref="T10:AB10"/>
    <mergeCell ref="AC10:AM10"/>
    <mergeCell ref="AN10:AP10"/>
    <mergeCell ref="AQ10:AR10"/>
    <mergeCell ref="AS10:AU10"/>
    <mergeCell ref="AS7:AX9"/>
    <mergeCell ref="I23:K23"/>
    <mergeCell ref="L23:S23"/>
    <mergeCell ref="T23:AB23"/>
    <mergeCell ref="AC23:AM23"/>
    <mergeCell ref="AN23:AP23"/>
    <mergeCell ref="AY23:BB24"/>
    <mergeCell ref="AY10:BC10"/>
    <mergeCell ref="A11:C30"/>
    <mergeCell ref="AQ23:AR23"/>
    <mergeCell ref="AS23:AU23"/>
    <mergeCell ref="AV23:AX24"/>
    <mergeCell ref="BC11:BC12"/>
    <mergeCell ref="L13:S13"/>
    <mergeCell ref="T13:AB13"/>
    <mergeCell ref="AC13:AM13"/>
    <mergeCell ref="AN13:AP13"/>
    <mergeCell ref="AQ13:AR13"/>
    <mergeCell ref="AS13:AU13"/>
    <mergeCell ref="AV13:AX14"/>
    <mergeCell ref="AY13:BB14"/>
    <mergeCell ref="BC13:BC14"/>
    <mergeCell ref="I14:K14"/>
    <mergeCell ref="L14:S14"/>
    <mergeCell ref="AQ30:AR30"/>
    <mergeCell ref="A63:C63"/>
    <mergeCell ref="U63:V63"/>
    <mergeCell ref="W63:AE63"/>
    <mergeCell ref="AF63:AP63"/>
    <mergeCell ref="A31:C50"/>
    <mergeCell ref="K66:S66"/>
    <mergeCell ref="K64:S64"/>
    <mergeCell ref="D31:H32"/>
    <mergeCell ref="I31:K31"/>
    <mergeCell ref="L31:S31"/>
    <mergeCell ref="T31:AB31"/>
    <mergeCell ref="AC31:AM31"/>
    <mergeCell ref="AN31:AP31"/>
    <mergeCell ref="D63:J63"/>
    <mergeCell ref="K63:T63"/>
    <mergeCell ref="D43:H44"/>
    <mergeCell ref="I43:K43"/>
    <mergeCell ref="L43:S43"/>
    <mergeCell ref="T43:AB43"/>
    <mergeCell ref="D45:H46"/>
    <mergeCell ref="I45:K45"/>
    <mergeCell ref="L45:S45"/>
    <mergeCell ref="T45:AB45"/>
    <mergeCell ref="D47:H48"/>
    <mergeCell ref="A67:AP67"/>
    <mergeCell ref="U64:V64"/>
    <mergeCell ref="W64:AD64"/>
    <mergeCell ref="AF64:AO64"/>
    <mergeCell ref="A64:C64"/>
    <mergeCell ref="U66:V66"/>
    <mergeCell ref="W66:AD66"/>
    <mergeCell ref="AF66:AO66"/>
    <mergeCell ref="A65:C66"/>
    <mergeCell ref="U65:V65"/>
    <mergeCell ref="W65:AD65"/>
    <mergeCell ref="AF65:AO65"/>
    <mergeCell ref="D65:J65"/>
    <mergeCell ref="D66:J66"/>
    <mergeCell ref="D64:J64"/>
    <mergeCell ref="K65:S65"/>
    <mergeCell ref="I47:K47"/>
    <mergeCell ref="AQ63:BC63"/>
    <mergeCell ref="AQ67:BB67"/>
    <mergeCell ref="AQ65:BB66"/>
    <mergeCell ref="AQ64:BB64"/>
    <mergeCell ref="BC65:BC66"/>
    <mergeCell ref="AV49:AX50"/>
    <mergeCell ref="AY49:BB50"/>
    <mergeCell ref="BC49:BC50"/>
    <mergeCell ref="L47:S47"/>
    <mergeCell ref="T47:AB47"/>
    <mergeCell ref="AC47:AM47"/>
    <mergeCell ref="AN47:AP47"/>
    <mergeCell ref="AQ47:AR47"/>
    <mergeCell ref="AS47:AU47"/>
    <mergeCell ref="AV47:AX48"/>
    <mergeCell ref="AY47:BB48"/>
    <mergeCell ref="BC47:BC48"/>
    <mergeCell ref="I48:K48"/>
    <mergeCell ref="L48:S48"/>
    <mergeCell ref="T48:AB48"/>
    <mergeCell ref="AC48:AM48"/>
    <mergeCell ref="AN48:AP48"/>
    <mergeCell ref="AQ48:AR48"/>
    <mergeCell ref="AS30:AU30"/>
    <mergeCell ref="AV27:AX28"/>
    <mergeCell ref="AY27:BB28"/>
    <mergeCell ref="D11:H12"/>
    <mergeCell ref="I11:K11"/>
    <mergeCell ref="L11:S11"/>
    <mergeCell ref="T11:AB11"/>
    <mergeCell ref="AC11:AM11"/>
    <mergeCell ref="AN11:AP11"/>
    <mergeCell ref="AQ11:AR11"/>
    <mergeCell ref="AS11:AU11"/>
    <mergeCell ref="AV11:AX12"/>
    <mergeCell ref="AY11:BB12"/>
    <mergeCell ref="I12:K12"/>
    <mergeCell ref="L12:S12"/>
    <mergeCell ref="T12:AB12"/>
    <mergeCell ref="AC12:AM12"/>
    <mergeCell ref="AN12:AP12"/>
    <mergeCell ref="AQ12:AR12"/>
    <mergeCell ref="AS12:AU12"/>
    <mergeCell ref="D13:H14"/>
    <mergeCell ref="I13:K13"/>
    <mergeCell ref="D23:H24"/>
    <mergeCell ref="T14:AB14"/>
    <mergeCell ref="AC14:AM14"/>
    <mergeCell ref="AN14:AP14"/>
    <mergeCell ref="AQ14:AR14"/>
    <mergeCell ref="AS14:AU14"/>
    <mergeCell ref="D15:H16"/>
    <mergeCell ref="I15:K15"/>
    <mergeCell ref="L15:S15"/>
    <mergeCell ref="T15:AB15"/>
    <mergeCell ref="AC15:AM15"/>
    <mergeCell ref="AN15:AP15"/>
    <mergeCell ref="AQ15:AR15"/>
    <mergeCell ref="AS15:AU15"/>
    <mergeCell ref="AV15:AX16"/>
    <mergeCell ref="AY15:BB16"/>
    <mergeCell ref="BC15:BC16"/>
    <mergeCell ref="I16:K16"/>
    <mergeCell ref="L16:S16"/>
    <mergeCell ref="T16:AB16"/>
    <mergeCell ref="AC16:AM16"/>
    <mergeCell ref="AN16:AP16"/>
    <mergeCell ref="AQ16:AR16"/>
    <mergeCell ref="AS16:AU16"/>
    <mergeCell ref="D17:H18"/>
    <mergeCell ref="I17:K17"/>
    <mergeCell ref="L17:S17"/>
    <mergeCell ref="T17:AB17"/>
    <mergeCell ref="AC17:AM17"/>
    <mergeCell ref="AN17:AP17"/>
    <mergeCell ref="AQ17:AR17"/>
    <mergeCell ref="AS17:AU17"/>
    <mergeCell ref="AV17:AX18"/>
    <mergeCell ref="AY17:BB18"/>
    <mergeCell ref="BC17:BC18"/>
    <mergeCell ref="I18:K18"/>
    <mergeCell ref="L18:S18"/>
    <mergeCell ref="T18:AB18"/>
    <mergeCell ref="AC18:AM18"/>
    <mergeCell ref="AN18:AP18"/>
    <mergeCell ref="AQ18:AR18"/>
    <mergeCell ref="AS18:AU18"/>
    <mergeCell ref="D19:H20"/>
    <mergeCell ref="I19:K19"/>
    <mergeCell ref="L19:S19"/>
    <mergeCell ref="T19:AB19"/>
    <mergeCell ref="AC19:AM19"/>
    <mergeCell ref="AN19:AP19"/>
    <mergeCell ref="AQ19:AR19"/>
    <mergeCell ref="AS19:AU19"/>
    <mergeCell ref="AV19:AX20"/>
    <mergeCell ref="AY19:BB20"/>
    <mergeCell ref="BC19:BC20"/>
    <mergeCell ref="I20:K20"/>
    <mergeCell ref="L20:S20"/>
    <mergeCell ref="T20:AB20"/>
    <mergeCell ref="AC20:AM20"/>
    <mergeCell ref="AN20:AP20"/>
    <mergeCell ref="AQ20:AR20"/>
    <mergeCell ref="AS20:AU20"/>
    <mergeCell ref="D21:H22"/>
    <mergeCell ref="I21:K21"/>
    <mergeCell ref="L21:S21"/>
    <mergeCell ref="T21:AB21"/>
    <mergeCell ref="AC21:AM21"/>
    <mergeCell ref="AN21:AP21"/>
    <mergeCell ref="AQ21:AR21"/>
    <mergeCell ref="AS21:AU21"/>
    <mergeCell ref="AV21:AX22"/>
    <mergeCell ref="AY21:BB22"/>
    <mergeCell ref="BC21:BC22"/>
    <mergeCell ref="I22:K22"/>
    <mergeCell ref="L22:S22"/>
    <mergeCell ref="T22:AB22"/>
    <mergeCell ref="AC22:AM22"/>
    <mergeCell ref="AN22:AP22"/>
    <mergeCell ref="AQ22:AR22"/>
    <mergeCell ref="AS22:AU22"/>
    <mergeCell ref="BC23:BC24"/>
    <mergeCell ref="I24:K24"/>
    <mergeCell ref="L24:S24"/>
    <mergeCell ref="T24:AB24"/>
    <mergeCell ref="AC24:AM24"/>
    <mergeCell ref="AN24:AP24"/>
    <mergeCell ref="AQ24:AR24"/>
    <mergeCell ref="AS24:AU24"/>
    <mergeCell ref="D25:H26"/>
    <mergeCell ref="I25:K25"/>
    <mergeCell ref="L25:S25"/>
    <mergeCell ref="T25:AB25"/>
    <mergeCell ref="AC25:AM25"/>
    <mergeCell ref="AN25:AP25"/>
    <mergeCell ref="AQ25:AR25"/>
    <mergeCell ref="AS25:AU25"/>
    <mergeCell ref="AV25:AX26"/>
    <mergeCell ref="AY25:BB26"/>
    <mergeCell ref="BC25:BC26"/>
    <mergeCell ref="I26:K26"/>
    <mergeCell ref="L26:S26"/>
    <mergeCell ref="T26:AB26"/>
    <mergeCell ref="AC26:AM26"/>
    <mergeCell ref="AN26:AP26"/>
    <mergeCell ref="AQ26:AR26"/>
    <mergeCell ref="AS26:AU26"/>
    <mergeCell ref="D27:H28"/>
    <mergeCell ref="I27:K27"/>
    <mergeCell ref="L27:S27"/>
    <mergeCell ref="T27:AB27"/>
    <mergeCell ref="AC27:AM27"/>
    <mergeCell ref="AN27:AP27"/>
    <mergeCell ref="AQ27:AR27"/>
    <mergeCell ref="AS27:AU27"/>
    <mergeCell ref="BC27:BC28"/>
    <mergeCell ref="I28:K28"/>
    <mergeCell ref="L28:S28"/>
    <mergeCell ref="T28:AB28"/>
    <mergeCell ref="AC28:AM28"/>
    <mergeCell ref="AN28:AP28"/>
    <mergeCell ref="AQ28:AR28"/>
    <mergeCell ref="AS28:AU28"/>
    <mergeCell ref="D29:H30"/>
    <mergeCell ref="I29:K29"/>
    <mergeCell ref="L29:S29"/>
    <mergeCell ref="T29:AB29"/>
    <mergeCell ref="AC29:AM29"/>
    <mergeCell ref="AN29:AP29"/>
    <mergeCell ref="AQ29:AR29"/>
    <mergeCell ref="AS29:AU29"/>
    <mergeCell ref="AV29:AX30"/>
    <mergeCell ref="AY29:BB30"/>
    <mergeCell ref="BC29:BC30"/>
    <mergeCell ref="I30:K30"/>
    <mergeCell ref="L30:S30"/>
    <mergeCell ref="T30:AB30"/>
    <mergeCell ref="AC30:AM30"/>
    <mergeCell ref="AN30:AP30"/>
    <mergeCell ref="AS31:AU31"/>
    <mergeCell ref="AV31:AX32"/>
    <mergeCell ref="AY31:BB32"/>
    <mergeCell ref="BC31:BC32"/>
    <mergeCell ref="I32:K32"/>
    <mergeCell ref="L32:S32"/>
    <mergeCell ref="T32:AB32"/>
    <mergeCell ref="AC32:AM32"/>
    <mergeCell ref="AN32:AP32"/>
    <mergeCell ref="AQ32:AR32"/>
    <mergeCell ref="AS32:AU32"/>
    <mergeCell ref="AQ31:AR31"/>
    <mergeCell ref="D33:H34"/>
    <mergeCell ref="I33:K33"/>
    <mergeCell ref="L33:S33"/>
    <mergeCell ref="T33:AB33"/>
    <mergeCell ref="AC33:AM33"/>
    <mergeCell ref="AN33:AP33"/>
    <mergeCell ref="AQ33:AR33"/>
    <mergeCell ref="AS33:AU33"/>
    <mergeCell ref="AV33:AX34"/>
    <mergeCell ref="AY33:BB34"/>
    <mergeCell ref="BC33:BC34"/>
    <mergeCell ref="I34:K34"/>
    <mergeCell ref="L34:S34"/>
    <mergeCell ref="T34:AB34"/>
    <mergeCell ref="AC34:AM34"/>
    <mergeCell ref="AN34:AP34"/>
    <mergeCell ref="AQ34:AR34"/>
    <mergeCell ref="AS34:AU34"/>
    <mergeCell ref="D35:H36"/>
    <mergeCell ref="I35:K35"/>
    <mergeCell ref="L35:S35"/>
    <mergeCell ref="T35:AB35"/>
    <mergeCell ref="AC35:AM35"/>
    <mergeCell ref="AN35:AP35"/>
    <mergeCell ref="AQ35:AR35"/>
    <mergeCell ref="AS35:AU35"/>
    <mergeCell ref="AV35:AX36"/>
    <mergeCell ref="AY35:BB36"/>
    <mergeCell ref="BC35:BC36"/>
    <mergeCell ref="I36:K36"/>
    <mergeCell ref="L36:S36"/>
    <mergeCell ref="T36:AB36"/>
    <mergeCell ref="AC36:AM36"/>
    <mergeCell ref="AN36:AP36"/>
    <mergeCell ref="AQ36:AR36"/>
    <mergeCell ref="AS36:AU36"/>
    <mergeCell ref="D37:H38"/>
    <mergeCell ref="I37:K37"/>
    <mergeCell ref="L37:S37"/>
    <mergeCell ref="T37:AB37"/>
    <mergeCell ref="AC37:AM37"/>
    <mergeCell ref="AN37:AP37"/>
    <mergeCell ref="AQ37:AR37"/>
    <mergeCell ref="AS37:AU37"/>
    <mergeCell ref="AV37:AX38"/>
    <mergeCell ref="AY37:BB38"/>
    <mergeCell ref="BC37:BC38"/>
    <mergeCell ref="I38:K38"/>
    <mergeCell ref="L38:S38"/>
    <mergeCell ref="T38:AB38"/>
    <mergeCell ref="AC38:AM38"/>
    <mergeCell ref="AN38:AP38"/>
    <mergeCell ref="AQ38:AR38"/>
    <mergeCell ref="AS38:AU38"/>
    <mergeCell ref="D39:H40"/>
    <mergeCell ref="I39:K39"/>
    <mergeCell ref="L39:S39"/>
    <mergeCell ref="T39:AB39"/>
    <mergeCell ref="AC39:AM39"/>
    <mergeCell ref="AN39:AP39"/>
    <mergeCell ref="AQ39:AR39"/>
    <mergeCell ref="AS39:AU39"/>
    <mergeCell ref="AV39:AX40"/>
    <mergeCell ref="AY39:BB40"/>
    <mergeCell ref="BC39:BC40"/>
    <mergeCell ref="I40:K40"/>
    <mergeCell ref="L40:S40"/>
    <mergeCell ref="T40:AB40"/>
    <mergeCell ref="AC40:AM40"/>
    <mergeCell ref="AN40:AP40"/>
    <mergeCell ref="AQ40:AR40"/>
    <mergeCell ref="AS40:AU40"/>
    <mergeCell ref="D41:H42"/>
    <mergeCell ref="I41:K41"/>
    <mergeCell ref="L41:S41"/>
    <mergeCell ref="T41:AB41"/>
    <mergeCell ref="AC41:AM41"/>
    <mergeCell ref="AN41:AP41"/>
    <mergeCell ref="AQ41:AR41"/>
    <mergeCell ref="AS41:AU41"/>
    <mergeCell ref="AV41:AX42"/>
    <mergeCell ref="AY41:BB42"/>
    <mergeCell ref="BC41:BC42"/>
    <mergeCell ref="I42:K42"/>
    <mergeCell ref="L42:S42"/>
    <mergeCell ref="T42:AB42"/>
    <mergeCell ref="AC42:AM42"/>
    <mergeCell ref="AN42:AP42"/>
    <mergeCell ref="AQ42:AR42"/>
    <mergeCell ref="AS42:AU42"/>
    <mergeCell ref="AC43:AM43"/>
    <mergeCell ref="AN43:AP43"/>
    <mergeCell ref="AQ43:AR43"/>
    <mergeCell ref="AS43:AU43"/>
    <mergeCell ref="AV43:AX44"/>
    <mergeCell ref="AY43:BB44"/>
    <mergeCell ref="BC43:BC44"/>
    <mergeCell ref="I44:K44"/>
    <mergeCell ref="L44:S44"/>
    <mergeCell ref="T44:AB44"/>
    <mergeCell ref="AC44:AM44"/>
    <mergeCell ref="AN44:AP44"/>
    <mergeCell ref="AQ44:AR44"/>
    <mergeCell ref="AS44:AU44"/>
    <mergeCell ref="AC45:AM45"/>
    <mergeCell ref="AN45:AP45"/>
    <mergeCell ref="AQ45:AR45"/>
    <mergeCell ref="AS45:AU45"/>
    <mergeCell ref="AV45:AX46"/>
    <mergeCell ref="AY45:BB46"/>
    <mergeCell ref="BC45:BC46"/>
    <mergeCell ref="I46:K46"/>
    <mergeCell ref="L46:S46"/>
    <mergeCell ref="T46:AB46"/>
    <mergeCell ref="AC46:AM46"/>
    <mergeCell ref="AN46:AP46"/>
    <mergeCell ref="AQ46:AR46"/>
    <mergeCell ref="AS46:AU46"/>
    <mergeCell ref="AS48:AU48"/>
    <mergeCell ref="D49:H50"/>
    <mergeCell ref="I49:K49"/>
    <mergeCell ref="L49:S49"/>
    <mergeCell ref="T49:AB49"/>
    <mergeCell ref="AC49:AM49"/>
    <mergeCell ref="AN49:AP49"/>
    <mergeCell ref="AQ49:AR49"/>
    <mergeCell ref="AS49:AU49"/>
    <mergeCell ref="I50:K50"/>
    <mergeCell ref="L50:S50"/>
    <mergeCell ref="T50:AB50"/>
    <mergeCell ref="AC50:AM50"/>
    <mergeCell ref="AN50:AP50"/>
    <mergeCell ref="AQ50:AR50"/>
    <mergeCell ref="AS50:AU50"/>
  </mergeCells>
  <phoneticPr fontId="66"/>
  <dataValidations count="6">
    <dataValidation type="custom" imeMode="disabled" allowBlank="1" showInputMessage="1" showErrorMessage="1" errorTitle="入力エラー" error="小数点以下第一位を切り捨てで入力して下さい。" sqref="AQ11:AR50" xr:uid="{43DD3715-C141-4C55-9C5F-2D62B832B93B}">
      <formula1>AQ11-ROUNDDOWN(AQ11,0)=0</formula1>
    </dataValidation>
    <dataValidation type="custom" imeMode="disabled" allowBlank="1" showInputMessage="1" showErrorMessage="1" errorTitle="入力エラー" error="小数点は第一位まで、二位以下切り捨てで入力して下さい。" sqref="AS11:AU50" xr:uid="{965DE8D4-DE27-4BCB-8577-27203770C3D1}">
      <formula1>AS11-ROUNDDOWN(AS11,1)=0</formula1>
    </dataValidation>
    <dataValidation type="custom" imeMode="disabled" allowBlank="1" showInputMessage="1" showErrorMessage="1" errorTitle="入力エラー" error="小数点は第三位まで、四位以下四捨五入で入力して下さい。" sqref="AN11:AP50" xr:uid="{E67A7F35-E56B-4970-A1C0-AA2559AC5921}">
      <formula1>AN11-ROUND(AN11,3)=0</formula1>
    </dataValidation>
    <dataValidation type="custom" imeMode="disabled" allowBlank="1" showInputMessage="1" showErrorMessage="1" errorTitle="入力エラー" error="小数点は第二位まで、三位以下切り捨てで入力して下さい。" sqref="AY11 AY13 AY29 AY15 AY17 AY19 AY21 AY23 AY25 AY27 AY47 AY33 AY49 AY35 AY37 AY39 AY41 AY43 AY45 AY31" xr:uid="{3ED6B602-1FC3-4837-B195-E3BBD995EE70}">
      <formula1>AY11-ROUNDDOWN(AY11,2)=0</formula1>
    </dataValidation>
    <dataValidation type="textLength" imeMode="disabled" operator="equal" allowBlank="1" showInputMessage="1" showErrorMessage="1" errorTitle="文字数エラー" error="SII登録型番の10文字で登録してください。" sqref="L11:S50" xr:uid="{AEEB7D77-C266-416A-BD98-5A74112B096D}">
      <formula1>10</formula1>
    </dataValidation>
    <dataValidation type="custom" imeMode="disabled" allowBlank="1" showInputMessage="1" showErrorMessage="1" sqref="AV11:AX50" xr:uid="{1090F8C6-74F8-4224-8331-9596F8440066}">
      <formula1>AV11-ROUNDDOWN(AV11,1)=0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9817-AA69-4686-B21A-91798C0BB6D6}">
  <sheetPr>
    <pageSetUpPr fitToPage="1"/>
  </sheetPr>
  <dimension ref="A1:CV71"/>
  <sheetViews>
    <sheetView showGridLines="0" showZeros="0" view="pageBreakPreview" zoomScale="55" zoomScaleNormal="70" zoomScaleSheetLayoutView="55" workbookViewId="0">
      <selection activeCell="A3" sqref="A3:BC3"/>
    </sheetView>
  </sheetViews>
  <sheetFormatPr defaultRowHeight="13.5"/>
  <cols>
    <col min="1" max="12" width="3.625" style="7" customWidth="1"/>
    <col min="13" max="27" width="4.5" style="7" customWidth="1"/>
    <col min="28" max="34" width="3.625" style="7" customWidth="1"/>
    <col min="35" max="35" width="4.125" style="7" customWidth="1"/>
    <col min="36" max="37" width="3.625" style="7" customWidth="1"/>
    <col min="38" max="38" width="3.875" style="7" customWidth="1"/>
    <col min="39" max="52" width="3.625" style="7" customWidth="1"/>
    <col min="53" max="53" width="3.875" style="7" customWidth="1"/>
    <col min="54" max="55" width="3.625" style="7" customWidth="1"/>
    <col min="56" max="85" width="3.5" style="7" customWidth="1"/>
    <col min="86" max="16384" width="9" style="7"/>
  </cols>
  <sheetData>
    <row r="1" spans="1:55" ht="18.75">
      <c r="AQ1" s="325"/>
      <c r="AR1" s="325"/>
      <c r="AS1" s="325"/>
      <c r="BC1" s="326" t="s">
        <v>338</v>
      </c>
    </row>
    <row r="2" spans="1:55" ht="18" customHeight="1">
      <c r="AP2" s="327"/>
      <c r="BC2" s="157" t="str">
        <f>IF(OR('様式第１｜交付申請書'!$BD$15&lt;&gt;"",'様式第１｜交付申請書'!$AJ$54&lt;&gt;""),'様式第１｜交付申請書'!$BD$15&amp;"邸"&amp;RIGHT(TRIM('様式第１｜交付申請書'!$N$54&amp;'様式第１｜交付申請書'!$Y$54&amp;'様式第１｜交付申請書'!$AJ$54),4),"")</f>
        <v/>
      </c>
    </row>
    <row r="3" spans="1:55" ht="30" customHeight="1">
      <c r="A3" s="1037" t="s">
        <v>255</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0.25" customHeight="1">
      <c r="A5" s="391"/>
      <c r="B5" s="392"/>
      <c r="C5" s="393" t="s">
        <v>324</v>
      </c>
      <c r="D5" s="34"/>
      <c r="E5" s="34"/>
      <c r="F5" s="34"/>
      <c r="G5" s="394"/>
      <c r="H5" s="395"/>
      <c r="I5" s="393" t="s">
        <v>325</v>
      </c>
      <c r="J5" s="3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328" t="s">
        <v>4</v>
      </c>
      <c r="BC5" s="4"/>
    </row>
    <row r="6" spans="1:55" ht="14.25"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4"/>
      <c r="AD6" s="4"/>
      <c r="AE6" s="4"/>
      <c r="AF6" s="4"/>
      <c r="AG6" s="4"/>
      <c r="AH6" s="4"/>
      <c r="AI6" s="21"/>
      <c r="AJ6" s="21"/>
      <c r="AK6" s="21"/>
      <c r="AL6" s="21"/>
      <c r="AM6" s="21"/>
      <c r="AN6" s="21"/>
      <c r="AO6" s="21"/>
      <c r="AP6" s="21"/>
      <c r="AQ6" s="21"/>
      <c r="AR6" s="4"/>
      <c r="AS6" s="4"/>
      <c r="AT6" s="4"/>
      <c r="AU6" s="4"/>
      <c r="AV6" s="4"/>
      <c r="AW6" s="157" t="s">
        <v>72</v>
      </c>
      <c r="AX6" s="329"/>
      <c r="AY6" s="330" t="s">
        <v>143</v>
      </c>
      <c r="AZ6" s="329"/>
      <c r="BA6" s="1390" t="s">
        <v>144</v>
      </c>
      <c r="BB6" s="1390"/>
      <c r="BC6" s="157"/>
    </row>
    <row r="7" spans="1:55" ht="24">
      <c r="A7" s="54" t="s">
        <v>99</v>
      </c>
      <c r="B7" s="54"/>
      <c r="C7" s="54"/>
      <c r="D7" s="331"/>
      <c r="E7" s="331"/>
      <c r="F7" s="331"/>
      <c r="G7" s="331"/>
      <c r="H7" s="331"/>
      <c r="I7" s="331"/>
      <c r="J7" s="331"/>
      <c r="K7" s="331"/>
      <c r="L7" s="331"/>
      <c r="M7" s="331"/>
      <c r="N7" s="332"/>
      <c r="O7" s="332"/>
      <c r="P7" s="332"/>
      <c r="Q7" s="332"/>
      <c r="R7" s="332"/>
      <c r="S7" s="332"/>
      <c r="T7" s="332"/>
      <c r="U7" s="332"/>
      <c r="V7" s="332"/>
      <c r="W7" s="332"/>
      <c r="X7" s="332"/>
      <c r="Y7" s="332"/>
      <c r="Z7" s="332"/>
      <c r="AA7" s="332"/>
      <c r="AB7" s="332"/>
      <c r="AC7" s="332"/>
      <c r="AP7" s="333"/>
    </row>
    <row r="8" spans="1:55" ht="24">
      <c r="A8" s="49" t="s">
        <v>11</v>
      </c>
      <c r="B8" s="49"/>
      <c r="C8" s="54"/>
      <c r="D8" s="331"/>
      <c r="E8" s="331"/>
      <c r="F8" s="331"/>
      <c r="G8" s="331"/>
      <c r="H8" s="331"/>
      <c r="I8" s="331"/>
      <c r="J8" s="331"/>
      <c r="K8" s="331"/>
      <c r="L8" s="331"/>
      <c r="M8" s="331"/>
      <c r="N8" s="332"/>
      <c r="O8" s="332"/>
      <c r="P8" s="332"/>
      <c r="Q8" s="332"/>
      <c r="R8" s="332"/>
      <c r="S8" s="332"/>
      <c r="T8" s="332"/>
      <c r="U8" s="332"/>
      <c r="V8" s="332"/>
      <c r="W8" s="332"/>
      <c r="X8" s="332"/>
      <c r="Y8" s="332"/>
      <c r="Z8" s="332"/>
      <c r="AA8" s="332"/>
      <c r="AB8" s="332"/>
      <c r="AC8" s="332"/>
      <c r="AP8" s="333"/>
    </row>
    <row r="9" spans="1:55" ht="24">
      <c r="A9" s="50" t="s">
        <v>21</v>
      </c>
      <c r="B9" s="50"/>
      <c r="C9" s="54"/>
      <c r="D9" s="331"/>
      <c r="E9" s="331"/>
      <c r="F9" s="331"/>
      <c r="G9" s="331"/>
      <c r="H9" s="331"/>
      <c r="I9" s="331"/>
      <c r="J9" s="331"/>
      <c r="K9" s="331"/>
      <c r="L9" s="331"/>
      <c r="M9" s="331"/>
      <c r="N9" s="332"/>
      <c r="O9" s="332"/>
      <c r="P9" s="332"/>
      <c r="Q9" s="332"/>
      <c r="R9" s="332"/>
      <c r="S9" s="332"/>
      <c r="T9" s="332"/>
      <c r="U9" s="332"/>
      <c r="V9" s="332"/>
      <c r="W9" s="332"/>
      <c r="X9" s="332"/>
      <c r="Y9" s="332"/>
      <c r="Z9" s="332"/>
      <c r="AA9" s="332"/>
      <c r="AB9" s="332"/>
      <c r="AC9" s="332"/>
      <c r="AP9" s="333"/>
    </row>
    <row r="10" spans="1:55" ht="17.25" customHeight="1" thickBot="1">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c r="AY10" s="335"/>
      <c r="AZ10" s="335"/>
      <c r="BA10" s="335"/>
      <c r="BB10" s="335"/>
      <c r="BC10" s="335"/>
    </row>
    <row r="11" spans="1:55" ht="28.5" customHeight="1" thickBot="1">
      <c r="A11" s="1385" t="s">
        <v>17</v>
      </c>
      <c r="B11" s="1386"/>
      <c r="C11" s="1386"/>
      <c r="D11" s="1386"/>
      <c r="E11" s="1386"/>
      <c r="F11" s="1386"/>
      <c r="G11" s="1386"/>
      <c r="H11" s="1386"/>
      <c r="I11" s="1387" t="s">
        <v>256</v>
      </c>
      <c r="J11" s="1388"/>
      <c r="K11" s="1388"/>
      <c r="L11" s="1388"/>
      <c r="M11" s="1388"/>
      <c r="N11" s="1388"/>
      <c r="O11" s="1388"/>
      <c r="P11" s="1389"/>
      <c r="Q11" s="336"/>
      <c r="R11" s="336"/>
      <c r="S11" s="336"/>
      <c r="T11" s="336"/>
      <c r="U11" s="336"/>
      <c r="V11" s="336"/>
      <c r="W11" s="336"/>
      <c r="X11" s="337"/>
      <c r="Y11" s="337"/>
      <c r="Z11" s="337"/>
      <c r="AA11" s="337"/>
      <c r="AB11" s="337"/>
      <c r="AC11" s="337"/>
      <c r="AD11" s="337"/>
      <c r="AE11" s="337"/>
      <c r="AF11" s="337"/>
      <c r="AT11" s="333"/>
    </row>
    <row r="12" spans="1:55" ht="9.75" customHeight="1">
      <c r="D12" s="36"/>
      <c r="E12" s="36"/>
      <c r="F12" s="36"/>
      <c r="G12" s="36"/>
      <c r="H12" s="36"/>
      <c r="I12" s="36"/>
      <c r="J12" s="36"/>
      <c r="K12" s="36"/>
      <c r="L12" s="36"/>
      <c r="M12" s="37"/>
      <c r="N12" s="37"/>
      <c r="O12" s="37"/>
      <c r="P12" s="37"/>
      <c r="Q12" s="37"/>
      <c r="R12" s="37"/>
      <c r="S12" s="37"/>
      <c r="T12" s="37"/>
      <c r="U12" s="37"/>
      <c r="V12" s="37"/>
      <c r="W12" s="37"/>
      <c r="X12" s="37"/>
      <c r="Y12" s="37"/>
      <c r="Z12" s="37"/>
      <c r="AA12" s="37"/>
      <c r="AB12" s="4"/>
      <c r="AC12" s="4"/>
      <c r="AD12" s="4"/>
      <c r="AE12" s="4"/>
      <c r="AF12" s="4"/>
      <c r="AG12" s="4"/>
      <c r="AH12" s="4"/>
      <c r="AI12" s="4"/>
      <c r="AJ12" s="4"/>
      <c r="AK12" s="4"/>
      <c r="AL12" s="4"/>
      <c r="AM12" s="4"/>
      <c r="AN12" s="4"/>
      <c r="AO12" s="4"/>
      <c r="AP12" s="4"/>
      <c r="AQ12" s="4"/>
      <c r="AR12" s="4"/>
      <c r="AS12" s="4"/>
      <c r="AT12" s="4"/>
      <c r="AU12" s="4"/>
      <c r="AV12" s="4"/>
      <c r="AW12" s="4"/>
      <c r="AX12" s="4"/>
    </row>
    <row r="13" spans="1:55" ht="35.25" customHeight="1">
      <c r="A13" s="1361" t="s">
        <v>257</v>
      </c>
      <c r="B13" s="1362"/>
      <c r="C13" s="1362"/>
      <c r="D13" s="1362"/>
      <c r="E13" s="1362"/>
      <c r="F13" s="1362"/>
      <c r="G13" s="1362"/>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3"/>
      <c r="AY13" s="1364" t="s">
        <v>5</v>
      </c>
      <c r="AZ13" s="1365"/>
      <c r="BA13" s="1365"/>
      <c r="BB13" s="1365"/>
      <c r="BC13" s="1366"/>
    </row>
    <row r="14" spans="1:55" ht="6.75" customHeight="1">
      <c r="D14" s="36"/>
      <c r="E14" s="36"/>
      <c r="F14" s="36"/>
      <c r="G14" s="36"/>
      <c r="H14" s="36"/>
      <c r="I14" s="36"/>
      <c r="J14" s="36"/>
      <c r="K14" s="36"/>
      <c r="L14" s="36"/>
      <c r="M14" s="37"/>
      <c r="N14" s="37"/>
      <c r="O14" s="37"/>
      <c r="P14" s="37"/>
      <c r="Q14" s="37"/>
      <c r="R14" s="37"/>
      <c r="S14" s="37"/>
      <c r="T14" s="37"/>
      <c r="U14" s="37"/>
      <c r="V14" s="37"/>
      <c r="W14" s="37"/>
      <c r="X14" s="37"/>
      <c r="Y14" s="37"/>
      <c r="Z14" s="37"/>
      <c r="AA14" s="37"/>
      <c r="AB14" s="4"/>
      <c r="AC14" s="4"/>
      <c r="AD14" s="4"/>
      <c r="AE14" s="4"/>
      <c r="AF14" s="4"/>
      <c r="AG14" s="4"/>
      <c r="AH14" s="4"/>
      <c r="AI14" s="4"/>
      <c r="AJ14" s="4"/>
      <c r="AK14" s="4"/>
      <c r="AL14" s="4"/>
      <c r="AM14" s="4"/>
      <c r="AN14" s="4"/>
      <c r="AO14" s="4"/>
      <c r="AP14" s="4"/>
      <c r="AQ14" s="4"/>
      <c r="AR14" s="4"/>
      <c r="AS14" s="4"/>
      <c r="AT14" s="4"/>
      <c r="AU14" s="4"/>
      <c r="AV14" s="4"/>
      <c r="AW14" s="4"/>
      <c r="AX14" s="4"/>
    </row>
    <row r="15" spans="1:55" ht="35.25" customHeight="1">
      <c r="A15" s="1367" t="s">
        <v>312</v>
      </c>
      <c r="B15" s="1368"/>
      <c r="C15" s="1368"/>
      <c r="D15" s="1368"/>
      <c r="E15" s="1368"/>
      <c r="F15" s="1368"/>
      <c r="G15" s="1368"/>
      <c r="H15" s="1368"/>
      <c r="I15" s="1368"/>
      <c r="J15" s="1368"/>
      <c r="K15" s="1368"/>
      <c r="L15" s="1368"/>
      <c r="M15" s="1368"/>
      <c r="N15" s="1368"/>
      <c r="O15" s="1368"/>
      <c r="P15" s="1368"/>
      <c r="Q15" s="1368"/>
      <c r="R15" s="1368"/>
      <c r="S15" s="1368"/>
      <c r="T15" s="1368"/>
      <c r="U15" s="1368"/>
      <c r="V15" s="1368"/>
      <c r="W15" s="1368"/>
      <c r="X15" s="1368"/>
      <c r="Y15" s="1368"/>
      <c r="Z15" s="1368"/>
      <c r="AA15" s="1368"/>
      <c r="AB15" s="1368"/>
      <c r="AC15" s="1368"/>
      <c r="AD15" s="1368"/>
      <c r="AE15" s="1368"/>
      <c r="AF15" s="1368"/>
      <c r="AG15" s="1368"/>
      <c r="AH15" s="1368"/>
      <c r="AI15" s="1368"/>
      <c r="AJ15" s="1368"/>
      <c r="AK15" s="1368"/>
      <c r="AL15" s="1368"/>
      <c r="AM15" s="1368"/>
      <c r="AN15" s="1368"/>
      <c r="AO15" s="1368"/>
      <c r="AP15" s="1368"/>
      <c r="AQ15" s="1368"/>
      <c r="AR15" s="1368"/>
      <c r="AS15" s="1368"/>
      <c r="AT15" s="1368"/>
      <c r="AU15" s="1368"/>
      <c r="AV15" s="1368"/>
      <c r="AW15" s="1368"/>
      <c r="AX15" s="1369"/>
      <c r="AY15" s="1370" t="s">
        <v>5</v>
      </c>
      <c r="AZ15" s="1371"/>
      <c r="BA15" s="1371"/>
      <c r="BB15" s="1371"/>
      <c r="BC15" s="1372"/>
    </row>
    <row r="16" spans="1:55" ht="9" customHeight="1" thickBot="1">
      <c r="A16" s="36"/>
      <c r="B16" s="36"/>
      <c r="C16" s="37"/>
      <c r="D16" s="37"/>
      <c r="E16" s="37"/>
      <c r="F16" s="37"/>
      <c r="G16" s="37"/>
      <c r="H16" s="37"/>
      <c r="I16" s="37"/>
      <c r="J16" s="37"/>
      <c r="K16" s="37"/>
      <c r="L16" s="37"/>
      <c r="M16" s="37"/>
      <c r="N16" s="37"/>
      <c r="O16" s="37"/>
      <c r="P16" s="37"/>
      <c r="Q16" s="37"/>
      <c r="R16" s="37"/>
      <c r="S16" s="37"/>
      <c r="T16" s="4"/>
      <c r="U16" s="4"/>
      <c r="V16" s="4"/>
      <c r="W16" s="4"/>
      <c r="X16" s="4"/>
      <c r="Y16" s="4"/>
      <c r="Z16" s="4"/>
      <c r="AA16" s="4"/>
      <c r="AB16" s="4"/>
      <c r="AC16" s="4"/>
      <c r="AD16" s="4"/>
      <c r="AE16" s="4"/>
      <c r="AF16" s="37"/>
      <c r="AG16" s="37"/>
      <c r="AH16" s="37"/>
      <c r="AI16" s="4"/>
      <c r="AJ16" s="4"/>
      <c r="AK16" s="4"/>
      <c r="AL16" s="4"/>
      <c r="AM16" s="4"/>
      <c r="AN16" s="4"/>
      <c r="AO16" s="4"/>
      <c r="AP16" s="4"/>
      <c r="AQ16" s="4"/>
      <c r="AR16" s="4"/>
      <c r="AS16" s="4"/>
      <c r="AT16" s="4"/>
      <c r="AU16" s="4"/>
      <c r="AV16" s="4"/>
      <c r="AW16" s="4"/>
      <c r="AX16" s="4"/>
      <c r="AY16" s="4"/>
      <c r="AZ16" s="4"/>
      <c r="BA16" s="4"/>
      <c r="BB16" s="4"/>
      <c r="BC16" s="4"/>
    </row>
    <row r="17" spans="1:100" ht="18.75" customHeight="1">
      <c r="A17" s="1373" t="s">
        <v>2</v>
      </c>
      <c r="B17" s="1374"/>
      <c r="C17" s="1391"/>
      <c r="D17" s="1343" t="s">
        <v>113</v>
      </c>
      <c r="E17" s="1376"/>
      <c r="F17" s="1376"/>
      <c r="G17" s="1376"/>
      <c r="H17" s="1343" t="s">
        <v>258</v>
      </c>
      <c r="I17" s="1376"/>
      <c r="J17" s="1376"/>
      <c r="K17" s="1379" t="s">
        <v>14</v>
      </c>
      <c r="L17" s="1380"/>
      <c r="M17" s="1380"/>
      <c r="N17" s="1381"/>
      <c r="O17" s="1341" t="s">
        <v>9</v>
      </c>
      <c r="P17" s="1342"/>
      <c r="Q17" s="1342"/>
      <c r="R17" s="1342"/>
      <c r="S17" s="1343"/>
      <c r="T17" s="1341" t="s">
        <v>109</v>
      </c>
      <c r="U17" s="1342"/>
      <c r="V17" s="1342"/>
      <c r="W17" s="1342"/>
      <c r="X17" s="1342"/>
      <c r="Y17" s="1342"/>
      <c r="Z17" s="1342"/>
      <c r="AA17" s="1342"/>
      <c r="AB17" s="1342"/>
      <c r="AC17" s="1343"/>
      <c r="AD17" s="1332" t="s">
        <v>31</v>
      </c>
      <c r="AE17" s="1333"/>
      <c r="AF17" s="1333"/>
      <c r="AG17" s="1333"/>
      <c r="AH17" s="1333"/>
      <c r="AI17" s="1333"/>
      <c r="AJ17" s="1334"/>
      <c r="AK17" s="1335" t="s">
        <v>27</v>
      </c>
      <c r="AL17" s="1336"/>
      <c r="AM17" s="1337"/>
      <c r="AN17" s="1341" t="s">
        <v>77</v>
      </c>
      <c r="AO17" s="1342"/>
      <c r="AP17" s="1343"/>
      <c r="AQ17" s="1344" t="s">
        <v>28</v>
      </c>
      <c r="AR17" s="1345"/>
      <c r="AS17" s="1345"/>
      <c r="AT17" s="1346"/>
      <c r="AU17" s="1341" t="s">
        <v>29</v>
      </c>
      <c r="AV17" s="1342"/>
      <c r="AW17" s="1342"/>
      <c r="AX17" s="1350"/>
      <c r="AY17" s="1352" t="s">
        <v>30</v>
      </c>
      <c r="AZ17" s="1353"/>
      <c r="BA17" s="1353"/>
      <c r="BB17" s="1353"/>
      <c r="BC17" s="1354"/>
    </row>
    <row r="18" spans="1:100" ht="28.5" customHeight="1" thickBot="1">
      <c r="A18" s="992"/>
      <c r="B18" s="993"/>
      <c r="C18" s="994"/>
      <c r="D18" s="969"/>
      <c r="E18" s="1378"/>
      <c r="F18" s="1378"/>
      <c r="G18" s="1378"/>
      <c r="H18" s="969"/>
      <c r="I18" s="1378"/>
      <c r="J18" s="1378"/>
      <c r="K18" s="1382"/>
      <c r="L18" s="1383"/>
      <c r="M18" s="1383"/>
      <c r="N18" s="1384"/>
      <c r="O18" s="967"/>
      <c r="P18" s="968"/>
      <c r="Q18" s="968"/>
      <c r="R18" s="968"/>
      <c r="S18" s="969"/>
      <c r="T18" s="967"/>
      <c r="U18" s="968"/>
      <c r="V18" s="968"/>
      <c r="W18" s="968"/>
      <c r="X18" s="968"/>
      <c r="Y18" s="968"/>
      <c r="Z18" s="968"/>
      <c r="AA18" s="968"/>
      <c r="AB18" s="968"/>
      <c r="AC18" s="969"/>
      <c r="AD18" s="1358" t="s">
        <v>18</v>
      </c>
      <c r="AE18" s="1359"/>
      <c r="AF18" s="1359"/>
      <c r="AG18" s="159" t="s">
        <v>19</v>
      </c>
      <c r="AH18" s="1359" t="s">
        <v>20</v>
      </c>
      <c r="AI18" s="1359"/>
      <c r="AJ18" s="1360"/>
      <c r="AK18" s="1338"/>
      <c r="AL18" s="1339"/>
      <c r="AM18" s="1340"/>
      <c r="AN18" s="967"/>
      <c r="AO18" s="968"/>
      <c r="AP18" s="969"/>
      <c r="AQ18" s="1347"/>
      <c r="AR18" s="1348"/>
      <c r="AS18" s="1348"/>
      <c r="AT18" s="1349"/>
      <c r="AU18" s="967"/>
      <c r="AV18" s="968"/>
      <c r="AW18" s="968"/>
      <c r="AX18" s="1351"/>
      <c r="AY18" s="1355"/>
      <c r="AZ18" s="1356"/>
      <c r="BA18" s="1356"/>
      <c r="BB18" s="1356"/>
      <c r="BC18" s="1357"/>
    </row>
    <row r="19" spans="1:100" s="38" customFormat="1" ht="28.5" customHeight="1" thickTop="1">
      <c r="A19" s="1318" t="s">
        <v>12</v>
      </c>
      <c r="B19" s="1319"/>
      <c r="C19" s="1320"/>
      <c r="D19" s="991"/>
      <c r="E19" s="1327"/>
      <c r="F19" s="1327"/>
      <c r="G19" s="1327"/>
      <c r="H19" s="991"/>
      <c r="I19" s="1327"/>
      <c r="J19" s="1327"/>
      <c r="K19" s="990"/>
      <c r="L19" s="1328"/>
      <c r="M19" s="1328"/>
      <c r="N19" s="991"/>
      <c r="O19" s="1329"/>
      <c r="P19" s="1330"/>
      <c r="Q19" s="1330"/>
      <c r="R19" s="1330"/>
      <c r="S19" s="1331"/>
      <c r="T19" s="1329"/>
      <c r="U19" s="1330"/>
      <c r="V19" s="1330"/>
      <c r="W19" s="1330"/>
      <c r="X19" s="1330"/>
      <c r="Y19" s="1330"/>
      <c r="Z19" s="1330"/>
      <c r="AA19" s="1330"/>
      <c r="AB19" s="1330"/>
      <c r="AC19" s="1331"/>
      <c r="AD19" s="1306"/>
      <c r="AE19" s="1307"/>
      <c r="AF19" s="1307"/>
      <c r="AG19" s="154" t="s">
        <v>19</v>
      </c>
      <c r="AH19" s="1307"/>
      <c r="AI19" s="1307"/>
      <c r="AJ19" s="1308"/>
      <c r="AK19" s="1309" t="str">
        <f>IF(AND(AD19&lt;&gt;"",AH19&lt;&gt;""),ROUNDDOWN(AD19*AH19/1000000,2),"")</f>
        <v/>
      </c>
      <c r="AL19" s="1310"/>
      <c r="AM19" s="1311"/>
      <c r="AN19" s="1312"/>
      <c r="AO19" s="1313"/>
      <c r="AP19" s="1314"/>
      <c r="AQ19" s="1309" t="str">
        <f>IF(AK19&lt;&gt;"",AN19*AK19,"")</f>
        <v/>
      </c>
      <c r="AR19" s="1310"/>
      <c r="AS19" s="1310"/>
      <c r="AT19" s="1311"/>
      <c r="AU19" s="1315"/>
      <c r="AV19" s="1316"/>
      <c r="AW19" s="1316"/>
      <c r="AX19" s="1317"/>
      <c r="AY19" s="1303" t="str">
        <f>IF(AU19&lt;&gt;"",ROUNDDOWN(AN19*AU19,0),"")</f>
        <v/>
      </c>
      <c r="AZ19" s="1304"/>
      <c r="BA19" s="1304"/>
      <c r="BB19" s="1304"/>
      <c r="BC19" s="130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8" customFormat="1" ht="28.5" customHeight="1">
      <c r="A20" s="1321"/>
      <c r="B20" s="1322"/>
      <c r="C20" s="1323"/>
      <c r="D20" s="932"/>
      <c r="E20" s="1286"/>
      <c r="F20" s="1286"/>
      <c r="G20" s="1286"/>
      <c r="H20" s="932"/>
      <c r="I20" s="1286"/>
      <c r="J20" s="1286"/>
      <c r="K20" s="931"/>
      <c r="L20" s="1287"/>
      <c r="M20" s="1287"/>
      <c r="N20" s="932"/>
      <c r="O20" s="1277"/>
      <c r="P20" s="1278"/>
      <c r="Q20" s="1278"/>
      <c r="R20" s="1278"/>
      <c r="S20" s="1279"/>
      <c r="T20" s="1277"/>
      <c r="U20" s="1278"/>
      <c r="V20" s="1278"/>
      <c r="W20" s="1278"/>
      <c r="X20" s="1278"/>
      <c r="Y20" s="1278"/>
      <c r="Z20" s="1278"/>
      <c r="AA20" s="1278"/>
      <c r="AB20" s="1278"/>
      <c r="AC20" s="1279"/>
      <c r="AD20" s="1291"/>
      <c r="AE20" s="1292"/>
      <c r="AF20" s="1292"/>
      <c r="AG20" s="155" t="s">
        <v>19</v>
      </c>
      <c r="AH20" s="1292"/>
      <c r="AI20" s="1292"/>
      <c r="AJ20" s="1293"/>
      <c r="AK20" s="1294" t="str">
        <f t="shared" ref="AK20:AK33" si="0">IF(AND(AD20&lt;&gt;"",AH20&lt;&gt;""),ROUNDDOWN(AD20*AH20/1000000,2),"")</f>
        <v/>
      </c>
      <c r="AL20" s="1295"/>
      <c r="AM20" s="1296"/>
      <c r="AN20" s="1297"/>
      <c r="AO20" s="1298"/>
      <c r="AP20" s="1299"/>
      <c r="AQ20" s="1294" t="str">
        <f t="shared" ref="AQ20:AQ33" si="1">IF(AK20&lt;&gt;"",AN20*AK20,"")</f>
        <v/>
      </c>
      <c r="AR20" s="1295"/>
      <c r="AS20" s="1295"/>
      <c r="AT20" s="1296"/>
      <c r="AU20" s="1300"/>
      <c r="AV20" s="1301"/>
      <c r="AW20" s="1301"/>
      <c r="AX20" s="1302"/>
      <c r="AY20" s="1288" t="str">
        <f t="shared" ref="AY20:AY33" si="2">IF(AU20&lt;&gt;"",ROUNDDOWN(AN20*AU20,0),"")</f>
        <v/>
      </c>
      <c r="AZ20" s="1289"/>
      <c r="BA20" s="1289"/>
      <c r="BB20" s="1289"/>
      <c r="BC20" s="129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8" customFormat="1" ht="28.5" customHeight="1">
      <c r="A21" s="1321"/>
      <c r="B21" s="1322"/>
      <c r="C21" s="1323"/>
      <c r="D21" s="932"/>
      <c r="E21" s="1286"/>
      <c r="F21" s="1286"/>
      <c r="G21" s="1286"/>
      <c r="H21" s="932"/>
      <c r="I21" s="1286"/>
      <c r="J21" s="1286"/>
      <c r="K21" s="931"/>
      <c r="L21" s="1287"/>
      <c r="M21" s="1287"/>
      <c r="N21" s="932"/>
      <c r="O21" s="1277"/>
      <c r="P21" s="1278"/>
      <c r="Q21" s="1278"/>
      <c r="R21" s="1278"/>
      <c r="S21" s="1279"/>
      <c r="T21" s="1277"/>
      <c r="U21" s="1278"/>
      <c r="V21" s="1278"/>
      <c r="W21" s="1278"/>
      <c r="X21" s="1278"/>
      <c r="Y21" s="1278"/>
      <c r="Z21" s="1278"/>
      <c r="AA21" s="1278"/>
      <c r="AB21" s="1278"/>
      <c r="AC21" s="1279"/>
      <c r="AD21" s="1291"/>
      <c r="AE21" s="1292"/>
      <c r="AF21" s="1292"/>
      <c r="AG21" s="155" t="s">
        <v>19</v>
      </c>
      <c r="AH21" s="1292"/>
      <c r="AI21" s="1292"/>
      <c r="AJ21" s="1293"/>
      <c r="AK21" s="1294" t="str">
        <f t="shared" si="0"/>
        <v/>
      </c>
      <c r="AL21" s="1295"/>
      <c r="AM21" s="1296"/>
      <c r="AN21" s="1297"/>
      <c r="AO21" s="1298"/>
      <c r="AP21" s="1299"/>
      <c r="AQ21" s="1294" t="str">
        <f t="shared" si="1"/>
        <v/>
      </c>
      <c r="AR21" s="1295"/>
      <c r="AS21" s="1295"/>
      <c r="AT21" s="1296"/>
      <c r="AU21" s="1300"/>
      <c r="AV21" s="1301"/>
      <c r="AW21" s="1301"/>
      <c r="AX21" s="1302"/>
      <c r="AY21" s="1288" t="str">
        <f t="shared" si="2"/>
        <v/>
      </c>
      <c r="AZ21" s="1289"/>
      <c r="BA21" s="1289"/>
      <c r="BB21" s="1289"/>
      <c r="BC21" s="129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8" customFormat="1" ht="28.5" customHeight="1">
      <c r="A22" s="1321"/>
      <c r="B22" s="1322"/>
      <c r="C22" s="1323"/>
      <c r="D22" s="932"/>
      <c r="E22" s="1286"/>
      <c r="F22" s="1286"/>
      <c r="G22" s="1286"/>
      <c r="H22" s="932"/>
      <c r="I22" s="1286"/>
      <c r="J22" s="1286"/>
      <c r="K22" s="931"/>
      <c r="L22" s="1287"/>
      <c r="M22" s="1287"/>
      <c r="N22" s="932"/>
      <c r="O22" s="1277"/>
      <c r="P22" s="1278"/>
      <c r="Q22" s="1278"/>
      <c r="R22" s="1278"/>
      <c r="S22" s="1279"/>
      <c r="T22" s="1277"/>
      <c r="U22" s="1278"/>
      <c r="V22" s="1278"/>
      <c r="W22" s="1278"/>
      <c r="X22" s="1278"/>
      <c r="Y22" s="1278"/>
      <c r="Z22" s="1278"/>
      <c r="AA22" s="1278"/>
      <c r="AB22" s="1278"/>
      <c r="AC22" s="1279"/>
      <c r="AD22" s="1291"/>
      <c r="AE22" s="1292"/>
      <c r="AF22" s="1292"/>
      <c r="AG22" s="155" t="s">
        <v>19</v>
      </c>
      <c r="AH22" s="1292"/>
      <c r="AI22" s="1292"/>
      <c r="AJ22" s="1293"/>
      <c r="AK22" s="1294" t="str">
        <f t="shared" si="0"/>
        <v/>
      </c>
      <c r="AL22" s="1295"/>
      <c r="AM22" s="1296"/>
      <c r="AN22" s="1297"/>
      <c r="AO22" s="1298"/>
      <c r="AP22" s="1299"/>
      <c r="AQ22" s="1294" t="str">
        <f t="shared" si="1"/>
        <v/>
      </c>
      <c r="AR22" s="1295"/>
      <c r="AS22" s="1295"/>
      <c r="AT22" s="1296"/>
      <c r="AU22" s="1300"/>
      <c r="AV22" s="1301"/>
      <c r="AW22" s="1301"/>
      <c r="AX22" s="1302"/>
      <c r="AY22" s="1288" t="str">
        <f t="shared" si="2"/>
        <v/>
      </c>
      <c r="AZ22" s="1289"/>
      <c r="BA22" s="1289"/>
      <c r="BB22" s="1289"/>
      <c r="BC22" s="129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8" customFormat="1" ht="28.5" customHeight="1">
      <c r="A23" s="1321"/>
      <c r="B23" s="1322"/>
      <c r="C23" s="1323"/>
      <c r="D23" s="932"/>
      <c r="E23" s="1286"/>
      <c r="F23" s="1286"/>
      <c r="G23" s="1286"/>
      <c r="H23" s="932"/>
      <c r="I23" s="1286"/>
      <c r="J23" s="1286"/>
      <c r="K23" s="931"/>
      <c r="L23" s="1287"/>
      <c r="M23" s="1287"/>
      <c r="N23" s="932"/>
      <c r="O23" s="1277"/>
      <c r="P23" s="1278"/>
      <c r="Q23" s="1278"/>
      <c r="R23" s="1278"/>
      <c r="S23" s="1279"/>
      <c r="T23" s="1277"/>
      <c r="U23" s="1278"/>
      <c r="V23" s="1278"/>
      <c r="W23" s="1278"/>
      <c r="X23" s="1278"/>
      <c r="Y23" s="1278"/>
      <c r="Z23" s="1278"/>
      <c r="AA23" s="1278"/>
      <c r="AB23" s="1278"/>
      <c r="AC23" s="1279"/>
      <c r="AD23" s="1291"/>
      <c r="AE23" s="1292"/>
      <c r="AF23" s="1292"/>
      <c r="AG23" s="155" t="s">
        <v>19</v>
      </c>
      <c r="AH23" s="1292"/>
      <c r="AI23" s="1292"/>
      <c r="AJ23" s="1293"/>
      <c r="AK23" s="1294" t="str">
        <f t="shared" si="0"/>
        <v/>
      </c>
      <c r="AL23" s="1295"/>
      <c r="AM23" s="1296"/>
      <c r="AN23" s="1297"/>
      <c r="AO23" s="1298"/>
      <c r="AP23" s="1299"/>
      <c r="AQ23" s="1294" t="str">
        <f t="shared" si="1"/>
        <v/>
      </c>
      <c r="AR23" s="1295"/>
      <c r="AS23" s="1295"/>
      <c r="AT23" s="1296"/>
      <c r="AU23" s="1300"/>
      <c r="AV23" s="1301"/>
      <c r="AW23" s="1301"/>
      <c r="AX23" s="1302"/>
      <c r="AY23" s="1288" t="str">
        <f t="shared" si="2"/>
        <v/>
      </c>
      <c r="AZ23" s="1289"/>
      <c r="BA23" s="1289"/>
      <c r="BB23" s="1289"/>
      <c r="BC23" s="129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8" customFormat="1" ht="28.5" customHeight="1">
      <c r="A24" s="1321"/>
      <c r="B24" s="1322"/>
      <c r="C24" s="1323"/>
      <c r="D24" s="932"/>
      <c r="E24" s="1286"/>
      <c r="F24" s="1286"/>
      <c r="G24" s="1286"/>
      <c r="H24" s="932"/>
      <c r="I24" s="1286"/>
      <c r="J24" s="1286"/>
      <c r="K24" s="931"/>
      <c r="L24" s="1287"/>
      <c r="M24" s="1287"/>
      <c r="N24" s="932"/>
      <c r="O24" s="1277"/>
      <c r="P24" s="1278"/>
      <c r="Q24" s="1278"/>
      <c r="R24" s="1278"/>
      <c r="S24" s="1279"/>
      <c r="T24" s="1277"/>
      <c r="U24" s="1278"/>
      <c r="V24" s="1278"/>
      <c r="W24" s="1278"/>
      <c r="X24" s="1278"/>
      <c r="Y24" s="1278"/>
      <c r="Z24" s="1278"/>
      <c r="AA24" s="1278"/>
      <c r="AB24" s="1278"/>
      <c r="AC24" s="1279"/>
      <c r="AD24" s="1291"/>
      <c r="AE24" s="1292"/>
      <c r="AF24" s="1292"/>
      <c r="AG24" s="155" t="s">
        <v>19</v>
      </c>
      <c r="AH24" s="1292"/>
      <c r="AI24" s="1292"/>
      <c r="AJ24" s="1293"/>
      <c r="AK24" s="1294" t="str">
        <f t="shared" si="0"/>
        <v/>
      </c>
      <c r="AL24" s="1295"/>
      <c r="AM24" s="1296"/>
      <c r="AN24" s="1297"/>
      <c r="AO24" s="1298"/>
      <c r="AP24" s="1299"/>
      <c r="AQ24" s="1294" t="str">
        <f t="shared" si="1"/>
        <v/>
      </c>
      <c r="AR24" s="1295"/>
      <c r="AS24" s="1295"/>
      <c r="AT24" s="1296"/>
      <c r="AU24" s="1300"/>
      <c r="AV24" s="1301"/>
      <c r="AW24" s="1301"/>
      <c r="AX24" s="1302"/>
      <c r="AY24" s="1288" t="str">
        <f t="shared" si="2"/>
        <v/>
      </c>
      <c r="AZ24" s="1289"/>
      <c r="BA24" s="1289"/>
      <c r="BB24" s="1289"/>
      <c r="BC24" s="129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8" customFormat="1" ht="28.5" customHeight="1">
      <c r="A25" s="1321"/>
      <c r="B25" s="1322"/>
      <c r="C25" s="1323"/>
      <c r="D25" s="932"/>
      <c r="E25" s="1286"/>
      <c r="F25" s="1286"/>
      <c r="G25" s="1286"/>
      <c r="H25" s="932"/>
      <c r="I25" s="1286"/>
      <c r="J25" s="1286"/>
      <c r="K25" s="931"/>
      <c r="L25" s="1287"/>
      <c r="M25" s="1287"/>
      <c r="N25" s="932"/>
      <c r="O25" s="1277"/>
      <c r="P25" s="1278"/>
      <c r="Q25" s="1278"/>
      <c r="R25" s="1278"/>
      <c r="S25" s="1279"/>
      <c r="T25" s="1277"/>
      <c r="U25" s="1278"/>
      <c r="V25" s="1278"/>
      <c r="W25" s="1278"/>
      <c r="X25" s="1278"/>
      <c r="Y25" s="1278"/>
      <c r="Z25" s="1278"/>
      <c r="AA25" s="1278"/>
      <c r="AB25" s="1278"/>
      <c r="AC25" s="1279"/>
      <c r="AD25" s="1291"/>
      <c r="AE25" s="1292"/>
      <c r="AF25" s="1292"/>
      <c r="AG25" s="155" t="s">
        <v>19</v>
      </c>
      <c r="AH25" s="1292"/>
      <c r="AI25" s="1292"/>
      <c r="AJ25" s="1293"/>
      <c r="AK25" s="1294" t="str">
        <f t="shared" si="0"/>
        <v/>
      </c>
      <c r="AL25" s="1295"/>
      <c r="AM25" s="1296"/>
      <c r="AN25" s="1297"/>
      <c r="AO25" s="1298"/>
      <c r="AP25" s="1299"/>
      <c r="AQ25" s="1294" t="str">
        <f t="shared" si="1"/>
        <v/>
      </c>
      <c r="AR25" s="1295"/>
      <c r="AS25" s="1295"/>
      <c r="AT25" s="1296"/>
      <c r="AU25" s="1300"/>
      <c r="AV25" s="1301"/>
      <c r="AW25" s="1301"/>
      <c r="AX25" s="1302"/>
      <c r="AY25" s="1288" t="str">
        <f t="shared" si="2"/>
        <v/>
      </c>
      <c r="AZ25" s="1289"/>
      <c r="BA25" s="1289"/>
      <c r="BB25" s="1289"/>
      <c r="BC25" s="129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8" customFormat="1" ht="28.5" customHeight="1">
      <c r="A26" s="1321"/>
      <c r="B26" s="1322"/>
      <c r="C26" s="1323"/>
      <c r="D26" s="932"/>
      <c r="E26" s="1286"/>
      <c r="F26" s="1286"/>
      <c r="G26" s="1286"/>
      <c r="H26" s="932"/>
      <c r="I26" s="1286"/>
      <c r="J26" s="1286"/>
      <c r="K26" s="931"/>
      <c r="L26" s="1287"/>
      <c r="M26" s="1287"/>
      <c r="N26" s="932"/>
      <c r="O26" s="1277"/>
      <c r="P26" s="1278"/>
      <c r="Q26" s="1278"/>
      <c r="R26" s="1278"/>
      <c r="S26" s="1279"/>
      <c r="T26" s="1277"/>
      <c r="U26" s="1278"/>
      <c r="V26" s="1278"/>
      <c r="W26" s="1278"/>
      <c r="X26" s="1278"/>
      <c r="Y26" s="1278"/>
      <c r="Z26" s="1278"/>
      <c r="AA26" s="1278"/>
      <c r="AB26" s="1278"/>
      <c r="AC26" s="1279"/>
      <c r="AD26" s="1291"/>
      <c r="AE26" s="1292"/>
      <c r="AF26" s="1292"/>
      <c r="AG26" s="155" t="s">
        <v>19</v>
      </c>
      <c r="AH26" s="1292"/>
      <c r="AI26" s="1292"/>
      <c r="AJ26" s="1293"/>
      <c r="AK26" s="1294" t="str">
        <f t="shared" si="0"/>
        <v/>
      </c>
      <c r="AL26" s="1295"/>
      <c r="AM26" s="1296"/>
      <c r="AN26" s="1297"/>
      <c r="AO26" s="1298"/>
      <c r="AP26" s="1299"/>
      <c r="AQ26" s="1294" t="str">
        <f t="shared" si="1"/>
        <v/>
      </c>
      <c r="AR26" s="1295"/>
      <c r="AS26" s="1295"/>
      <c r="AT26" s="1296"/>
      <c r="AU26" s="1300"/>
      <c r="AV26" s="1301"/>
      <c r="AW26" s="1301"/>
      <c r="AX26" s="1302"/>
      <c r="AY26" s="1288" t="str">
        <f t="shared" si="2"/>
        <v/>
      </c>
      <c r="AZ26" s="1289"/>
      <c r="BA26" s="1289"/>
      <c r="BB26" s="1289"/>
      <c r="BC26" s="129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8" customFormat="1" ht="28.5" customHeight="1">
      <c r="A27" s="1321"/>
      <c r="B27" s="1322"/>
      <c r="C27" s="1323"/>
      <c r="D27" s="932"/>
      <c r="E27" s="1286"/>
      <c r="F27" s="1286"/>
      <c r="G27" s="1286"/>
      <c r="H27" s="932"/>
      <c r="I27" s="1286"/>
      <c r="J27" s="1286"/>
      <c r="K27" s="931"/>
      <c r="L27" s="1287"/>
      <c r="M27" s="1287"/>
      <c r="N27" s="932"/>
      <c r="O27" s="1277"/>
      <c r="P27" s="1278"/>
      <c r="Q27" s="1278"/>
      <c r="R27" s="1278"/>
      <c r="S27" s="1279"/>
      <c r="T27" s="1277"/>
      <c r="U27" s="1278"/>
      <c r="V27" s="1278"/>
      <c r="W27" s="1278"/>
      <c r="X27" s="1278"/>
      <c r="Y27" s="1278"/>
      <c r="Z27" s="1278"/>
      <c r="AA27" s="1278"/>
      <c r="AB27" s="1278"/>
      <c r="AC27" s="1279"/>
      <c r="AD27" s="1291"/>
      <c r="AE27" s="1292"/>
      <c r="AF27" s="1292"/>
      <c r="AG27" s="155" t="s">
        <v>19</v>
      </c>
      <c r="AH27" s="1292"/>
      <c r="AI27" s="1292"/>
      <c r="AJ27" s="1293"/>
      <c r="AK27" s="1294" t="str">
        <f t="shared" si="0"/>
        <v/>
      </c>
      <c r="AL27" s="1295"/>
      <c r="AM27" s="1296"/>
      <c r="AN27" s="1297"/>
      <c r="AO27" s="1298"/>
      <c r="AP27" s="1299"/>
      <c r="AQ27" s="1294" t="str">
        <f t="shared" si="1"/>
        <v/>
      </c>
      <c r="AR27" s="1295"/>
      <c r="AS27" s="1295"/>
      <c r="AT27" s="1296"/>
      <c r="AU27" s="1300"/>
      <c r="AV27" s="1301"/>
      <c r="AW27" s="1301"/>
      <c r="AX27" s="1302"/>
      <c r="AY27" s="1288" t="str">
        <f t="shared" si="2"/>
        <v/>
      </c>
      <c r="AZ27" s="1289"/>
      <c r="BA27" s="1289"/>
      <c r="BB27" s="1289"/>
      <c r="BC27" s="129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8" customFormat="1" ht="28.5" customHeight="1">
      <c r="A28" s="1321"/>
      <c r="B28" s="1322"/>
      <c r="C28" s="1323"/>
      <c r="D28" s="932"/>
      <c r="E28" s="1286"/>
      <c r="F28" s="1286"/>
      <c r="G28" s="1286"/>
      <c r="H28" s="932"/>
      <c r="I28" s="1286"/>
      <c r="J28" s="1286"/>
      <c r="K28" s="931"/>
      <c r="L28" s="1287"/>
      <c r="M28" s="1287"/>
      <c r="N28" s="932"/>
      <c r="O28" s="1277"/>
      <c r="P28" s="1278"/>
      <c r="Q28" s="1278"/>
      <c r="R28" s="1278"/>
      <c r="S28" s="1279"/>
      <c r="T28" s="1277"/>
      <c r="U28" s="1278"/>
      <c r="V28" s="1278"/>
      <c r="W28" s="1278"/>
      <c r="X28" s="1278"/>
      <c r="Y28" s="1278"/>
      <c r="Z28" s="1278"/>
      <c r="AA28" s="1278"/>
      <c r="AB28" s="1278"/>
      <c r="AC28" s="1279"/>
      <c r="AD28" s="1291"/>
      <c r="AE28" s="1292"/>
      <c r="AF28" s="1292"/>
      <c r="AG28" s="155" t="s">
        <v>19</v>
      </c>
      <c r="AH28" s="1292"/>
      <c r="AI28" s="1292"/>
      <c r="AJ28" s="1293"/>
      <c r="AK28" s="1294" t="str">
        <f t="shared" si="0"/>
        <v/>
      </c>
      <c r="AL28" s="1295"/>
      <c r="AM28" s="1296"/>
      <c r="AN28" s="1297"/>
      <c r="AO28" s="1298"/>
      <c r="AP28" s="1299"/>
      <c r="AQ28" s="1294" t="str">
        <f t="shared" si="1"/>
        <v/>
      </c>
      <c r="AR28" s="1295"/>
      <c r="AS28" s="1295"/>
      <c r="AT28" s="1296"/>
      <c r="AU28" s="1300"/>
      <c r="AV28" s="1301"/>
      <c r="AW28" s="1301"/>
      <c r="AX28" s="1302"/>
      <c r="AY28" s="1288" t="str">
        <f t="shared" si="2"/>
        <v/>
      </c>
      <c r="AZ28" s="1289"/>
      <c r="BA28" s="1289"/>
      <c r="BB28" s="1289"/>
      <c r="BC28" s="129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8" customFormat="1" ht="28.5" customHeight="1">
      <c r="A29" s="1321"/>
      <c r="B29" s="1322"/>
      <c r="C29" s="1323"/>
      <c r="D29" s="932"/>
      <c r="E29" s="1286"/>
      <c r="F29" s="1286"/>
      <c r="G29" s="1286"/>
      <c r="H29" s="932"/>
      <c r="I29" s="1286"/>
      <c r="J29" s="1286"/>
      <c r="K29" s="931"/>
      <c r="L29" s="1287"/>
      <c r="M29" s="1287"/>
      <c r="N29" s="932"/>
      <c r="O29" s="1277"/>
      <c r="P29" s="1278"/>
      <c r="Q29" s="1278"/>
      <c r="R29" s="1278"/>
      <c r="S29" s="1279"/>
      <c r="T29" s="1277"/>
      <c r="U29" s="1278"/>
      <c r="V29" s="1278"/>
      <c r="W29" s="1278"/>
      <c r="X29" s="1278"/>
      <c r="Y29" s="1278"/>
      <c r="Z29" s="1278"/>
      <c r="AA29" s="1278"/>
      <c r="AB29" s="1278"/>
      <c r="AC29" s="1279"/>
      <c r="AD29" s="1291"/>
      <c r="AE29" s="1292"/>
      <c r="AF29" s="1292"/>
      <c r="AG29" s="155" t="s">
        <v>19</v>
      </c>
      <c r="AH29" s="1292"/>
      <c r="AI29" s="1292"/>
      <c r="AJ29" s="1293"/>
      <c r="AK29" s="1294" t="str">
        <f t="shared" si="0"/>
        <v/>
      </c>
      <c r="AL29" s="1295"/>
      <c r="AM29" s="1296"/>
      <c r="AN29" s="1297"/>
      <c r="AO29" s="1298"/>
      <c r="AP29" s="1299"/>
      <c r="AQ29" s="1294" t="str">
        <f t="shared" si="1"/>
        <v/>
      </c>
      <c r="AR29" s="1295"/>
      <c r="AS29" s="1295"/>
      <c r="AT29" s="1296"/>
      <c r="AU29" s="1300"/>
      <c r="AV29" s="1301"/>
      <c r="AW29" s="1301"/>
      <c r="AX29" s="1302"/>
      <c r="AY29" s="1288" t="str">
        <f t="shared" si="2"/>
        <v/>
      </c>
      <c r="AZ29" s="1289"/>
      <c r="BA29" s="1289"/>
      <c r="BB29" s="1289"/>
      <c r="BC29" s="129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8" customFormat="1" ht="28.5" customHeight="1">
      <c r="A30" s="1321"/>
      <c r="B30" s="1322"/>
      <c r="C30" s="1323"/>
      <c r="D30" s="932"/>
      <c r="E30" s="1286"/>
      <c r="F30" s="1286"/>
      <c r="G30" s="1286"/>
      <c r="H30" s="932"/>
      <c r="I30" s="1286"/>
      <c r="J30" s="1286"/>
      <c r="K30" s="931"/>
      <c r="L30" s="1287"/>
      <c r="M30" s="1287"/>
      <c r="N30" s="932"/>
      <c r="O30" s="1277"/>
      <c r="P30" s="1278"/>
      <c r="Q30" s="1278"/>
      <c r="R30" s="1278"/>
      <c r="S30" s="1279"/>
      <c r="T30" s="1277"/>
      <c r="U30" s="1278"/>
      <c r="V30" s="1278"/>
      <c r="W30" s="1278"/>
      <c r="X30" s="1278"/>
      <c r="Y30" s="1278"/>
      <c r="Z30" s="1278"/>
      <c r="AA30" s="1278"/>
      <c r="AB30" s="1278"/>
      <c r="AC30" s="1279"/>
      <c r="AD30" s="1291"/>
      <c r="AE30" s="1292"/>
      <c r="AF30" s="1292"/>
      <c r="AG30" s="155" t="s">
        <v>19</v>
      </c>
      <c r="AH30" s="1292"/>
      <c r="AI30" s="1292"/>
      <c r="AJ30" s="1293"/>
      <c r="AK30" s="1294" t="str">
        <f t="shared" si="0"/>
        <v/>
      </c>
      <c r="AL30" s="1295"/>
      <c r="AM30" s="1296"/>
      <c r="AN30" s="1297"/>
      <c r="AO30" s="1298"/>
      <c r="AP30" s="1299"/>
      <c r="AQ30" s="1294" t="str">
        <f t="shared" si="1"/>
        <v/>
      </c>
      <c r="AR30" s="1295"/>
      <c r="AS30" s="1295"/>
      <c r="AT30" s="1296"/>
      <c r="AU30" s="1300"/>
      <c r="AV30" s="1301"/>
      <c r="AW30" s="1301"/>
      <c r="AX30" s="1302"/>
      <c r="AY30" s="1288" t="str">
        <f t="shared" si="2"/>
        <v/>
      </c>
      <c r="AZ30" s="1289"/>
      <c r="BA30" s="1289"/>
      <c r="BB30" s="1289"/>
      <c r="BC30" s="1290"/>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38" customFormat="1" ht="28.5" customHeight="1">
      <c r="A31" s="1321"/>
      <c r="B31" s="1322"/>
      <c r="C31" s="1323"/>
      <c r="D31" s="932"/>
      <c r="E31" s="1286"/>
      <c r="F31" s="1286"/>
      <c r="G31" s="1286"/>
      <c r="H31" s="932"/>
      <c r="I31" s="1286"/>
      <c r="J31" s="1286"/>
      <c r="K31" s="931"/>
      <c r="L31" s="1287"/>
      <c r="M31" s="1287"/>
      <c r="N31" s="932"/>
      <c r="O31" s="1277"/>
      <c r="P31" s="1278"/>
      <c r="Q31" s="1278"/>
      <c r="R31" s="1278"/>
      <c r="S31" s="1279"/>
      <c r="T31" s="1277"/>
      <c r="U31" s="1278"/>
      <c r="V31" s="1278"/>
      <c r="W31" s="1278"/>
      <c r="X31" s="1278"/>
      <c r="Y31" s="1278"/>
      <c r="Z31" s="1278"/>
      <c r="AA31" s="1278"/>
      <c r="AB31" s="1278"/>
      <c r="AC31" s="1279"/>
      <c r="AD31" s="1291"/>
      <c r="AE31" s="1292"/>
      <c r="AF31" s="1292"/>
      <c r="AG31" s="155" t="s">
        <v>19</v>
      </c>
      <c r="AH31" s="1292"/>
      <c r="AI31" s="1292"/>
      <c r="AJ31" s="1293"/>
      <c r="AK31" s="1294" t="str">
        <f t="shared" si="0"/>
        <v/>
      </c>
      <c r="AL31" s="1295"/>
      <c r="AM31" s="1296"/>
      <c r="AN31" s="1297"/>
      <c r="AO31" s="1298"/>
      <c r="AP31" s="1299"/>
      <c r="AQ31" s="1294" t="str">
        <f t="shared" si="1"/>
        <v/>
      </c>
      <c r="AR31" s="1295"/>
      <c r="AS31" s="1295"/>
      <c r="AT31" s="1296"/>
      <c r="AU31" s="1300"/>
      <c r="AV31" s="1301"/>
      <c r="AW31" s="1301"/>
      <c r="AX31" s="1302"/>
      <c r="AY31" s="1288" t="str">
        <f t="shared" si="2"/>
        <v/>
      </c>
      <c r="AZ31" s="1289"/>
      <c r="BA31" s="1289"/>
      <c r="BB31" s="1289"/>
      <c r="BC31" s="1290"/>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s="38" customFormat="1" ht="28.5" customHeight="1">
      <c r="A32" s="1321"/>
      <c r="B32" s="1322"/>
      <c r="C32" s="1323"/>
      <c r="D32" s="932"/>
      <c r="E32" s="1286"/>
      <c r="F32" s="1286"/>
      <c r="G32" s="1286"/>
      <c r="H32" s="932"/>
      <c r="I32" s="1286"/>
      <c r="J32" s="1286"/>
      <c r="K32" s="931"/>
      <c r="L32" s="1287"/>
      <c r="M32" s="1287"/>
      <c r="N32" s="932"/>
      <c r="O32" s="1277"/>
      <c r="P32" s="1278"/>
      <c r="Q32" s="1278"/>
      <c r="R32" s="1278"/>
      <c r="S32" s="1279"/>
      <c r="T32" s="1277"/>
      <c r="U32" s="1278"/>
      <c r="V32" s="1278"/>
      <c r="W32" s="1278"/>
      <c r="X32" s="1278"/>
      <c r="Y32" s="1278"/>
      <c r="Z32" s="1278"/>
      <c r="AA32" s="1278"/>
      <c r="AB32" s="1278"/>
      <c r="AC32" s="1279"/>
      <c r="AD32" s="1291"/>
      <c r="AE32" s="1292"/>
      <c r="AF32" s="1292"/>
      <c r="AG32" s="155" t="s">
        <v>19</v>
      </c>
      <c r="AH32" s="1292"/>
      <c r="AI32" s="1292"/>
      <c r="AJ32" s="1293"/>
      <c r="AK32" s="1294" t="str">
        <f t="shared" si="0"/>
        <v/>
      </c>
      <c r="AL32" s="1295"/>
      <c r="AM32" s="1296"/>
      <c r="AN32" s="1297"/>
      <c r="AO32" s="1298"/>
      <c r="AP32" s="1299"/>
      <c r="AQ32" s="1294" t="str">
        <f t="shared" si="1"/>
        <v/>
      </c>
      <c r="AR32" s="1295"/>
      <c r="AS32" s="1295"/>
      <c r="AT32" s="1296"/>
      <c r="AU32" s="1300"/>
      <c r="AV32" s="1301"/>
      <c r="AW32" s="1301"/>
      <c r="AX32" s="1302"/>
      <c r="AY32" s="1288" t="str">
        <f t="shared" si="2"/>
        <v/>
      </c>
      <c r="AZ32" s="1289"/>
      <c r="BA32" s="1289"/>
      <c r="BB32" s="1289"/>
      <c r="BC32" s="1290"/>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s="38" customFormat="1" ht="28.5" customHeight="1">
      <c r="A33" s="1321"/>
      <c r="B33" s="1322"/>
      <c r="C33" s="1323"/>
      <c r="D33" s="1273"/>
      <c r="E33" s="1274"/>
      <c r="F33" s="1274"/>
      <c r="G33" s="1274"/>
      <c r="H33" s="1273"/>
      <c r="I33" s="1274"/>
      <c r="J33" s="1274"/>
      <c r="K33" s="1275"/>
      <c r="L33" s="1276"/>
      <c r="M33" s="1276"/>
      <c r="N33" s="1273"/>
      <c r="O33" s="1277"/>
      <c r="P33" s="1278"/>
      <c r="Q33" s="1278"/>
      <c r="R33" s="1278"/>
      <c r="S33" s="1279"/>
      <c r="T33" s="1277"/>
      <c r="U33" s="1278"/>
      <c r="V33" s="1278"/>
      <c r="W33" s="1278"/>
      <c r="X33" s="1278"/>
      <c r="Y33" s="1278"/>
      <c r="Z33" s="1278"/>
      <c r="AA33" s="1278"/>
      <c r="AB33" s="1278"/>
      <c r="AC33" s="1279"/>
      <c r="AD33" s="1280"/>
      <c r="AE33" s="1281"/>
      <c r="AF33" s="1281"/>
      <c r="AG33" s="156" t="s">
        <v>19</v>
      </c>
      <c r="AH33" s="1281"/>
      <c r="AI33" s="1281"/>
      <c r="AJ33" s="1282"/>
      <c r="AK33" s="1232" t="str">
        <f t="shared" si="0"/>
        <v/>
      </c>
      <c r="AL33" s="1233"/>
      <c r="AM33" s="1234"/>
      <c r="AN33" s="1283"/>
      <c r="AO33" s="1284"/>
      <c r="AP33" s="1285"/>
      <c r="AQ33" s="1232" t="str">
        <f t="shared" si="1"/>
        <v/>
      </c>
      <c r="AR33" s="1233"/>
      <c r="AS33" s="1233"/>
      <c r="AT33" s="1234"/>
      <c r="AU33" s="1235"/>
      <c r="AV33" s="1236"/>
      <c r="AW33" s="1236"/>
      <c r="AX33" s="1237"/>
      <c r="AY33" s="1238" t="str">
        <f t="shared" si="2"/>
        <v/>
      </c>
      <c r="AZ33" s="1239"/>
      <c r="BA33" s="1239"/>
      <c r="BB33" s="1239"/>
      <c r="BC33" s="1240"/>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33" customHeight="1">
      <c r="A34" s="1324"/>
      <c r="B34" s="1325"/>
      <c r="C34" s="1326"/>
      <c r="D34" s="923" t="s">
        <v>26</v>
      </c>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1241"/>
      <c r="AN34" s="1242">
        <f>SUM(AN19:AP33)</f>
        <v>0</v>
      </c>
      <c r="AO34" s="1243"/>
      <c r="AP34" s="1244"/>
      <c r="AQ34" s="1245">
        <f>SUM(AQ19:AT33)</f>
        <v>0</v>
      </c>
      <c r="AR34" s="1246"/>
      <c r="AS34" s="1247"/>
      <c r="AT34" s="1248"/>
      <c r="AU34" s="1249"/>
      <c r="AV34" s="1249"/>
      <c r="AW34" s="1249"/>
      <c r="AX34" s="1250"/>
      <c r="AY34" s="1251">
        <f>ROUNDDOWN(SUM(AY19:BC33),0)</f>
        <v>0</v>
      </c>
      <c r="AZ34" s="1252"/>
      <c r="BA34" s="1252"/>
      <c r="BB34" s="1252"/>
      <c r="BC34" s="1253"/>
    </row>
    <row r="35" spans="1:100" ht="35.25" customHeight="1" thickBot="1">
      <c r="A35" s="1257" t="s">
        <v>132</v>
      </c>
      <c r="B35" s="1258"/>
      <c r="C35" s="1259"/>
      <c r="D35" s="1260" t="s">
        <v>150</v>
      </c>
      <c r="E35" s="1260"/>
      <c r="F35" s="1260"/>
      <c r="G35" s="1260"/>
      <c r="H35" s="1260"/>
      <c r="I35" s="1260"/>
      <c r="J35" s="1260"/>
      <c r="K35" s="1260"/>
      <c r="L35" s="1260"/>
      <c r="M35" s="1260"/>
      <c r="N35" s="1260"/>
      <c r="O35" s="1260"/>
      <c r="P35" s="1260"/>
      <c r="Q35" s="1260"/>
      <c r="R35" s="1260"/>
      <c r="S35" s="1260"/>
      <c r="T35" s="1260"/>
      <c r="U35" s="1260"/>
      <c r="V35" s="1260"/>
      <c r="W35" s="1260"/>
      <c r="X35" s="1260"/>
      <c r="Y35" s="1260"/>
      <c r="Z35" s="1260"/>
      <c r="AA35" s="1260"/>
      <c r="AB35" s="1260"/>
      <c r="AC35" s="1260"/>
      <c r="AD35" s="1260"/>
      <c r="AE35" s="1260"/>
      <c r="AF35" s="1260"/>
      <c r="AG35" s="1260"/>
      <c r="AH35" s="1260"/>
      <c r="AI35" s="1260"/>
      <c r="AJ35" s="1260"/>
      <c r="AK35" s="1260"/>
      <c r="AL35" s="1260"/>
      <c r="AM35" s="1260"/>
      <c r="AN35" s="1260"/>
      <c r="AO35" s="1260"/>
      <c r="AP35" s="1260"/>
      <c r="AQ35" s="1260"/>
      <c r="AR35" s="1260"/>
      <c r="AS35" s="1260"/>
      <c r="AT35" s="1260"/>
      <c r="AU35" s="1260"/>
      <c r="AV35" s="1260"/>
      <c r="AW35" s="1260"/>
      <c r="AX35" s="1261"/>
      <c r="AY35" s="1262"/>
      <c r="AZ35" s="1263"/>
      <c r="BA35" s="1263"/>
      <c r="BB35" s="1263"/>
      <c r="BC35" s="1264"/>
    </row>
    <row r="36" spans="1:100" ht="35.25" customHeight="1" thickTop="1" thickBot="1">
      <c r="A36" s="1265" t="s">
        <v>149</v>
      </c>
      <c r="B36" s="1266"/>
      <c r="C36" s="1266"/>
      <c r="D36" s="1266"/>
      <c r="E36" s="1266"/>
      <c r="F36" s="1266"/>
      <c r="G36" s="1266"/>
      <c r="H36" s="1266"/>
      <c r="I36" s="1266"/>
      <c r="J36" s="1266"/>
      <c r="K36" s="1266"/>
      <c r="L36" s="1266"/>
      <c r="M36" s="1266"/>
      <c r="N36" s="1266"/>
      <c r="O36" s="1266"/>
      <c r="P36" s="1266"/>
      <c r="Q36" s="1266"/>
      <c r="R36" s="1266"/>
      <c r="S36" s="1266"/>
      <c r="T36" s="1266"/>
      <c r="U36" s="1266"/>
      <c r="V36" s="1266"/>
      <c r="W36" s="1266"/>
      <c r="X36" s="1266"/>
      <c r="Y36" s="1266"/>
      <c r="Z36" s="1266"/>
      <c r="AA36" s="1266"/>
      <c r="AB36" s="1266"/>
      <c r="AC36" s="1266"/>
      <c r="AD36" s="1266"/>
      <c r="AE36" s="1266"/>
      <c r="AF36" s="1266"/>
      <c r="AG36" s="1266"/>
      <c r="AH36" s="1266"/>
      <c r="AI36" s="1266"/>
      <c r="AJ36" s="1266"/>
      <c r="AK36" s="1266"/>
      <c r="AL36" s="1266"/>
      <c r="AM36" s="1266"/>
      <c r="AN36" s="1266"/>
      <c r="AO36" s="1266"/>
      <c r="AP36" s="1266"/>
      <c r="AQ36" s="1266"/>
      <c r="AR36" s="1266"/>
      <c r="AS36" s="1266"/>
      <c r="AT36" s="1266"/>
      <c r="AU36" s="1266"/>
      <c r="AV36" s="1266"/>
      <c r="AW36" s="1266"/>
      <c r="AX36" s="1267"/>
      <c r="AY36" s="1268">
        <f>SUM(AY34:BC35)</f>
        <v>0</v>
      </c>
      <c r="AZ36" s="1269"/>
      <c r="BA36" s="1269"/>
      <c r="BB36" s="1269"/>
      <c r="BC36" s="1270"/>
    </row>
    <row r="37" spans="1:100" ht="17.25" customHeight="1">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c r="AY37" s="335"/>
      <c r="AZ37" s="335"/>
      <c r="BA37" s="335"/>
      <c r="BB37" s="335"/>
      <c r="BC37" s="335"/>
    </row>
    <row r="38" spans="1:100" ht="17.25" customHeight="1">
      <c r="A38" s="334"/>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5"/>
      <c r="AY38" s="335"/>
      <c r="AZ38" s="335"/>
      <c r="BA38" s="335"/>
      <c r="BB38" s="335"/>
      <c r="BC38" s="335"/>
    </row>
    <row r="39" spans="1:100" ht="17.25" customHeight="1">
      <c r="A39" s="334"/>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5"/>
      <c r="AY39" s="335"/>
      <c r="AZ39" s="335"/>
      <c r="BA39" s="335"/>
      <c r="BB39" s="335"/>
      <c r="BC39" s="335"/>
    </row>
    <row r="40" spans="1:100" ht="17.25" customHeight="1" thickBot="1">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5"/>
      <c r="AY40" s="335"/>
      <c r="AZ40" s="335"/>
      <c r="BA40" s="335"/>
      <c r="BB40" s="335"/>
      <c r="BC40" s="335"/>
    </row>
    <row r="41" spans="1:100" ht="28.5" customHeight="1" thickBot="1">
      <c r="A41" s="1385" t="s">
        <v>17</v>
      </c>
      <c r="B41" s="1386"/>
      <c r="C41" s="1386"/>
      <c r="D41" s="1386"/>
      <c r="E41" s="1386"/>
      <c r="F41" s="1386"/>
      <c r="G41" s="1386"/>
      <c r="H41" s="1386"/>
      <c r="I41" s="1387" t="s">
        <v>259</v>
      </c>
      <c r="J41" s="1388"/>
      <c r="K41" s="1388"/>
      <c r="L41" s="1388"/>
      <c r="M41" s="1388"/>
      <c r="N41" s="1388"/>
      <c r="O41" s="1388"/>
      <c r="P41" s="1389"/>
      <c r="Q41" s="336"/>
      <c r="R41" s="336"/>
      <c r="S41" s="336"/>
      <c r="T41" s="336"/>
      <c r="U41" s="336"/>
      <c r="V41" s="336"/>
      <c r="W41" s="336"/>
      <c r="X41" s="337"/>
      <c r="Y41" s="337"/>
      <c r="Z41" s="337"/>
      <c r="AA41" s="337"/>
      <c r="AB41" s="337"/>
      <c r="AC41" s="337"/>
      <c r="AD41" s="337"/>
      <c r="AE41" s="337"/>
      <c r="AF41" s="337"/>
      <c r="AT41" s="333"/>
    </row>
    <row r="42" spans="1:100" ht="9.75" customHeight="1">
      <c r="D42" s="36"/>
      <c r="E42" s="36"/>
      <c r="F42" s="36"/>
      <c r="G42" s="36"/>
      <c r="H42" s="36"/>
      <c r="I42" s="36"/>
      <c r="J42" s="36"/>
      <c r="K42" s="36"/>
      <c r="L42" s="36"/>
      <c r="M42" s="37"/>
      <c r="N42" s="37"/>
      <c r="O42" s="37"/>
      <c r="P42" s="37"/>
      <c r="Q42" s="37"/>
      <c r="R42" s="37"/>
      <c r="S42" s="37"/>
      <c r="T42" s="37"/>
      <c r="U42" s="37"/>
      <c r="V42" s="37"/>
      <c r="W42" s="37"/>
      <c r="X42" s="37"/>
      <c r="Y42" s="37"/>
      <c r="Z42" s="37"/>
      <c r="AA42" s="37"/>
      <c r="AB42" s="4"/>
      <c r="AC42" s="4"/>
      <c r="AD42" s="4"/>
      <c r="AE42" s="4"/>
      <c r="AF42" s="4"/>
      <c r="AG42" s="4"/>
      <c r="AH42" s="4"/>
      <c r="AI42" s="4"/>
      <c r="AJ42" s="4"/>
      <c r="AK42" s="4"/>
      <c r="AL42" s="4"/>
      <c r="AM42" s="4"/>
      <c r="AN42" s="4"/>
      <c r="AO42" s="4"/>
      <c r="AP42" s="4"/>
      <c r="AQ42" s="4"/>
      <c r="AR42" s="4"/>
      <c r="AS42" s="4"/>
      <c r="AT42" s="4"/>
      <c r="AU42" s="4"/>
      <c r="AV42" s="4"/>
      <c r="AW42" s="4"/>
      <c r="AX42" s="4"/>
    </row>
    <row r="43" spans="1:100" ht="35.25" customHeight="1">
      <c r="A43" s="1361" t="s">
        <v>257</v>
      </c>
      <c r="B43" s="1362"/>
      <c r="C43" s="1362"/>
      <c r="D43" s="1362"/>
      <c r="E43" s="1362"/>
      <c r="F43" s="1362"/>
      <c r="G43" s="1362"/>
      <c r="H43" s="1362"/>
      <c r="I43" s="1362"/>
      <c r="J43" s="1362"/>
      <c r="K43" s="1362"/>
      <c r="L43" s="1362"/>
      <c r="M43" s="1362"/>
      <c r="N43" s="1362"/>
      <c r="O43" s="1362"/>
      <c r="P43" s="1362"/>
      <c r="Q43" s="1362"/>
      <c r="R43" s="1362"/>
      <c r="S43" s="1362"/>
      <c r="T43" s="1362"/>
      <c r="U43" s="1362"/>
      <c r="V43" s="1362"/>
      <c r="W43" s="1362"/>
      <c r="X43" s="1362"/>
      <c r="Y43" s="1362"/>
      <c r="Z43" s="1362"/>
      <c r="AA43" s="1362"/>
      <c r="AB43" s="1362"/>
      <c r="AC43" s="1362"/>
      <c r="AD43" s="1362"/>
      <c r="AE43" s="1362"/>
      <c r="AF43" s="1362"/>
      <c r="AG43" s="1362"/>
      <c r="AH43" s="1362"/>
      <c r="AI43" s="1362"/>
      <c r="AJ43" s="1362"/>
      <c r="AK43" s="1362"/>
      <c r="AL43" s="1362"/>
      <c r="AM43" s="1362"/>
      <c r="AN43" s="1362"/>
      <c r="AO43" s="1362"/>
      <c r="AP43" s="1362"/>
      <c r="AQ43" s="1362"/>
      <c r="AR43" s="1362"/>
      <c r="AS43" s="1362"/>
      <c r="AT43" s="1362"/>
      <c r="AU43" s="1362"/>
      <c r="AV43" s="1362"/>
      <c r="AW43" s="1362"/>
      <c r="AX43" s="1363"/>
      <c r="AY43" s="1364" t="s">
        <v>5</v>
      </c>
      <c r="AZ43" s="1365"/>
      <c r="BA43" s="1365"/>
      <c r="BB43" s="1365"/>
      <c r="BC43" s="1366"/>
    </row>
    <row r="44" spans="1:100" ht="6.75" customHeight="1">
      <c r="D44" s="36"/>
      <c r="E44" s="36"/>
      <c r="F44" s="36"/>
      <c r="G44" s="36"/>
      <c r="H44" s="36"/>
      <c r="I44" s="36"/>
      <c r="J44" s="36"/>
      <c r="K44" s="36"/>
      <c r="L44" s="36"/>
      <c r="M44" s="37"/>
      <c r="N44" s="37"/>
      <c r="O44" s="37"/>
      <c r="P44" s="37"/>
      <c r="Q44" s="37"/>
      <c r="R44" s="37"/>
      <c r="S44" s="37"/>
      <c r="T44" s="37"/>
      <c r="U44" s="37"/>
      <c r="V44" s="37"/>
      <c r="W44" s="37"/>
      <c r="X44" s="37"/>
      <c r="Y44" s="37"/>
      <c r="Z44" s="37"/>
      <c r="AA44" s="37"/>
      <c r="AB44" s="4"/>
      <c r="AC44" s="4"/>
      <c r="AD44" s="4"/>
      <c r="AE44" s="4"/>
      <c r="AF44" s="4"/>
      <c r="AG44" s="4"/>
      <c r="AH44" s="4"/>
      <c r="AI44" s="4"/>
      <c r="AJ44" s="4"/>
      <c r="AK44" s="4"/>
      <c r="AL44" s="4"/>
      <c r="AM44" s="4"/>
      <c r="AN44" s="4"/>
      <c r="AO44" s="4"/>
      <c r="AP44" s="4"/>
      <c r="AQ44" s="4"/>
      <c r="AR44" s="4"/>
      <c r="AS44" s="4"/>
      <c r="AT44" s="4"/>
      <c r="AU44" s="4"/>
      <c r="AV44" s="4"/>
      <c r="AW44" s="4"/>
      <c r="AX44" s="4"/>
    </row>
    <row r="45" spans="1:100" ht="35.25" customHeight="1">
      <c r="A45" s="1367" t="s">
        <v>312</v>
      </c>
      <c r="B45" s="1368"/>
      <c r="C45" s="1368"/>
      <c r="D45" s="1368"/>
      <c r="E45" s="1368"/>
      <c r="F45" s="1368"/>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8"/>
      <c r="AD45" s="1368"/>
      <c r="AE45" s="1368"/>
      <c r="AF45" s="1368"/>
      <c r="AG45" s="1368"/>
      <c r="AH45" s="1368"/>
      <c r="AI45" s="1368"/>
      <c r="AJ45" s="1368"/>
      <c r="AK45" s="1368"/>
      <c r="AL45" s="1368"/>
      <c r="AM45" s="1368"/>
      <c r="AN45" s="1368"/>
      <c r="AO45" s="1368"/>
      <c r="AP45" s="1368"/>
      <c r="AQ45" s="1368"/>
      <c r="AR45" s="1368"/>
      <c r="AS45" s="1368"/>
      <c r="AT45" s="1368"/>
      <c r="AU45" s="1368"/>
      <c r="AV45" s="1368"/>
      <c r="AW45" s="1368"/>
      <c r="AX45" s="1369"/>
      <c r="AY45" s="1370" t="s">
        <v>5</v>
      </c>
      <c r="AZ45" s="1371"/>
      <c r="BA45" s="1371"/>
      <c r="BB45" s="1371"/>
      <c r="BC45" s="1372"/>
    </row>
    <row r="46" spans="1:100" ht="9" customHeight="1" thickBot="1">
      <c r="A46" s="36"/>
      <c r="B46" s="36"/>
      <c r="C46" s="37"/>
      <c r="D46" s="37"/>
      <c r="E46" s="37"/>
      <c r="F46" s="37"/>
      <c r="G46" s="37"/>
      <c r="H46" s="37"/>
      <c r="I46" s="37"/>
      <c r="J46" s="37"/>
      <c r="K46" s="37"/>
      <c r="L46" s="37"/>
      <c r="M46" s="37"/>
      <c r="N46" s="37"/>
      <c r="O46" s="37"/>
      <c r="P46" s="37"/>
      <c r="Q46" s="37"/>
      <c r="R46" s="37"/>
      <c r="S46" s="37"/>
      <c r="T46" s="4"/>
      <c r="U46" s="4"/>
      <c r="V46" s="4"/>
      <c r="W46" s="4"/>
      <c r="X46" s="4"/>
      <c r="Y46" s="4"/>
      <c r="Z46" s="4"/>
      <c r="AA46" s="4"/>
      <c r="AB46" s="4"/>
      <c r="AC46" s="4"/>
      <c r="AD46" s="4"/>
      <c r="AE46" s="4"/>
      <c r="AF46" s="37"/>
      <c r="AG46" s="37"/>
      <c r="AH46" s="37"/>
      <c r="AI46" s="4"/>
      <c r="AJ46" s="4"/>
      <c r="AK46" s="4"/>
      <c r="AL46" s="4"/>
      <c r="AM46" s="4"/>
      <c r="AN46" s="4"/>
      <c r="AO46" s="4"/>
      <c r="AP46" s="4"/>
      <c r="AQ46" s="4"/>
      <c r="AR46" s="4"/>
      <c r="AS46" s="4"/>
      <c r="AT46" s="4"/>
      <c r="AU46" s="4"/>
      <c r="AV46" s="4"/>
      <c r="AW46" s="4"/>
      <c r="AX46" s="4"/>
      <c r="AY46" s="4"/>
      <c r="AZ46" s="4"/>
      <c r="BA46" s="4"/>
      <c r="BB46" s="4"/>
      <c r="BC46" s="4"/>
    </row>
    <row r="47" spans="1:100" ht="18.75" customHeight="1">
      <c r="A47" s="1373" t="s">
        <v>2</v>
      </c>
      <c r="B47" s="1374"/>
      <c r="C47" s="1374"/>
      <c r="D47" s="1375" t="s">
        <v>113</v>
      </c>
      <c r="E47" s="1376"/>
      <c r="F47" s="1376"/>
      <c r="G47" s="1376"/>
      <c r="H47" s="1343" t="s">
        <v>258</v>
      </c>
      <c r="I47" s="1376"/>
      <c r="J47" s="1376"/>
      <c r="K47" s="1379" t="s">
        <v>14</v>
      </c>
      <c r="L47" s="1380"/>
      <c r="M47" s="1380"/>
      <c r="N47" s="1381"/>
      <c r="O47" s="1341" t="s">
        <v>9</v>
      </c>
      <c r="P47" s="1342"/>
      <c r="Q47" s="1342"/>
      <c r="R47" s="1342"/>
      <c r="S47" s="1343"/>
      <c r="T47" s="1341" t="s">
        <v>109</v>
      </c>
      <c r="U47" s="1342"/>
      <c r="V47" s="1342"/>
      <c r="W47" s="1342"/>
      <c r="X47" s="1342"/>
      <c r="Y47" s="1342"/>
      <c r="Z47" s="1342"/>
      <c r="AA47" s="1342"/>
      <c r="AB47" s="1342"/>
      <c r="AC47" s="1343"/>
      <c r="AD47" s="1332" t="s">
        <v>31</v>
      </c>
      <c r="AE47" s="1333"/>
      <c r="AF47" s="1333"/>
      <c r="AG47" s="1333"/>
      <c r="AH47" s="1333"/>
      <c r="AI47" s="1333"/>
      <c r="AJ47" s="1334"/>
      <c r="AK47" s="1335" t="s">
        <v>27</v>
      </c>
      <c r="AL47" s="1336"/>
      <c r="AM47" s="1337"/>
      <c r="AN47" s="1341" t="s">
        <v>77</v>
      </c>
      <c r="AO47" s="1342"/>
      <c r="AP47" s="1343"/>
      <c r="AQ47" s="1344" t="s">
        <v>28</v>
      </c>
      <c r="AR47" s="1345"/>
      <c r="AS47" s="1345"/>
      <c r="AT47" s="1346"/>
      <c r="AU47" s="1341" t="s">
        <v>29</v>
      </c>
      <c r="AV47" s="1342"/>
      <c r="AW47" s="1342"/>
      <c r="AX47" s="1350"/>
      <c r="AY47" s="1352" t="s">
        <v>30</v>
      </c>
      <c r="AZ47" s="1353"/>
      <c r="BA47" s="1353"/>
      <c r="BB47" s="1353"/>
      <c r="BC47" s="1354"/>
    </row>
    <row r="48" spans="1:100" ht="28.5" customHeight="1" thickBot="1">
      <c r="A48" s="992"/>
      <c r="B48" s="993"/>
      <c r="C48" s="993"/>
      <c r="D48" s="1377"/>
      <c r="E48" s="1378"/>
      <c r="F48" s="1378"/>
      <c r="G48" s="1378"/>
      <c r="H48" s="969"/>
      <c r="I48" s="1378"/>
      <c r="J48" s="1378"/>
      <c r="K48" s="1382"/>
      <c r="L48" s="1383"/>
      <c r="M48" s="1383"/>
      <c r="N48" s="1384"/>
      <c r="O48" s="967"/>
      <c r="P48" s="968"/>
      <c r="Q48" s="968"/>
      <c r="R48" s="968"/>
      <c r="S48" s="969"/>
      <c r="T48" s="967"/>
      <c r="U48" s="968"/>
      <c r="V48" s="968"/>
      <c r="W48" s="968"/>
      <c r="X48" s="968"/>
      <c r="Y48" s="968"/>
      <c r="Z48" s="968"/>
      <c r="AA48" s="968"/>
      <c r="AB48" s="968"/>
      <c r="AC48" s="969"/>
      <c r="AD48" s="1358" t="s">
        <v>18</v>
      </c>
      <c r="AE48" s="1359"/>
      <c r="AF48" s="1359"/>
      <c r="AG48" s="159" t="s">
        <v>19</v>
      </c>
      <c r="AH48" s="1359" t="s">
        <v>20</v>
      </c>
      <c r="AI48" s="1359"/>
      <c r="AJ48" s="1360"/>
      <c r="AK48" s="1338"/>
      <c r="AL48" s="1339"/>
      <c r="AM48" s="1340"/>
      <c r="AN48" s="967"/>
      <c r="AO48" s="968"/>
      <c r="AP48" s="969"/>
      <c r="AQ48" s="1347"/>
      <c r="AR48" s="1348"/>
      <c r="AS48" s="1348"/>
      <c r="AT48" s="1349"/>
      <c r="AU48" s="967"/>
      <c r="AV48" s="968"/>
      <c r="AW48" s="968"/>
      <c r="AX48" s="1351"/>
      <c r="AY48" s="1355"/>
      <c r="AZ48" s="1356"/>
      <c r="BA48" s="1356"/>
      <c r="BB48" s="1356"/>
      <c r="BC48" s="1357"/>
    </row>
    <row r="49" spans="1:100" s="38" customFormat="1" ht="28.5" customHeight="1" thickTop="1">
      <c r="A49" s="1318" t="s">
        <v>12</v>
      </c>
      <c r="B49" s="1319"/>
      <c r="C49" s="1320"/>
      <c r="D49" s="991"/>
      <c r="E49" s="1327"/>
      <c r="F49" s="1327"/>
      <c r="G49" s="1327"/>
      <c r="H49" s="991"/>
      <c r="I49" s="1327"/>
      <c r="J49" s="1327"/>
      <c r="K49" s="990"/>
      <c r="L49" s="1328"/>
      <c r="M49" s="1328"/>
      <c r="N49" s="991"/>
      <c r="O49" s="1329"/>
      <c r="P49" s="1330"/>
      <c r="Q49" s="1330"/>
      <c r="R49" s="1330"/>
      <c r="S49" s="1331"/>
      <c r="T49" s="1329"/>
      <c r="U49" s="1330"/>
      <c r="V49" s="1330"/>
      <c r="W49" s="1330"/>
      <c r="X49" s="1330"/>
      <c r="Y49" s="1330"/>
      <c r="Z49" s="1330"/>
      <c r="AA49" s="1330"/>
      <c r="AB49" s="1330"/>
      <c r="AC49" s="1331"/>
      <c r="AD49" s="1306"/>
      <c r="AE49" s="1307"/>
      <c r="AF49" s="1307"/>
      <c r="AG49" s="154" t="s">
        <v>19</v>
      </c>
      <c r="AH49" s="1307"/>
      <c r="AI49" s="1307"/>
      <c r="AJ49" s="1308"/>
      <c r="AK49" s="1309" t="str">
        <f t="shared" ref="AK49:AK63" si="3">IF(AND(AD49&lt;&gt;"",AH49&lt;&gt;""),ROUNDDOWN(AD49*AH49/1000000,2),"")</f>
        <v/>
      </c>
      <c r="AL49" s="1310"/>
      <c r="AM49" s="1311"/>
      <c r="AN49" s="1312"/>
      <c r="AO49" s="1313"/>
      <c r="AP49" s="1314"/>
      <c r="AQ49" s="1309" t="str">
        <f t="shared" ref="AQ49:AQ63" si="4">IF(AK49&lt;&gt;"",AN49*AK49,"")</f>
        <v/>
      </c>
      <c r="AR49" s="1310"/>
      <c r="AS49" s="1310"/>
      <c r="AT49" s="1311"/>
      <c r="AU49" s="1315"/>
      <c r="AV49" s="1316"/>
      <c r="AW49" s="1316"/>
      <c r="AX49" s="1317"/>
      <c r="AY49" s="1303" t="str">
        <f>IF(AU49&lt;&gt;"",ROUNDDOWN(AN49*AU49,0),"")</f>
        <v/>
      </c>
      <c r="AZ49" s="1304"/>
      <c r="BA49" s="1304"/>
      <c r="BB49" s="1304"/>
      <c r="BC49" s="1305"/>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s="38" customFormat="1" ht="28.5" customHeight="1">
      <c r="A50" s="1321"/>
      <c r="B50" s="1322"/>
      <c r="C50" s="1323"/>
      <c r="D50" s="932"/>
      <c r="E50" s="1286"/>
      <c r="F50" s="1286"/>
      <c r="G50" s="1286"/>
      <c r="H50" s="932"/>
      <c r="I50" s="1286"/>
      <c r="J50" s="1286"/>
      <c r="K50" s="931"/>
      <c r="L50" s="1287"/>
      <c r="M50" s="1287"/>
      <c r="N50" s="932"/>
      <c r="O50" s="1277"/>
      <c r="P50" s="1278"/>
      <c r="Q50" s="1278"/>
      <c r="R50" s="1278"/>
      <c r="S50" s="1279"/>
      <c r="T50" s="1277"/>
      <c r="U50" s="1278"/>
      <c r="V50" s="1278"/>
      <c r="W50" s="1278"/>
      <c r="X50" s="1278"/>
      <c r="Y50" s="1278"/>
      <c r="Z50" s="1278"/>
      <c r="AA50" s="1278"/>
      <c r="AB50" s="1278"/>
      <c r="AC50" s="1279"/>
      <c r="AD50" s="1291"/>
      <c r="AE50" s="1292"/>
      <c r="AF50" s="1292"/>
      <c r="AG50" s="155" t="s">
        <v>19</v>
      </c>
      <c r="AH50" s="1292"/>
      <c r="AI50" s="1292"/>
      <c r="AJ50" s="1293"/>
      <c r="AK50" s="1294" t="str">
        <f t="shared" si="3"/>
        <v/>
      </c>
      <c r="AL50" s="1295"/>
      <c r="AM50" s="1296"/>
      <c r="AN50" s="1297"/>
      <c r="AO50" s="1298"/>
      <c r="AP50" s="1299"/>
      <c r="AQ50" s="1294" t="str">
        <f t="shared" si="4"/>
        <v/>
      </c>
      <c r="AR50" s="1295"/>
      <c r="AS50" s="1295"/>
      <c r="AT50" s="1296"/>
      <c r="AU50" s="1300"/>
      <c r="AV50" s="1301"/>
      <c r="AW50" s="1301"/>
      <c r="AX50" s="1302"/>
      <c r="AY50" s="1288" t="str">
        <f t="shared" ref="AY50:AY63" si="5">IF(AU50&lt;&gt;"",ROUNDDOWN(AN50*AU50,0),"")</f>
        <v/>
      </c>
      <c r="AZ50" s="1289"/>
      <c r="BA50" s="1289"/>
      <c r="BB50" s="1289"/>
      <c r="BC50" s="1290"/>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38" customFormat="1" ht="28.5" customHeight="1">
      <c r="A51" s="1321"/>
      <c r="B51" s="1322"/>
      <c r="C51" s="1323"/>
      <c r="D51" s="932"/>
      <c r="E51" s="1286"/>
      <c r="F51" s="1286"/>
      <c r="G51" s="1286"/>
      <c r="H51" s="932"/>
      <c r="I51" s="1286"/>
      <c r="J51" s="1286"/>
      <c r="K51" s="931"/>
      <c r="L51" s="1287"/>
      <c r="M51" s="1287"/>
      <c r="N51" s="932"/>
      <c r="O51" s="1277"/>
      <c r="P51" s="1278"/>
      <c r="Q51" s="1278"/>
      <c r="R51" s="1278"/>
      <c r="S51" s="1279"/>
      <c r="T51" s="1277"/>
      <c r="U51" s="1278"/>
      <c r="V51" s="1278"/>
      <c r="W51" s="1278"/>
      <c r="X51" s="1278"/>
      <c r="Y51" s="1278"/>
      <c r="Z51" s="1278"/>
      <c r="AA51" s="1278"/>
      <c r="AB51" s="1278"/>
      <c r="AC51" s="1279"/>
      <c r="AD51" s="1291"/>
      <c r="AE51" s="1292"/>
      <c r="AF51" s="1292"/>
      <c r="AG51" s="155" t="s">
        <v>19</v>
      </c>
      <c r="AH51" s="1292"/>
      <c r="AI51" s="1292"/>
      <c r="AJ51" s="1293"/>
      <c r="AK51" s="1294" t="str">
        <f t="shared" si="3"/>
        <v/>
      </c>
      <c r="AL51" s="1295"/>
      <c r="AM51" s="1296"/>
      <c r="AN51" s="1297"/>
      <c r="AO51" s="1298"/>
      <c r="AP51" s="1299"/>
      <c r="AQ51" s="1294" t="str">
        <f t="shared" si="4"/>
        <v/>
      </c>
      <c r="AR51" s="1295"/>
      <c r="AS51" s="1295"/>
      <c r="AT51" s="1296"/>
      <c r="AU51" s="1300"/>
      <c r="AV51" s="1301"/>
      <c r="AW51" s="1301"/>
      <c r="AX51" s="1302"/>
      <c r="AY51" s="1288" t="str">
        <f t="shared" si="5"/>
        <v/>
      </c>
      <c r="AZ51" s="1289"/>
      <c r="BA51" s="1289"/>
      <c r="BB51" s="1289"/>
      <c r="BC51" s="1290"/>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38" customFormat="1" ht="28.5" customHeight="1">
      <c r="A52" s="1321"/>
      <c r="B52" s="1322"/>
      <c r="C52" s="1323"/>
      <c r="D52" s="932"/>
      <c r="E52" s="1286"/>
      <c r="F52" s="1286"/>
      <c r="G52" s="1286"/>
      <c r="H52" s="932"/>
      <c r="I52" s="1286"/>
      <c r="J52" s="1286"/>
      <c r="K52" s="931"/>
      <c r="L52" s="1287"/>
      <c r="M52" s="1287"/>
      <c r="N52" s="932"/>
      <c r="O52" s="1277"/>
      <c r="P52" s="1278"/>
      <c r="Q52" s="1278"/>
      <c r="R52" s="1278"/>
      <c r="S52" s="1279"/>
      <c r="T52" s="1277"/>
      <c r="U52" s="1278"/>
      <c r="V52" s="1278"/>
      <c r="W52" s="1278"/>
      <c r="X52" s="1278"/>
      <c r="Y52" s="1278"/>
      <c r="Z52" s="1278"/>
      <c r="AA52" s="1278"/>
      <c r="AB52" s="1278"/>
      <c r="AC52" s="1279"/>
      <c r="AD52" s="1291"/>
      <c r="AE52" s="1292"/>
      <c r="AF52" s="1292"/>
      <c r="AG52" s="155" t="s">
        <v>19</v>
      </c>
      <c r="AH52" s="1292"/>
      <c r="AI52" s="1292"/>
      <c r="AJ52" s="1293"/>
      <c r="AK52" s="1294" t="str">
        <f t="shared" si="3"/>
        <v/>
      </c>
      <c r="AL52" s="1295"/>
      <c r="AM52" s="1296"/>
      <c r="AN52" s="1297"/>
      <c r="AO52" s="1298"/>
      <c r="AP52" s="1299"/>
      <c r="AQ52" s="1294" t="str">
        <f t="shared" si="4"/>
        <v/>
      </c>
      <c r="AR52" s="1295"/>
      <c r="AS52" s="1295"/>
      <c r="AT52" s="1296"/>
      <c r="AU52" s="1300"/>
      <c r="AV52" s="1301"/>
      <c r="AW52" s="1301"/>
      <c r="AX52" s="1302"/>
      <c r="AY52" s="1288" t="str">
        <f t="shared" si="5"/>
        <v/>
      </c>
      <c r="AZ52" s="1289"/>
      <c r="BA52" s="1289"/>
      <c r="BB52" s="1289"/>
      <c r="BC52" s="1290"/>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s="38" customFormat="1" ht="28.5" customHeight="1">
      <c r="A53" s="1321"/>
      <c r="B53" s="1322"/>
      <c r="C53" s="1323"/>
      <c r="D53" s="932"/>
      <c r="E53" s="1286"/>
      <c r="F53" s="1286"/>
      <c r="G53" s="1286"/>
      <c r="H53" s="932"/>
      <c r="I53" s="1286"/>
      <c r="J53" s="1286"/>
      <c r="K53" s="931"/>
      <c r="L53" s="1287"/>
      <c r="M53" s="1287"/>
      <c r="N53" s="932"/>
      <c r="O53" s="1277"/>
      <c r="P53" s="1278"/>
      <c r="Q53" s="1278"/>
      <c r="R53" s="1278"/>
      <c r="S53" s="1279"/>
      <c r="T53" s="1277"/>
      <c r="U53" s="1278"/>
      <c r="V53" s="1278"/>
      <c r="W53" s="1278"/>
      <c r="X53" s="1278"/>
      <c r="Y53" s="1278"/>
      <c r="Z53" s="1278"/>
      <c r="AA53" s="1278"/>
      <c r="AB53" s="1278"/>
      <c r="AC53" s="1279"/>
      <c r="AD53" s="1291"/>
      <c r="AE53" s="1292"/>
      <c r="AF53" s="1292"/>
      <c r="AG53" s="155" t="s">
        <v>19</v>
      </c>
      <c r="AH53" s="1292"/>
      <c r="AI53" s="1292"/>
      <c r="AJ53" s="1293"/>
      <c r="AK53" s="1294" t="str">
        <f t="shared" si="3"/>
        <v/>
      </c>
      <c r="AL53" s="1295"/>
      <c r="AM53" s="1296"/>
      <c r="AN53" s="1297"/>
      <c r="AO53" s="1298"/>
      <c r="AP53" s="1299"/>
      <c r="AQ53" s="1294" t="str">
        <f t="shared" si="4"/>
        <v/>
      </c>
      <c r="AR53" s="1295"/>
      <c r="AS53" s="1295"/>
      <c r="AT53" s="1296"/>
      <c r="AU53" s="1300"/>
      <c r="AV53" s="1301"/>
      <c r="AW53" s="1301"/>
      <c r="AX53" s="1302"/>
      <c r="AY53" s="1288" t="str">
        <f t="shared" si="5"/>
        <v/>
      </c>
      <c r="AZ53" s="1289"/>
      <c r="BA53" s="1289"/>
      <c r="BB53" s="1289"/>
      <c r="BC53" s="1290"/>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s="38" customFormat="1" ht="28.5" customHeight="1">
      <c r="A54" s="1321"/>
      <c r="B54" s="1322"/>
      <c r="C54" s="1323"/>
      <c r="D54" s="932"/>
      <c r="E54" s="1286"/>
      <c r="F54" s="1286"/>
      <c r="G54" s="1286"/>
      <c r="H54" s="932"/>
      <c r="I54" s="1286"/>
      <c r="J54" s="1286"/>
      <c r="K54" s="931"/>
      <c r="L54" s="1287"/>
      <c r="M54" s="1287"/>
      <c r="N54" s="932"/>
      <c r="O54" s="1277"/>
      <c r="P54" s="1278"/>
      <c r="Q54" s="1278"/>
      <c r="R54" s="1278"/>
      <c r="S54" s="1279"/>
      <c r="T54" s="1277"/>
      <c r="U54" s="1278"/>
      <c r="V54" s="1278"/>
      <c r="W54" s="1278"/>
      <c r="X54" s="1278"/>
      <c r="Y54" s="1278"/>
      <c r="Z54" s="1278"/>
      <c r="AA54" s="1278"/>
      <c r="AB54" s="1278"/>
      <c r="AC54" s="1279"/>
      <c r="AD54" s="1291"/>
      <c r="AE54" s="1292"/>
      <c r="AF54" s="1292"/>
      <c r="AG54" s="155" t="s">
        <v>19</v>
      </c>
      <c r="AH54" s="1292"/>
      <c r="AI54" s="1292"/>
      <c r="AJ54" s="1293"/>
      <c r="AK54" s="1294" t="str">
        <f t="shared" si="3"/>
        <v/>
      </c>
      <c r="AL54" s="1295"/>
      <c r="AM54" s="1296"/>
      <c r="AN54" s="1297"/>
      <c r="AO54" s="1298"/>
      <c r="AP54" s="1299"/>
      <c r="AQ54" s="1294" t="str">
        <f t="shared" si="4"/>
        <v/>
      </c>
      <c r="AR54" s="1295"/>
      <c r="AS54" s="1295"/>
      <c r="AT54" s="1296"/>
      <c r="AU54" s="1300"/>
      <c r="AV54" s="1301"/>
      <c r="AW54" s="1301"/>
      <c r="AX54" s="1302"/>
      <c r="AY54" s="1288" t="str">
        <f t="shared" si="5"/>
        <v/>
      </c>
      <c r="AZ54" s="1289"/>
      <c r="BA54" s="1289"/>
      <c r="BB54" s="1289"/>
      <c r="BC54" s="1290"/>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s="38" customFormat="1" ht="28.5" customHeight="1">
      <c r="A55" s="1321"/>
      <c r="B55" s="1322"/>
      <c r="C55" s="1323"/>
      <c r="D55" s="932"/>
      <c r="E55" s="1286"/>
      <c r="F55" s="1286"/>
      <c r="G55" s="1286"/>
      <c r="H55" s="932"/>
      <c r="I55" s="1286"/>
      <c r="J55" s="1286"/>
      <c r="K55" s="931"/>
      <c r="L55" s="1287"/>
      <c r="M55" s="1287"/>
      <c r="N55" s="932"/>
      <c r="O55" s="1277"/>
      <c r="P55" s="1278"/>
      <c r="Q55" s="1278"/>
      <c r="R55" s="1278"/>
      <c r="S55" s="1279"/>
      <c r="T55" s="1277"/>
      <c r="U55" s="1278"/>
      <c r="V55" s="1278"/>
      <c r="W55" s="1278"/>
      <c r="X55" s="1278"/>
      <c r="Y55" s="1278"/>
      <c r="Z55" s="1278"/>
      <c r="AA55" s="1278"/>
      <c r="AB55" s="1278"/>
      <c r="AC55" s="1279"/>
      <c r="AD55" s="1291"/>
      <c r="AE55" s="1292"/>
      <c r="AF55" s="1292"/>
      <c r="AG55" s="155" t="s">
        <v>19</v>
      </c>
      <c r="AH55" s="1292"/>
      <c r="AI55" s="1292"/>
      <c r="AJ55" s="1293"/>
      <c r="AK55" s="1294" t="str">
        <f t="shared" si="3"/>
        <v/>
      </c>
      <c r="AL55" s="1295"/>
      <c r="AM55" s="1296"/>
      <c r="AN55" s="1297"/>
      <c r="AO55" s="1298"/>
      <c r="AP55" s="1299"/>
      <c r="AQ55" s="1294" t="str">
        <f t="shared" si="4"/>
        <v/>
      </c>
      <c r="AR55" s="1295"/>
      <c r="AS55" s="1295"/>
      <c r="AT55" s="1296"/>
      <c r="AU55" s="1300"/>
      <c r="AV55" s="1301"/>
      <c r="AW55" s="1301"/>
      <c r="AX55" s="1302"/>
      <c r="AY55" s="1288" t="str">
        <f t="shared" si="5"/>
        <v/>
      </c>
      <c r="AZ55" s="1289"/>
      <c r="BA55" s="1289"/>
      <c r="BB55" s="1289"/>
      <c r="BC55" s="1290"/>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8" customFormat="1" ht="28.5" customHeight="1">
      <c r="A56" s="1321"/>
      <c r="B56" s="1322"/>
      <c r="C56" s="1323"/>
      <c r="D56" s="932"/>
      <c r="E56" s="1286"/>
      <c r="F56" s="1286"/>
      <c r="G56" s="1286"/>
      <c r="H56" s="932"/>
      <c r="I56" s="1286"/>
      <c r="J56" s="1286"/>
      <c r="K56" s="931"/>
      <c r="L56" s="1287"/>
      <c r="M56" s="1287"/>
      <c r="N56" s="932"/>
      <c r="O56" s="1277"/>
      <c r="P56" s="1278"/>
      <c r="Q56" s="1278"/>
      <c r="R56" s="1278"/>
      <c r="S56" s="1279"/>
      <c r="T56" s="1277"/>
      <c r="U56" s="1278"/>
      <c r="V56" s="1278"/>
      <c r="W56" s="1278"/>
      <c r="X56" s="1278"/>
      <c r="Y56" s="1278"/>
      <c r="Z56" s="1278"/>
      <c r="AA56" s="1278"/>
      <c r="AB56" s="1278"/>
      <c r="AC56" s="1279"/>
      <c r="AD56" s="1291"/>
      <c r="AE56" s="1292"/>
      <c r="AF56" s="1292"/>
      <c r="AG56" s="155" t="s">
        <v>19</v>
      </c>
      <c r="AH56" s="1292"/>
      <c r="AI56" s="1292"/>
      <c r="AJ56" s="1293"/>
      <c r="AK56" s="1294" t="str">
        <f t="shared" si="3"/>
        <v/>
      </c>
      <c r="AL56" s="1295"/>
      <c r="AM56" s="1296"/>
      <c r="AN56" s="1297"/>
      <c r="AO56" s="1298"/>
      <c r="AP56" s="1299"/>
      <c r="AQ56" s="1294" t="str">
        <f t="shared" si="4"/>
        <v/>
      </c>
      <c r="AR56" s="1295"/>
      <c r="AS56" s="1295"/>
      <c r="AT56" s="1296"/>
      <c r="AU56" s="1300"/>
      <c r="AV56" s="1301"/>
      <c r="AW56" s="1301"/>
      <c r="AX56" s="1302"/>
      <c r="AY56" s="1288" t="str">
        <f t="shared" si="5"/>
        <v/>
      </c>
      <c r="AZ56" s="1289"/>
      <c r="BA56" s="1289"/>
      <c r="BB56" s="1289"/>
      <c r="BC56" s="1290"/>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8" customFormat="1" ht="28.5" customHeight="1">
      <c r="A57" s="1321"/>
      <c r="B57" s="1322"/>
      <c r="C57" s="1323"/>
      <c r="D57" s="932"/>
      <c r="E57" s="1286"/>
      <c r="F57" s="1286"/>
      <c r="G57" s="1286"/>
      <c r="H57" s="932"/>
      <c r="I57" s="1286"/>
      <c r="J57" s="1286"/>
      <c r="K57" s="931"/>
      <c r="L57" s="1287"/>
      <c r="M57" s="1287"/>
      <c r="N57" s="932"/>
      <c r="O57" s="1277"/>
      <c r="P57" s="1278"/>
      <c r="Q57" s="1278"/>
      <c r="R57" s="1278"/>
      <c r="S57" s="1279"/>
      <c r="T57" s="1277"/>
      <c r="U57" s="1278"/>
      <c r="V57" s="1278"/>
      <c r="W57" s="1278"/>
      <c r="X57" s="1278"/>
      <c r="Y57" s="1278"/>
      <c r="Z57" s="1278"/>
      <c r="AA57" s="1278"/>
      <c r="AB57" s="1278"/>
      <c r="AC57" s="1279"/>
      <c r="AD57" s="1291"/>
      <c r="AE57" s="1292"/>
      <c r="AF57" s="1292"/>
      <c r="AG57" s="155" t="s">
        <v>19</v>
      </c>
      <c r="AH57" s="1292"/>
      <c r="AI57" s="1292"/>
      <c r="AJ57" s="1293"/>
      <c r="AK57" s="1294" t="str">
        <f t="shared" si="3"/>
        <v/>
      </c>
      <c r="AL57" s="1295"/>
      <c r="AM57" s="1296"/>
      <c r="AN57" s="1297"/>
      <c r="AO57" s="1298"/>
      <c r="AP57" s="1299"/>
      <c r="AQ57" s="1294" t="str">
        <f t="shared" si="4"/>
        <v/>
      </c>
      <c r="AR57" s="1295"/>
      <c r="AS57" s="1295"/>
      <c r="AT57" s="1296"/>
      <c r="AU57" s="1300"/>
      <c r="AV57" s="1301"/>
      <c r="AW57" s="1301"/>
      <c r="AX57" s="1302"/>
      <c r="AY57" s="1288" t="str">
        <f t="shared" si="5"/>
        <v/>
      </c>
      <c r="AZ57" s="1289"/>
      <c r="BA57" s="1289"/>
      <c r="BB57" s="1289"/>
      <c r="BC57" s="1290"/>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8" customFormat="1" ht="28.5" customHeight="1">
      <c r="A58" s="1321"/>
      <c r="B58" s="1322"/>
      <c r="C58" s="1323"/>
      <c r="D58" s="932"/>
      <c r="E58" s="1286"/>
      <c r="F58" s="1286"/>
      <c r="G58" s="1286"/>
      <c r="H58" s="932"/>
      <c r="I58" s="1286"/>
      <c r="J58" s="1286"/>
      <c r="K58" s="931"/>
      <c r="L58" s="1287"/>
      <c r="M58" s="1287"/>
      <c r="N58" s="932"/>
      <c r="O58" s="1277"/>
      <c r="P58" s="1278"/>
      <c r="Q58" s="1278"/>
      <c r="R58" s="1278"/>
      <c r="S58" s="1279"/>
      <c r="T58" s="1277"/>
      <c r="U58" s="1278"/>
      <c r="V58" s="1278"/>
      <c r="W58" s="1278"/>
      <c r="X58" s="1278"/>
      <c r="Y58" s="1278"/>
      <c r="Z58" s="1278"/>
      <c r="AA58" s="1278"/>
      <c r="AB58" s="1278"/>
      <c r="AC58" s="1279"/>
      <c r="AD58" s="1291"/>
      <c r="AE58" s="1292"/>
      <c r="AF58" s="1292"/>
      <c r="AG58" s="155" t="s">
        <v>19</v>
      </c>
      <c r="AH58" s="1292"/>
      <c r="AI58" s="1292"/>
      <c r="AJ58" s="1293"/>
      <c r="AK58" s="1294" t="str">
        <f t="shared" si="3"/>
        <v/>
      </c>
      <c r="AL58" s="1295"/>
      <c r="AM58" s="1296"/>
      <c r="AN58" s="1297"/>
      <c r="AO58" s="1298"/>
      <c r="AP58" s="1299"/>
      <c r="AQ58" s="1294" t="str">
        <f t="shared" si="4"/>
        <v/>
      </c>
      <c r="AR58" s="1295"/>
      <c r="AS58" s="1295"/>
      <c r="AT58" s="1296"/>
      <c r="AU58" s="1300"/>
      <c r="AV58" s="1301"/>
      <c r="AW58" s="1301"/>
      <c r="AX58" s="1302"/>
      <c r="AY58" s="1288" t="str">
        <f t="shared" si="5"/>
        <v/>
      </c>
      <c r="AZ58" s="1289"/>
      <c r="BA58" s="1289"/>
      <c r="BB58" s="1289"/>
      <c r="BC58" s="1290"/>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8" customFormat="1" ht="28.5" customHeight="1">
      <c r="A59" s="1321"/>
      <c r="B59" s="1322"/>
      <c r="C59" s="1323"/>
      <c r="D59" s="932"/>
      <c r="E59" s="1286"/>
      <c r="F59" s="1286"/>
      <c r="G59" s="1286"/>
      <c r="H59" s="932"/>
      <c r="I59" s="1286"/>
      <c r="J59" s="1286"/>
      <c r="K59" s="931"/>
      <c r="L59" s="1287"/>
      <c r="M59" s="1287"/>
      <c r="N59" s="932"/>
      <c r="O59" s="1277"/>
      <c r="P59" s="1278"/>
      <c r="Q59" s="1278"/>
      <c r="R59" s="1278"/>
      <c r="S59" s="1279"/>
      <c r="T59" s="1277"/>
      <c r="U59" s="1278"/>
      <c r="V59" s="1278"/>
      <c r="W59" s="1278"/>
      <c r="X59" s="1278"/>
      <c r="Y59" s="1278"/>
      <c r="Z59" s="1278"/>
      <c r="AA59" s="1278"/>
      <c r="AB59" s="1278"/>
      <c r="AC59" s="1279"/>
      <c r="AD59" s="1291"/>
      <c r="AE59" s="1292"/>
      <c r="AF59" s="1292"/>
      <c r="AG59" s="155" t="s">
        <v>19</v>
      </c>
      <c r="AH59" s="1292"/>
      <c r="AI59" s="1292"/>
      <c r="AJ59" s="1293"/>
      <c r="AK59" s="1294" t="str">
        <f t="shared" si="3"/>
        <v/>
      </c>
      <c r="AL59" s="1295"/>
      <c r="AM59" s="1296"/>
      <c r="AN59" s="1297"/>
      <c r="AO59" s="1298"/>
      <c r="AP59" s="1299"/>
      <c r="AQ59" s="1294" t="str">
        <f t="shared" si="4"/>
        <v/>
      </c>
      <c r="AR59" s="1295"/>
      <c r="AS59" s="1295"/>
      <c r="AT59" s="1296"/>
      <c r="AU59" s="1300"/>
      <c r="AV59" s="1301"/>
      <c r="AW59" s="1301"/>
      <c r="AX59" s="1302"/>
      <c r="AY59" s="1288" t="str">
        <f t="shared" si="5"/>
        <v/>
      </c>
      <c r="AZ59" s="1289"/>
      <c r="BA59" s="1289"/>
      <c r="BB59" s="1289"/>
      <c r="BC59" s="1290"/>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8" customFormat="1" ht="28.5" customHeight="1">
      <c r="A60" s="1321"/>
      <c r="B60" s="1322"/>
      <c r="C60" s="1323"/>
      <c r="D60" s="932"/>
      <c r="E60" s="1286"/>
      <c r="F60" s="1286"/>
      <c r="G60" s="1286"/>
      <c r="H60" s="932"/>
      <c r="I60" s="1286"/>
      <c r="J60" s="1286"/>
      <c r="K60" s="931"/>
      <c r="L60" s="1287"/>
      <c r="M60" s="1287"/>
      <c r="N60" s="932"/>
      <c r="O60" s="1277"/>
      <c r="P60" s="1278"/>
      <c r="Q60" s="1278"/>
      <c r="R60" s="1278"/>
      <c r="S60" s="1279"/>
      <c r="T60" s="1277"/>
      <c r="U60" s="1278"/>
      <c r="V60" s="1278"/>
      <c r="W60" s="1278"/>
      <c r="X60" s="1278"/>
      <c r="Y60" s="1278"/>
      <c r="Z60" s="1278"/>
      <c r="AA60" s="1278"/>
      <c r="AB60" s="1278"/>
      <c r="AC60" s="1279"/>
      <c r="AD60" s="1291"/>
      <c r="AE60" s="1292"/>
      <c r="AF60" s="1292"/>
      <c r="AG60" s="155" t="s">
        <v>19</v>
      </c>
      <c r="AH60" s="1292"/>
      <c r="AI60" s="1292"/>
      <c r="AJ60" s="1293"/>
      <c r="AK60" s="1294" t="str">
        <f t="shared" si="3"/>
        <v/>
      </c>
      <c r="AL60" s="1295"/>
      <c r="AM60" s="1296"/>
      <c r="AN60" s="1297"/>
      <c r="AO60" s="1298"/>
      <c r="AP60" s="1299"/>
      <c r="AQ60" s="1294" t="str">
        <f t="shared" si="4"/>
        <v/>
      </c>
      <c r="AR60" s="1295"/>
      <c r="AS60" s="1295"/>
      <c r="AT60" s="1296"/>
      <c r="AU60" s="1300"/>
      <c r="AV60" s="1301"/>
      <c r="AW60" s="1301"/>
      <c r="AX60" s="1302"/>
      <c r="AY60" s="1288" t="str">
        <f t="shared" si="5"/>
        <v/>
      </c>
      <c r="AZ60" s="1289"/>
      <c r="BA60" s="1289"/>
      <c r="BB60" s="1289"/>
      <c r="BC60" s="1290"/>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8" customFormat="1" ht="28.5" customHeight="1">
      <c r="A61" s="1321"/>
      <c r="B61" s="1322"/>
      <c r="C61" s="1323"/>
      <c r="D61" s="932"/>
      <c r="E61" s="1286"/>
      <c r="F61" s="1286"/>
      <c r="G61" s="1286"/>
      <c r="H61" s="932"/>
      <c r="I61" s="1286"/>
      <c r="J61" s="1286"/>
      <c r="K61" s="931"/>
      <c r="L61" s="1287"/>
      <c r="M61" s="1287"/>
      <c r="N61" s="932"/>
      <c r="O61" s="1277"/>
      <c r="P61" s="1278"/>
      <c r="Q61" s="1278"/>
      <c r="R61" s="1278"/>
      <c r="S61" s="1279"/>
      <c r="T61" s="1277"/>
      <c r="U61" s="1278"/>
      <c r="V61" s="1278"/>
      <c r="W61" s="1278"/>
      <c r="X61" s="1278"/>
      <c r="Y61" s="1278"/>
      <c r="Z61" s="1278"/>
      <c r="AA61" s="1278"/>
      <c r="AB61" s="1278"/>
      <c r="AC61" s="1279"/>
      <c r="AD61" s="1291"/>
      <c r="AE61" s="1292"/>
      <c r="AF61" s="1292"/>
      <c r="AG61" s="155" t="s">
        <v>19</v>
      </c>
      <c r="AH61" s="1292"/>
      <c r="AI61" s="1292"/>
      <c r="AJ61" s="1293"/>
      <c r="AK61" s="1294" t="str">
        <f t="shared" si="3"/>
        <v/>
      </c>
      <c r="AL61" s="1295"/>
      <c r="AM61" s="1296"/>
      <c r="AN61" s="1297"/>
      <c r="AO61" s="1298"/>
      <c r="AP61" s="1299"/>
      <c r="AQ61" s="1294" t="str">
        <f t="shared" si="4"/>
        <v/>
      </c>
      <c r="AR61" s="1295"/>
      <c r="AS61" s="1295"/>
      <c r="AT61" s="1296"/>
      <c r="AU61" s="1300"/>
      <c r="AV61" s="1301"/>
      <c r="AW61" s="1301"/>
      <c r="AX61" s="1302"/>
      <c r="AY61" s="1288" t="str">
        <f t="shared" si="5"/>
        <v/>
      </c>
      <c r="AZ61" s="1289"/>
      <c r="BA61" s="1289"/>
      <c r="BB61" s="1289"/>
      <c r="BC61" s="129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8" customFormat="1" ht="28.5" customHeight="1">
      <c r="A62" s="1321"/>
      <c r="B62" s="1322"/>
      <c r="C62" s="1323"/>
      <c r="D62" s="932"/>
      <c r="E62" s="1286"/>
      <c r="F62" s="1286"/>
      <c r="G62" s="1286"/>
      <c r="H62" s="932"/>
      <c r="I62" s="1286"/>
      <c r="J62" s="1286"/>
      <c r="K62" s="931"/>
      <c r="L62" s="1287"/>
      <c r="M62" s="1287"/>
      <c r="N62" s="932"/>
      <c r="O62" s="1277"/>
      <c r="P62" s="1278"/>
      <c r="Q62" s="1278"/>
      <c r="R62" s="1278"/>
      <c r="S62" s="1279"/>
      <c r="T62" s="1277"/>
      <c r="U62" s="1278"/>
      <c r="V62" s="1278"/>
      <c r="W62" s="1278"/>
      <c r="X62" s="1278"/>
      <c r="Y62" s="1278"/>
      <c r="Z62" s="1278"/>
      <c r="AA62" s="1278"/>
      <c r="AB62" s="1278"/>
      <c r="AC62" s="1279"/>
      <c r="AD62" s="1291"/>
      <c r="AE62" s="1292"/>
      <c r="AF62" s="1292"/>
      <c r="AG62" s="155" t="s">
        <v>19</v>
      </c>
      <c r="AH62" s="1292"/>
      <c r="AI62" s="1292"/>
      <c r="AJ62" s="1293"/>
      <c r="AK62" s="1294" t="str">
        <f t="shared" si="3"/>
        <v/>
      </c>
      <c r="AL62" s="1295"/>
      <c r="AM62" s="1296"/>
      <c r="AN62" s="1297"/>
      <c r="AO62" s="1298"/>
      <c r="AP62" s="1299"/>
      <c r="AQ62" s="1294" t="str">
        <f t="shared" si="4"/>
        <v/>
      </c>
      <c r="AR62" s="1295"/>
      <c r="AS62" s="1295"/>
      <c r="AT62" s="1296"/>
      <c r="AU62" s="1300"/>
      <c r="AV62" s="1301"/>
      <c r="AW62" s="1301"/>
      <c r="AX62" s="1302"/>
      <c r="AY62" s="1288" t="str">
        <f t="shared" si="5"/>
        <v/>
      </c>
      <c r="AZ62" s="1289"/>
      <c r="BA62" s="1289"/>
      <c r="BB62" s="1289"/>
      <c r="BC62" s="129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8" customFormat="1" ht="28.5" customHeight="1">
      <c r="A63" s="1321"/>
      <c r="B63" s="1322"/>
      <c r="C63" s="1323"/>
      <c r="D63" s="1273"/>
      <c r="E63" s="1274"/>
      <c r="F63" s="1274"/>
      <c r="G63" s="1274"/>
      <c r="H63" s="1273"/>
      <c r="I63" s="1274"/>
      <c r="J63" s="1274"/>
      <c r="K63" s="1275"/>
      <c r="L63" s="1276"/>
      <c r="M63" s="1276"/>
      <c r="N63" s="1273"/>
      <c r="O63" s="1277"/>
      <c r="P63" s="1278"/>
      <c r="Q63" s="1278"/>
      <c r="R63" s="1278"/>
      <c r="S63" s="1279"/>
      <c r="T63" s="1277"/>
      <c r="U63" s="1278"/>
      <c r="V63" s="1278"/>
      <c r="W63" s="1278"/>
      <c r="X63" s="1278"/>
      <c r="Y63" s="1278"/>
      <c r="Z63" s="1278"/>
      <c r="AA63" s="1278"/>
      <c r="AB63" s="1278"/>
      <c r="AC63" s="1279"/>
      <c r="AD63" s="1280"/>
      <c r="AE63" s="1281"/>
      <c r="AF63" s="1281"/>
      <c r="AG63" s="156" t="s">
        <v>19</v>
      </c>
      <c r="AH63" s="1281"/>
      <c r="AI63" s="1281"/>
      <c r="AJ63" s="1282"/>
      <c r="AK63" s="1232" t="str">
        <f t="shared" si="3"/>
        <v/>
      </c>
      <c r="AL63" s="1233"/>
      <c r="AM63" s="1234"/>
      <c r="AN63" s="1283"/>
      <c r="AO63" s="1284"/>
      <c r="AP63" s="1285"/>
      <c r="AQ63" s="1232" t="str">
        <f t="shared" si="4"/>
        <v/>
      </c>
      <c r="AR63" s="1233"/>
      <c r="AS63" s="1233"/>
      <c r="AT63" s="1234"/>
      <c r="AU63" s="1235"/>
      <c r="AV63" s="1236"/>
      <c r="AW63" s="1236"/>
      <c r="AX63" s="1237"/>
      <c r="AY63" s="1238" t="str">
        <f t="shared" si="5"/>
        <v/>
      </c>
      <c r="AZ63" s="1239"/>
      <c r="BA63" s="1239"/>
      <c r="BB63" s="1239"/>
      <c r="BC63" s="124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28.5" customHeight="1">
      <c r="A64" s="1324"/>
      <c r="B64" s="1325"/>
      <c r="C64" s="1326"/>
      <c r="D64" s="923" t="s">
        <v>26</v>
      </c>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1241"/>
      <c r="AN64" s="1242">
        <f>SUM(AN49:AP63)</f>
        <v>0</v>
      </c>
      <c r="AO64" s="1243"/>
      <c r="AP64" s="1244"/>
      <c r="AQ64" s="1245">
        <f>SUM(AQ49:AT63)</f>
        <v>0</v>
      </c>
      <c r="AR64" s="1246"/>
      <c r="AS64" s="1247"/>
      <c r="AT64" s="1248"/>
      <c r="AU64" s="1249"/>
      <c r="AV64" s="1249"/>
      <c r="AW64" s="1249"/>
      <c r="AX64" s="1250"/>
      <c r="AY64" s="1251">
        <f>ROUNDDOWN(SUM(AY49:BC63),0)</f>
        <v>0</v>
      </c>
      <c r="AZ64" s="1252"/>
      <c r="BA64" s="1252"/>
      <c r="BB64" s="1252"/>
      <c r="BC64" s="1253"/>
    </row>
    <row r="65" spans="1:100" ht="28.5" customHeight="1" thickBot="1">
      <c r="A65" s="1257" t="s">
        <v>132</v>
      </c>
      <c r="B65" s="1258"/>
      <c r="C65" s="1259"/>
      <c r="D65" s="1260" t="s">
        <v>150</v>
      </c>
      <c r="E65" s="1260"/>
      <c r="F65" s="1260"/>
      <c r="G65" s="1260"/>
      <c r="H65" s="1260"/>
      <c r="I65" s="1260"/>
      <c r="J65" s="1260"/>
      <c r="K65" s="1260"/>
      <c r="L65" s="1260"/>
      <c r="M65" s="1260"/>
      <c r="N65" s="1260"/>
      <c r="O65" s="1260"/>
      <c r="P65" s="1260"/>
      <c r="Q65" s="1260"/>
      <c r="R65" s="1260"/>
      <c r="S65" s="1260"/>
      <c r="T65" s="1260"/>
      <c r="U65" s="1260"/>
      <c r="V65" s="1260"/>
      <c r="W65" s="1260"/>
      <c r="X65" s="1260"/>
      <c r="Y65" s="1260"/>
      <c r="Z65" s="1260"/>
      <c r="AA65" s="1260"/>
      <c r="AB65" s="1260"/>
      <c r="AC65" s="1260"/>
      <c r="AD65" s="1260"/>
      <c r="AE65" s="1260"/>
      <c r="AF65" s="1260"/>
      <c r="AG65" s="1260"/>
      <c r="AH65" s="1260"/>
      <c r="AI65" s="1260"/>
      <c r="AJ65" s="1260"/>
      <c r="AK65" s="1260"/>
      <c r="AL65" s="1260"/>
      <c r="AM65" s="1260"/>
      <c r="AN65" s="1260"/>
      <c r="AO65" s="1260"/>
      <c r="AP65" s="1260"/>
      <c r="AQ65" s="1260"/>
      <c r="AR65" s="1260"/>
      <c r="AS65" s="1260"/>
      <c r="AT65" s="1260"/>
      <c r="AU65" s="1260"/>
      <c r="AV65" s="1260"/>
      <c r="AW65" s="1260"/>
      <c r="AX65" s="1261"/>
      <c r="AY65" s="1262"/>
      <c r="AZ65" s="1263"/>
      <c r="BA65" s="1263"/>
      <c r="BB65" s="1263"/>
      <c r="BC65" s="1264"/>
    </row>
    <row r="66" spans="1:100" ht="33.75" customHeight="1" thickTop="1" thickBot="1">
      <c r="A66" s="1265" t="s">
        <v>149</v>
      </c>
      <c r="B66" s="1266"/>
      <c r="C66" s="1266"/>
      <c r="D66" s="1266"/>
      <c r="E66" s="1266"/>
      <c r="F66" s="1266"/>
      <c r="G66" s="1266"/>
      <c r="H66" s="1266"/>
      <c r="I66" s="1266"/>
      <c r="J66" s="1266"/>
      <c r="K66" s="1266"/>
      <c r="L66" s="1266"/>
      <c r="M66" s="1266"/>
      <c r="N66" s="1266"/>
      <c r="O66" s="1266"/>
      <c r="P66" s="1266"/>
      <c r="Q66" s="1266"/>
      <c r="R66" s="1266"/>
      <c r="S66" s="1266"/>
      <c r="T66" s="1266"/>
      <c r="U66" s="1266"/>
      <c r="V66" s="1266"/>
      <c r="W66" s="1266"/>
      <c r="X66" s="1266"/>
      <c r="Y66" s="1266"/>
      <c r="Z66" s="1266"/>
      <c r="AA66" s="1266"/>
      <c r="AB66" s="1266"/>
      <c r="AC66" s="1266"/>
      <c r="AD66" s="1266"/>
      <c r="AE66" s="1266"/>
      <c r="AF66" s="1266"/>
      <c r="AG66" s="1266"/>
      <c r="AH66" s="1266"/>
      <c r="AI66" s="1266"/>
      <c r="AJ66" s="1266"/>
      <c r="AK66" s="1266"/>
      <c r="AL66" s="1266"/>
      <c r="AM66" s="1266"/>
      <c r="AN66" s="1266"/>
      <c r="AO66" s="1266"/>
      <c r="AP66" s="1266"/>
      <c r="AQ66" s="1266"/>
      <c r="AR66" s="1266"/>
      <c r="AS66" s="1266"/>
      <c r="AT66" s="1266"/>
      <c r="AU66" s="1266"/>
      <c r="AV66" s="1266"/>
      <c r="AW66" s="1266"/>
      <c r="AX66" s="1267"/>
      <c r="AY66" s="1268">
        <f>SUM(AY64:BC65)</f>
        <v>0</v>
      </c>
      <c r="AZ66" s="1269"/>
      <c r="BA66" s="1269"/>
      <c r="BB66" s="1269"/>
      <c r="BC66" s="1270"/>
    </row>
    <row r="67" spans="1:100" ht="16.5" customHeight="1">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row>
    <row r="68" spans="1:100" ht="16.5" customHeight="1">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row>
    <row r="69" spans="1:100" ht="16.5" customHeight="1" thickBot="1">
      <c r="A69" s="1271"/>
      <c r="B69" s="1271"/>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c r="AG69" s="1271"/>
      <c r="AH69" s="1271"/>
      <c r="AI69" s="1271"/>
      <c r="AJ69" s="1271"/>
      <c r="AK69" s="1271"/>
      <c r="AL69" s="1271"/>
      <c r="AM69" s="1271"/>
      <c r="AN69" s="1271"/>
      <c r="AO69" s="1271"/>
      <c r="AP69" s="1271"/>
      <c r="AQ69" s="1271"/>
      <c r="AR69" s="1271"/>
      <c r="AS69" s="1271"/>
      <c r="AT69" s="1271"/>
      <c r="AU69" s="1271"/>
      <c r="AV69" s="1272"/>
      <c r="AW69" s="1272"/>
      <c r="AX69" s="1272"/>
      <c r="AY69" s="1272"/>
      <c r="AZ69" s="1272"/>
      <c r="BA69" s="339"/>
      <c r="BB69" s="339"/>
      <c r="BC69" s="339"/>
    </row>
    <row r="70" spans="1:100" s="340" customFormat="1" ht="36.75" customHeight="1" thickBot="1">
      <c r="A70" s="1028" t="s">
        <v>260</v>
      </c>
      <c r="B70" s="1029"/>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30"/>
      <c r="AY70" s="1254">
        <f>SUM(AY36,AY66)</f>
        <v>0</v>
      </c>
      <c r="AZ70" s="1255"/>
      <c r="BA70" s="1255"/>
      <c r="BB70" s="1255"/>
      <c r="BC70" s="1256"/>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row>
    <row r="71" spans="1:100" ht="17.25" customHeight="1">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5"/>
      <c r="AZ71" s="335"/>
      <c r="BA71" s="335"/>
      <c r="BB71" s="335"/>
      <c r="BC71" s="335"/>
    </row>
  </sheetData>
  <sheetProtection algorithmName="SHA-512" hashValue="h82xQN4nurdzlPAqOO5jKhXrBqJTAw7vCV7tGxDjXp4PUV8pTVEfhVT5VMuKL6GrnsB+bkd/xl0WLytlqkpdPw==" saltValue="NnQ7lhiX3WkHhbRuPx+nlw==" spinCount="100000" sheet="1" objects="1" scenarios="1"/>
  <mergeCells count="428">
    <mergeCell ref="AY20:BC20"/>
    <mergeCell ref="A3:BC3"/>
    <mergeCell ref="BA6:BB6"/>
    <mergeCell ref="A11:H11"/>
    <mergeCell ref="I11:P11"/>
    <mergeCell ref="A13:AX13"/>
    <mergeCell ref="AY13:BC13"/>
    <mergeCell ref="AN17:AP18"/>
    <mergeCell ref="AQ17:AT18"/>
    <mergeCell ref="AU17:AX18"/>
    <mergeCell ref="AY17:BC18"/>
    <mergeCell ref="AD18:AF18"/>
    <mergeCell ref="AH18:AJ18"/>
    <mergeCell ref="A15:AX15"/>
    <mergeCell ref="AY15:BC15"/>
    <mergeCell ref="A17:C18"/>
    <mergeCell ref="D17:G18"/>
    <mergeCell ref="H17:J18"/>
    <mergeCell ref="K17:N18"/>
    <mergeCell ref="O17:S18"/>
    <mergeCell ref="T17:AC18"/>
    <mergeCell ref="AD17:AJ17"/>
    <mergeCell ref="AK17:AM18"/>
    <mergeCell ref="AN21:AP21"/>
    <mergeCell ref="AY19:BC19"/>
    <mergeCell ref="D20:G20"/>
    <mergeCell ref="H20:J20"/>
    <mergeCell ref="K20:N20"/>
    <mergeCell ref="O20:S20"/>
    <mergeCell ref="T20:AC20"/>
    <mergeCell ref="AD20:AF20"/>
    <mergeCell ref="AH20:AJ20"/>
    <mergeCell ref="AK20:AM20"/>
    <mergeCell ref="AN20:AP20"/>
    <mergeCell ref="AD19:AF19"/>
    <mergeCell ref="AH19:AJ19"/>
    <mergeCell ref="AK19:AM19"/>
    <mergeCell ref="AN19:AP19"/>
    <mergeCell ref="AQ19:AT19"/>
    <mergeCell ref="AU19:AX19"/>
    <mergeCell ref="D19:G19"/>
    <mergeCell ref="H19:J19"/>
    <mergeCell ref="K19:N19"/>
    <mergeCell ref="O19:S19"/>
    <mergeCell ref="T19:AC19"/>
    <mergeCell ref="AQ20:AT20"/>
    <mergeCell ref="AU20:AX20"/>
    <mergeCell ref="AN23:AP23"/>
    <mergeCell ref="AQ21:AT21"/>
    <mergeCell ref="AU21:AX21"/>
    <mergeCell ref="AY21:BC21"/>
    <mergeCell ref="D22:G22"/>
    <mergeCell ref="H22:J22"/>
    <mergeCell ref="K22:N22"/>
    <mergeCell ref="O22:S22"/>
    <mergeCell ref="T22:AC22"/>
    <mergeCell ref="AY22:BC22"/>
    <mergeCell ref="AD22:AF22"/>
    <mergeCell ref="AH22:AJ22"/>
    <mergeCell ref="AK22:AM22"/>
    <mergeCell ref="AN22:AP22"/>
    <mergeCell ref="AQ22:AT22"/>
    <mergeCell ref="AU22:AX22"/>
    <mergeCell ref="D21:G21"/>
    <mergeCell ref="H21:J21"/>
    <mergeCell ref="K21:N21"/>
    <mergeCell ref="O21:S21"/>
    <mergeCell ref="T21:AC21"/>
    <mergeCell ref="AD21:AF21"/>
    <mergeCell ref="AH21:AJ21"/>
    <mergeCell ref="AK21:AM21"/>
    <mergeCell ref="AY26:BC26"/>
    <mergeCell ref="AQ23:AT23"/>
    <mergeCell ref="AU23:AX23"/>
    <mergeCell ref="AY23:BC23"/>
    <mergeCell ref="D24:G24"/>
    <mergeCell ref="H24:J24"/>
    <mergeCell ref="K24:N24"/>
    <mergeCell ref="O24:S24"/>
    <mergeCell ref="T24:AC24"/>
    <mergeCell ref="AD24:AF24"/>
    <mergeCell ref="AH24:AJ24"/>
    <mergeCell ref="AK24:AM24"/>
    <mergeCell ref="AN24:AP24"/>
    <mergeCell ref="AQ24:AT24"/>
    <mergeCell ref="AU24:AX24"/>
    <mergeCell ref="AY24:BC24"/>
    <mergeCell ref="D23:G23"/>
    <mergeCell ref="H23:J23"/>
    <mergeCell ref="K23:N23"/>
    <mergeCell ref="O23:S23"/>
    <mergeCell ref="T23:AC23"/>
    <mergeCell ref="AD23:AF23"/>
    <mergeCell ref="AH23:AJ23"/>
    <mergeCell ref="AK23:AM23"/>
    <mergeCell ref="AN27:AP27"/>
    <mergeCell ref="D25:G25"/>
    <mergeCell ref="H25:J25"/>
    <mergeCell ref="K25:N25"/>
    <mergeCell ref="O25:S25"/>
    <mergeCell ref="T25:AC25"/>
    <mergeCell ref="AY25:BC25"/>
    <mergeCell ref="D26:G26"/>
    <mergeCell ref="H26:J26"/>
    <mergeCell ref="K26:N26"/>
    <mergeCell ref="O26:S26"/>
    <mergeCell ref="T26:AC26"/>
    <mergeCell ref="AD26:AF26"/>
    <mergeCell ref="AH26:AJ26"/>
    <mergeCell ref="AK26:AM26"/>
    <mergeCell ref="AN26:AP26"/>
    <mergeCell ref="AD25:AF25"/>
    <mergeCell ref="AH25:AJ25"/>
    <mergeCell ref="AK25:AM25"/>
    <mergeCell ref="AN25:AP25"/>
    <mergeCell ref="AQ25:AT25"/>
    <mergeCell ref="AU25:AX25"/>
    <mergeCell ref="AQ26:AT26"/>
    <mergeCell ref="AU26:AX26"/>
    <mergeCell ref="AN29:AP29"/>
    <mergeCell ref="AQ27:AT27"/>
    <mergeCell ref="AU27:AX27"/>
    <mergeCell ref="AY27:BC27"/>
    <mergeCell ref="D28:G28"/>
    <mergeCell ref="H28:J28"/>
    <mergeCell ref="K28:N28"/>
    <mergeCell ref="O28:S28"/>
    <mergeCell ref="T28:AC28"/>
    <mergeCell ref="AY28:BC28"/>
    <mergeCell ref="AD28:AF28"/>
    <mergeCell ref="AH28:AJ28"/>
    <mergeCell ref="AK28:AM28"/>
    <mergeCell ref="AN28:AP28"/>
    <mergeCell ref="AQ28:AT28"/>
    <mergeCell ref="AU28:AX28"/>
    <mergeCell ref="D27:G27"/>
    <mergeCell ref="H27:J27"/>
    <mergeCell ref="K27:N27"/>
    <mergeCell ref="O27:S27"/>
    <mergeCell ref="T27:AC27"/>
    <mergeCell ref="AD27:AF27"/>
    <mergeCell ref="AH27:AJ27"/>
    <mergeCell ref="AK27:AM27"/>
    <mergeCell ref="AY32:BC32"/>
    <mergeCell ref="AQ29:AT29"/>
    <mergeCell ref="AU29:AX29"/>
    <mergeCell ref="AY29:BC29"/>
    <mergeCell ref="D30:G30"/>
    <mergeCell ref="H30:J30"/>
    <mergeCell ref="K30:N30"/>
    <mergeCell ref="O30:S30"/>
    <mergeCell ref="T30:AC30"/>
    <mergeCell ref="AD30:AF30"/>
    <mergeCell ref="AH30:AJ30"/>
    <mergeCell ref="AK30:AM30"/>
    <mergeCell ref="AN30:AP30"/>
    <mergeCell ref="AQ30:AT30"/>
    <mergeCell ref="AU30:AX30"/>
    <mergeCell ref="AY30:BC30"/>
    <mergeCell ref="D29:G29"/>
    <mergeCell ref="H29:J29"/>
    <mergeCell ref="K29:N29"/>
    <mergeCell ref="O29:S29"/>
    <mergeCell ref="T29:AC29"/>
    <mergeCell ref="AD29:AF29"/>
    <mergeCell ref="AH29:AJ29"/>
    <mergeCell ref="AK29:AM29"/>
    <mergeCell ref="D35:AX35"/>
    <mergeCell ref="D31:G31"/>
    <mergeCell ref="H31:J31"/>
    <mergeCell ref="K31:N31"/>
    <mergeCell ref="O31:S31"/>
    <mergeCell ref="T31:AC31"/>
    <mergeCell ref="AY31:BC31"/>
    <mergeCell ref="D32:G32"/>
    <mergeCell ref="H32:J32"/>
    <mergeCell ref="K32:N32"/>
    <mergeCell ref="O32:S32"/>
    <mergeCell ref="T32:AC32"/>
    <mergeCell ref="AD32:AF32"/>
    <mergeCell ref="AH32:AJ32"/>
    <mergeCell ref="AK32:AM32"/>
    <mergeCell ref="AN32:AP32"/>
    <mergeCell ref="AD31:AF31"/>
    <mergeCell ref="AH31:AJ31"/>
    <mergeCell ref="AK31:AM31"/>
    <mergeCell ref="AN31:AP31"/>
    <mergeCell ref="AQ31:AT31"/>
    <mergeCell ref="AU31:AX31"/>
    <mergeCell ref="AQ32:AT32"/>
    <mergeCell ref="AU32:AX32"/>
    <mergeCell ref="AY35:BC35"/>
    <mergeCell ref="A36:AX36"/>
    <mergeCell ref="AY36:BC36"/>
    <mergeCell ref="A41:H41"/>
    <mergeCell ref="I41:P41"/>
    <mergeCell ref="AK33:AM33"/>
    <mergeCell ref="AN33:AP33"/>
    <mergeCell ref="AQ33:AT33"/>
    <mergeCell ref="AU33:AX33"/>
    <mergeCell ref="AY33:BC33"/>
    <mergeCell ref="D34:AM34"/>
    <mergeCell ref="AN34:AP34"/>
    <mergeCell ref="AQ34:AT34"/>
    <mergeCell ref="AU34:AX34"/>
    <mergeCell ref="AY34:BC34"/>
    <mergeCell ref="A19:C34"/>
    <mergeCell ref="D33:G33"/>
    <mergeCell ref="H33:J33"/>
    <mergeCell ref="K33:N33"/>
    <mergeCell ref="O33:S33"/>
    <mergeCell ref="T33:AC33"/>
    <mergeCell ref="AD33:AF33"/>
    <mergeCell ref="AH33:AJ33"/>
    <mergeCell ref="A35:C35"/>
    <mergeCell ref="AQ47:AT48"/>
    <mergeCell ref="AU47:AX48"/>
    <mergeCell ref="AY47:BC48"/>
    <mergeCell ref="AD48:AF48"/>
    <mergeCell ref="AH48:AJ48"/>
    <mergeCell ref="A43:AX43"/>
    <mergeCell ref="AY43:BC43"/>
    <mergeCell ref="A45:AX45"/>
    <mergeCell ref="AY45:BC45"/>
    <mergeCell ref="A47:C48"/>
    <mergeCell ref="D47:G48"/>
    <mergeCell ref="H47:J48"/>
    <mergeCell ref="K47:N48"/>
    <mergeCell ref="O47:S48"/>
    <mergeCell ref="T47:AC48"/>
    <mergeCell ref="AU50:AX50"/>
    <mergeCell ref="AY50:BC50"/>
    <mergeCell ref="A49:C64"/>
    <mergeCell ref="D49:G49"/>
    <mergeCell ref="H49:J49"/>
    <mergeCell ref="K49:N49"/>
    <mergeCell ref="O49:S49"/>
    <mergeCell ref="T49:AC49"/>
    <mergeCell ref="AD47:AJ47"/>
    <mergeCell ref="AK47:AM48"/>
    <mergeCell ref="AN47:AP48"/>
    <mergeCell ref="D51:G51"/>
    <mergeCell ref="H51:J51"/>
    <mergeCell ref="K51:N51"/>
    <mergeCell ref="O51:S51"/>
    <mergeCell ref="T51:AC51"/>
    <mergeCell ref="AD51:AF51"/>
    <mergeCell ref="AH51:AJ51"/>
    <mergeCell ref="AK51:AM51"/>
    <mergeCell ref="AN51:AP51"/>
    <mergeCell ref="D53:G53"/>
    <mergeCell ref="H53:J53"/>
    <mergeCell ref="K53:N53"/>
    <mergeCell ref="O53:S53"/>
    <mergeCell ref="AY51:BC51"/>
    <mergeCell ref="D52:G52"/>
    <mergeCell ref="H52:J52"/>
    <mergeCell ref="K52:N52"/>
    <mergeCell ref="O52:S52"/>
    <mergeCell ref="T52:AC52"/>
    <mergeCell ref="AY52:BC52"/>
    <mergeCell ref="AY49:BC49"/>
    <mergeCell ref="D50:G50"/>
    <mergeCell ref="H50:J50"/>
    <mergeCell ref="K50:N50"/>
    <mergeCell ref="O50:S50"/>
    <mergeCell ref="T50:AC50"/>
    <mergeCell ref="AD50:AF50"/>
    <mergeCell ref="AH50:AJ50"/>
    <mergeCell ref="AK50:AM50"/>
    <mergeCell ref="AN50:AP50"/>
    <mergeCell ref="AD49:AF49"/>
    <mergeCell ref="AH49:AJ49"/>
    <mergeCell ref="AK49:AM49"/>
    <mergeCell ref="AN49:AP49"/>
    <mergeCell ref="AQ49:AT49"/>
    <mergeCell ref="AU49:AX49"/>
    <mergeCell ref="AQ50:AT50"/>
    <mergeCell ref="AD52:AF52"/>
    <mergeCell ref="AH52:AJ52"/>
    <mergeCell ref="AK52:AM52"/>
    <mergeCell ref="AN52:AP52"/>
    <mergeCell ref="AQ52:AT52"/>
    <mergeCell ref="AU52:AX52"/>
    <mergeCell ref="AQ53:AT53"/>
    <mergeCell ref="AU53:AX53"/>
    <mergeCell ref="AQ51:AT51"/>
    <mergeCell ref="AU51:AX51"/>
    <mergeCell ref="AD53:AF53"/>
    <mergeCell ref="AU56:AX56"/>
    <mergeCell ref="AY56:BC56"/>
    <mergeCell ref="AY53:BC53"/>
    <mergeCell ref="D54:G54"/>
    <mergeCell ref="H54:J54"/>
    <mergeCell ref="K54:N54"/>
    <mergeCell ref="O54:S54"/>
    <mergeCell ref="T54:AC54"/>
    <mergeCell ref="AD54:AF54"/>
    <mergeCell ref="AH54:AJ54"/>
    <mergeCell ref="AK54:AM54"/>
    <mergeCell ref="AN54:AP54"/>
    <mergeCell ref="AQ54:AT54"/>
    <mergeCell ref="AU54:AX54"/>
    <mergeCell ref="AY54:BC54"/>
    <mergeCell ref="AH53:AJ53"/>
    <mergeCell ref="AK53:AM53"/>
    <mergeCell ref="AN53:AP53"/>
    <mergeCell ref="T53:AC53"/>
    <mergeCell ref="AK57:AM57"/>
    <mergeCell ref="AN57:AP57"/>
    <mergeCell ref="D55:G55"/>
    <mergeCell ref="H55:J55"/>
    <mergeCell ref="K55:N55"/>
    <mergeCell ref="O55:S55"/>
    <mergeCell ref="T55:AC55"/>
    <mergeCell ref="AY55:BC55"/>
    <mergeCell ref="D56:G56"/>
    <mergeCell ref="H56:J56"/>
    <mergeCell ref="K56:N56"/>
    <mergeCell ref="O56:S56"/>
    <mergeCell ref="T56:AC56"/>
    <mergeCell ref="AD56:AF56"/>
    <mergeCell ref="AH56:AJ56"/>
    <mergeCell ref="AK56:AM56"/>
    <mergeCell ref="AN56:AP56"/>
    <mergeCell ref="AD55:AF55"/>
    <mergeCell ref="AH55:AJ55"/>
    <mergeCell ref="AK55:AM55"/>
    <mergeCell ref="AN55:AP55"/>
    <mergeCell ref="AQ55:AT55"/>
    <mergeCell ref="AU55:AX55"/>
    <mergeCell ref="AQ56:AT56"/>
    <mergeCell ref="AK59:AM59"/>
    <mergeCell ref="AN59:AP59"/>
    <mergeCell ref="AQ57:AT57"/>
    <mergeCell ref="AU57:AX57"/>
    <mergeCell ref="AY57:BC57"/>
    <mergeCell ref="D58:G58"/>
    <mergeCell ref="H58:J58"/>
    <mergeCell ref="K58:N58"/>
    <mergeCell ref="O58:S58"/>
    <mergeCell ref="T58:AC58"/>
    <mergeCell ref="AY58:BC58"/>
    <mergeCell ref="AD58:AF58"/>
    <mergeCell ref="AH58:AJ58"/>
    <mergeCell ref="AK58:AM58"/>
    <mergeCell ref="AN58:AP58"/>
    <mergeCell ref="AQ58:AT58"/>
    <mergeCell ref="AU58:AX58"/>
    <mergeCell ref="D57:G57"/>
    <mergeCell ref="H57:J57"/>
    <mergeCell ref="K57:N57"/>
    <mergeCell ref="O57:S57"/>
    <mergeCell ref="T57:AC57"/>
    <mergeCell ref="AD57:AF57"/>
    <mergeCell ref="AH57:AJ57"/>
    <mergeCell ref="AU62:AX62"/>
    <mergeCell ref="AY62:BC62"/>
    <mergeCell ref="AQ59:AT59"/>
    <mergeCell ref="AU59:AX59"/>
    <mergeCell ref="AY59:BC59"/>
    <mergeCell ref="D60:G60"/>
    <mergeCell ref="H60:J60"/>
    <mergeCell ref="K60:N60"/>
    <mergeCell ref="O60:S60"/>
    <mergeCell ref="T60:AC60"/>
    <mergeCell ref="AD60:AF60"/>
    <mergeCell ref="AH60:AJ60"/>
    <mergeCell ref="AK60:AM60"/>
    <mergeCell ref="AN60:AP60"/>
    <mergeCell ref="AQ60:AT60"/>
    <mergeCell ref="AU60:AX60"/>
    <mergeCell ref="AY60:BC60"/>
    <mergeCell ref="D59:G59"/>
    <mergeCell ref="H59:J59"/>
    <mergeCell ref="K59:N59"/>
    <mergeCell ref="O59:S59"/>
    <mergeCell ref="T59:AC59"/>
    <mergeCell ref="AD59:AF59"/>
    <mergeCell ref="AH59:AJ59"/>
    <mergeCell ref="AK63:AM63"/>
    <mergeCell ref="AN63:AP63"/>
    <mergeCell ref="D61:G61"/>
    <mergeCell ref="H61:J61"/>
    <mergeCell ref="K61:N61"/>
    <mergeCell ref="O61:S61"/>
    <mergeCell ref="T61:AC61"/>
    <mergeCell ref="AY61:BC61"/>
    <mergeCell ref="D62:G62"/>
    <mergeCell ref="H62:J62"/>
    <mergeCell ref="K62:N62"/>
    <mergeCell ref="O62:S62"/>
    <mergeCell ref="T62:AC62"/>
    <mergeCell ref="AD62:AF62"/>
    <mergeCell ref="AH62:AJ62"/>
    <mergeCell ref="AK62:AM62"/>
    <mergeCell ref="AN62:AP62"/>
    <mergeCell ref="AD61:AF61"/>
    <mergeCell ref="AH61:AJ61"/>
    <mergeCell ref="AK61:AM61"/>
    <mergeCell ref="AN61:AP61"/>
    <mergeCell ref="AQ61:AT61"/>
    <mergeCell ref="AU61:AX61"/>
    <mergeCell ref="AQ62:AT62"/>
    <mergeCell ref="AQ63:AT63"/>
    <mergeCell ref="AU63:AX63"/>
    <mergeCell ref="AY63:BC63"/>
    <mergeCell ref="D64:AM64"/>
    <mergeCell ref="AN64:AP64"/>
    <mergeCell ref="AQ64:AT64"/>
    <mergeCell ref="AU64:AX64"/>
    <mergeCell ref="AY64:BC64"/>
    <mergeCell ref="A70:AX70"/>
    <mergeCell ref="AY70:BC70"/>
    <mergeCell ref="A65:C65"/>
    <mergeCell ref="D65:AX65"/>
    <mergeCell ref="AY65:BC65"/>
    <mergeCell ref="A66:AX66"/>
    <mergeCell ref="AY66:BC66"/>
    <mergeCell ref="A69:AU69"/>
    <mergeCell ref="AV69:AZ69"/>
    <mergeCell ref="D63:G63"/>
    <mergeCell ref="H63:J63"/>
    <mergeCell ref="K63:N63"/>
    <mergeCell ref="O63:S63"/>
    <mergeCell ref="T63:AC63"/>
    <mergeCell ref="AD63:AF63"/>
    <mergeCell ref="AH63:AJ63"/>
  </mergeCells>
  <phoneticPr fontId="66"/>
  <conditionalFormatting sqref="AY15">
    <cfRule type="expression" dxfId="13" priority="5" stopIfTrue="1">
      <formula>AND(COUNTA($K$19:$N$33)&gt;0,$AY$15="□")</formula>
    </cfRule>
  </conditionalFormatting>
  <conditionalFormatting sqref="AY45">
    <cfRule type="expression" dxfId="12" priority="3" stopIfTrue="1">
      <formula>AND(COUNTA($K$49:$N$63)&gt;0,$AY$45="□")</formula>
    </cfRule>
  </conditionalFormatting>
  <conditionalFormatting sqref="AY43">
    <cfRule type="expression" dxfId="11" priority="1" stopIfTrue="1">
      <formula>AND(COUNTA($K$49:$N$63)&gt;0,$AY$43="□")</formula>
    </cfRule>
  </conditionalFormatting>
  <conditionalFormatting sqref="AY13">
    <cfRule type="expression" dxfId="10" priority="2" stopIfTrue="1">
      <formula>AND(COUNTA($K$19:$N$33)&gt;0,$AY$13="□")</formula>
    </cfRule>
  </conditionalFormatting>
  <dataValidations count="6">
    <dataValidation type="textLength" imeMode="disabled" operator="equal" allowBlank="1" showInputMessage="1" showErrorMessage="1" errorTitle="文字数エラー" error="SII登録型番の9文字で登録してください。" sqref="K49:N63 K19:N33" xr:uid="{B2F6079B-ECF8-42D8-8E53-378759A4CD8A}">
      <formula1>9</formula1>
    </dataValidation>
    <dataValidation imeMode="disabled" allowBlank="1" showInputMessage="1" showErrorMessage="1" sqref="AQ19:AT33 AY36:BC36 AY19:BC33 AN34:BC34 AK19:AM33 AN64:BC64 AY66:BC66 AY70 AQ49:AT63 AK49:AM63 AY49:BC63" xr:uid="{CEFBD9DC-74C6-4011-AB56-ACCED2615CC4}"/>
    <dataValidation type="custom" imeMode="disabled" allowBlank="1" showInputMessage="1" showErrorMessage="1" errorTitle="入力エラー" error="小数点以下第一位を切り捨てで入力して下さい。_x000a_" sqref="AH19:AJ33 AH49:AJ63" xr:uid="{E38821C2-A4E4-4246-A578-322C6625ADC8}">
      <formula1>Q19-ROUNDDOWN(Q19,0)=0</formula1>
    </dataValidation>
    <dataValidation type="custom" imeMode="disabled" allowBlank="1" showInputMessage="1" showErrorMessage="1" errorTitle="入力エラー" error="小数点以下の入力はできません。" sqref="AU19:AX33 AN19:AP33 AY35:BC35 AY65:BC65 AU49:AX63 AN49:AP63" xr:uid="{66C3DE06-C182-49A3-8B56-B25060AA0B6D}">
      <formula1>AN19-ROUNDDOWN(AN19,0)=0</formula1>
    </dataValidation>
    <dataValidation type="custom" imeMode="disabled" allowBlank="1" showInputMessage="1" showErrorMessage="1" errorTitle="入力エラー" error="小数点以下第一位を切り捨てで入力して下さい。_x000a_" sqref="AD19:AF33 AD49:AF63" xr:uid="{1D78C22C-537C-49D6-A66E-57E11B5F605A}">
      <formula1>AD19-ROUNDDOWN(AD19,0)=0</formula1>
    </dataValidation>
    <dataValidation type="list" allowBlank="1" showInputMessage="1" showErrorMessage="1" sqref="AY15 AY45 AY13 AY43" xr:uid="{D89AB884-FCE0-4839-B6E1-06EBFCAE5083}">
      <formula1>"□,■"</formula1>
    </dataValidation>
  </dataValidations>
  <printOptions horizontalCentered="1"/>
  <pageMargins left="0.11811023622047245" right="0.11811023622047245" top="0.31496062992125984" bottom="0.19685039370078741" header="0.11811023622047245" footer="0.11811023622047245"/>
  <pageSetup paperSize="9" scale="48" orientation="portrait" r:id="rId1"/>
  <headerFooter>
    <oddHeader xml:space="preserve">&amp;R&amp;14VERSION 1.0
</oddHeader>
    <oddFooter>&amp;L（備考）用紙は日本工業規格Ａ４とし、縦位置とする。</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9CC7-7B70-45A9-8534-BB9151D61827}">
  <dimension ref="A1:DB68"/>
  <sheetViews>
    <sheetView showGridLines="0" showZeros="0" view="pageBreakPreview" zoomScale="55" zoomScaleNormal="75" zoomScaleSheetLayoutView="55" workbookViewId="0">
      <selection activeCell="A3" sqref="A3:BC3"/>
    </sheetView>
  </sheetViews>
  <sheetFormatPr defaultRowHeight="13.5"/>
  <cols>
    <col min="1" max="7" width="3.125" style="7" customWidth="1"/>
    <col min="8" max="55" width="3.625" style="7" customWidth="1"/>
    <col min="56" max="85" width="3.5" style="22" customWidth="1"/>
    <col min="86" max="16384" width="9" style="22"/>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60"/>
      <c r="AN1" s="60"/>
      <c r="AO1" s="4"/>
      <c r="AP1" s="4"/>
      <c r="AQ1" s="4"/>
      <c r="AR1" s="4"/>
      <c r="AS1" s="4"/>
      <c r="AT1" s="4"/>
      <c r="AU1" s="4"/>
      <c r="AV1" s="4"/>
      <c r="AW1" s="4"/>
      <c r="AX1" s="4"/>
      <c r="AY1" s="4"/>
      <c r="AZ1" s="4"/>
      <c r="BA1" s="4"/>
      <c r="BB1" s="4"/>
      <c r="BC1" s="28" t="s">
        <v>338</v>
      </c>
    </row>
    <row r="2" spans="1:106" s="1" customFormat="1" ht="18" customHeight="1">
      <c r="A2" s="2"/>
      <c r="B2" s="2"/>
      <c r="C2" s="2"/>
      <c r="D2" s="2"/>
      <c r="E2" s="2"/>
      <c r="F2" s="2"/>
      <c r="G2" s="2"/>
      <c r="BC2" s="141" t="str">
        <f>IF(OR('様式第１｜交付申請書'!$BD$15&lt;&gt;"",'様式第１｜交付申請書'!$AJ$54&lt;&gt;""),'様式第１｜交付申請書'!$BD$15&amp;"邸"&amp;RIGHT(TRIM('様式第１｜交付申請書'!$N$54&amp;'様式第１｜交付申請書'!$Y$54&amp;'様式第１｜交付申請書'!$AJ$54),4),"")</f>
        <v/>
      </c>
    </row>
    <row r="3" spans="1:106" ht="30" customHeight="1">
      <c r="A3" s="817" t="s">
        <v>116</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row>
    <row r="4" spans="1:106" ht="6" customHeight="1">
      <c r="A4" s="17"/>
      <c r="B4" s="17"/>
      <c r="C4" s="17"/>
      <c r="D4" s="17"/>
      <c r="E4" s="17"/>
      <c r="F4" s="17"/>
      <c r="G4" s="17"/>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106" ht="18.75" customHeight="1">
      <c r="A5" s="50" t="s">
        <v>140</v>
      </c>
      <c r="B5" s="49"/>
      <c r="C5" s="49"/>
      <c r="D5" s="49"/>
      <c r="E5" s="49"/>
      <c r="F5" s="49"/>
      <c r="G5" s="49"/>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21"/>
      <c r="AR5" s="21"/>
      <c r="AS5" s="21"/>
      <c r="AT5" s="21"/>
      <c r="AU5" s="21"/>
      <c r="AV5" s="21"/>
      <c r="AW5" s="21"/>
      <c r="AX5" s="4"/>
      <c r="AY5" s="4"/>
      <c r="AZ5" s="4"/>
      <c r="BA5" s="12"/>
      <c r="BB5" s="12"/>
      <c r="BC5" s="44" t="s">
        <v>4</v>
      </c>
    </row>
    <row r="6" spans="1:106" ht="14.25" customHeight="1">
      <c r="A6" s="21"/>
      <c r="B6" s="21"/>
      <c r="C6" s="21"/>
      <c r="D6" s="21"/>
      <c r="E6" s="21"/>
      <c r="F6" s="21"/>
      <c r="G6" s="21"/>
      <c r="H6" s="21"/>
      <c r="I6" s="4"/>
      <c r="J6" s="4"/>
      <c r="K6" s="4"/>
      <c r="L6" s="4"/>
      <c r="M6" s="4"/>
      <c r="N6" s="4"/>
      <c r="O6" s="4"/>
      <c r="P6" s="4"/>
      <c r="Q6" s="4"/>
      <c r="R6" s="4"/>
      <c r="S6" s="4"/>
      <c r="T6" s="4"/>
      <c r="U6" s="4"/>
      <c r="V6" s="4"/>
      <c r="W6" s="4"/>
      <c r="X6" s="4"/>
      <c r="Y6" s="4"/>
      <c r="Z6" s="4"/>
      <c r="AA6" s="4"/>
      <c r="AB6" s="4"/>
      <c r="AC6" s="4"/>
      <c r="AD6" s="21"/>
      <c r="AE6" s="21"/>
      <c r="AF6" s="21"/>
      <c r="AG6" s="21"/>
      <c r="AH6" s="21"/>
      <c r="AI6" s="21"/>
      <c r="AJ6" s="21"/>
      <c r="AK6" s="21"/>
      <c r="AL6" s="21"/>
      <c r="AM6" s="4"/>
      <c r="AN6" s="4"/>
      <c r="AO6" s="4"/>
      <c r="AP6" s="4"/>
      <c r="AQ6" s="21"/>
      <c r="AR6" s="21"/>
      <c r="AS6" s="21"/>
      <c r="AT6" s="21"/>
      <c r="AU6" s="21"/>
      <c r="AV6" s="21"/>
      <c r="AW6" s="21"/>
      <c r="AX6" s="33" t="s">
        <v>72</v>
      </c>
      <c r="AY6" s="371"/>
      <c r="AZ6" s="176" t="s">
        <v>143</v>
      </c>
      <c r="BA6" s="371"/>
      <c r="BB6" s="835" t="s">
        <v>144</v>
      </c>
      <c r="BC6" s="835"/>
    </row>
    <row r="7" spans="1:106" ht="23.25" customHeight="1">
      <c r="A7" s="391"/>
      <c r="B7" s="392"/>
      <c r="C7" s="393" t="s">
        <v>324</v>
      </c>
      <c r="D7" s="34"/>
      <c r="E7" s="34"/>
      <c r="F7" s="34"/>
      <c r="G7" s="394"/>
      <c r="H7" s="395"/>
      <c r="I7" s="393" t="s">
        <v>325</v>
      </c>
      <c r="J7" s="34"/>
      <c r="K7" s="12"/>
      <c r="L7" s="12"/>
      <c r="M7" s="12"/>
      <c r="N7" s="12"/>
      <c r="O7" s="12"/>
      <c r="P7" s="12"/>
      <c r="Q7" s="12"/>
      <c r="R7" s="12"/>
      <c r="S7" s="12"/>
      <c r="T7" s="12"/>
      <c r="U7" s="12"/>
      <c r="V7" s="12"/>
      <c r="W7" s="12"/>
      <c r="X7" s="12"/>
      <c r="Y7" s="12"/>
      <c r="Z7" s="12"/>
      <c r="AA7" s="12"/>
      <c r="AB7" s="12"/>
      <c r="AC7" s="12"/>
      <c r="AD7" s="12"/>
      <c r="AE7" s="12"/>
      <c r="AF7" s="12"/>
      <c r="AG7" s="12"/>
      <c r="AH7" s="4"/>
      <c r="AI7" s="4"/>
      <c r="AJ7" s="4"/>
      <c r="AK7" s="4"/>
      <c r="AL7" s="4"/>
      <c r="AM7" s="4"/>
      <c r="AN7" s="4"/>
      <c r="AO7" s="4"/>
      <c r="AP7" s="4"/>
      <c r="AQ7" s="4"/>
      <c r="AR7" s="4"/>
      <c r="AS7" s="1218" t="s">
        <v>329</v>
      </c>
      <c r="AT7" s="1218"/>
      <c r="AU7" s="1218"/>
      <c r="AV7" s="1218"/>
      <c r="AW7" s="1218"/>
      <c r="AX7" s="1218"/>
      <c r="AY7" s="1218" t="s">
        <v>330</v>
      </c>
      <c r="AZ7" s="1218"/>
      <c r="BA7" s="1219"/>
      <c r="BB7" s="1219"/>
      <c r="BC7" s="1219"/>
    </row>
    <row r="8" spans="1:106" ht="19.5" customHeight="1">
      <c r="A8" s="48"/>
      <c r="B8" s="48"/>
      <c r="C8" s="398"/>
      <c r="D8" s="399"/>
      <c r="E8" s="399"/>
      <c r="F8" s="399"/>
      <c r="G8" s="48"/>
      <c r="H8" s="48"/>
      <c r="I8" s="398"/>
      <c r="J8" s="399"/>
      <c r="K8" s="24"/>
      <c r="L8" s="24"/>
      <c r="M8" s="24"/>
      <c r="N8" s="24"/>
      <c r="O8" s="24"/>
      <c r="P8" s="24"/>
      <c r="Q8" s="24"/>
      <c r="R8" s="24"/>
      <c r="S8" s="24"/>
      <c r="T8" s="24"/>
      <c r="U8" s="24"/>
      <c r="V8" s="24"/>
      <c r="W8" s="24"/>
      <c r="X8" s="24"/>
      <c r="Y8" s="24"/>
      <c r="Z8" s="24"/>
      <c r="AA8" s="24"/>
      <c r="AB8" s="24"/>
      <c r="AC8" s="24"/>
      <c r="AD8" s="24"/>
      <c r="AE8" s="24"/>
      <c r="AF8" s="24"/>
      <c r="AG8" s="24"/>
      <c r="AH8" s="22"/>
      <c r="AI8" s="22"/>
      <c r="AJ8" s="22"/>
      <c r="AK8" s="22"/>
      <c r="AL8" s="22"/>
      <c r="AM8" s="22"/>
      <c r="AN8" s="22"/>
      <c r="AO8" s="22"/>
      <c r="AP8" s="22"/>
      <c r="AQ8" s="22"/>
      <c r="AR8" s="22"/>
      <c r="AS8" s="1218"/>
      <c r="AT8" s="1218"/>
      <c r="AU8" s="1218"/>
      <c r="AV8" s="1218"/>
      <c r="AW8" s="1218"/>
      <c r="AX8" s="1218"/>
      <c r="AY8" s="1218"/>
      <c r="AZ8" s="1218"/>
      <c r="BA8" s="1219"/>
      <c r="BB8" s="1219"/>
      <c r="BC8" s="1219"/>
    </row>
    <row r="9" spans="1:106" s="23" customFormat="1" ht="18" customHeight="1" thickBot="1">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231"/>
      <c r="AT9" s="1231"/>
      <c r="AU9" s="1231"/>
      <c r="AV9" s="1231"/>
      <c r="AW9" s="1231"/>
      <c r="AX9" s="1231"/>
      <c r="AY9" s="1220"/>
      <c r="AZ9" s="1220"/>
      <c r="BA9" s="1220"/>
      <c r="BB9" s="1220"/>
      <c r="BC9" s="1220"/>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row>
    <row r="10" spans="1:106" s="7" customFormat="1" ht="46.5" customHeight="1" thickBot="1">
      <c r="A10" s="775" t="s">
        <v>25</v>
      </c>
      <c r="B10" s="776"/>
      <c r="C10" s="777"/>
      <c r="D10" s="1224" t="s">
        <v>113</v>
      </c>
      <c r="E10" s="820"/>
      <c r="F10" s="820"/>
      <c r="G10" s="820"/>
      <c r="H10" s="1225"/>
      <c r="I10" s="819" t="s">
        <v>231</v>
      </c>
      <c r="J10" s="820"/>
      <c r="K10" s="1225"/>
      <c r="L10" s="986" t="s">
        <v>82</v>
      </c>
      <c r="M10" s="1026"/>
      <c r="N10" s="1026"/>
      <c r="O10" s="1026"/>
      <c r="P10" s="1026"/>
      <c r="Q10" s="1026"/>
      <c r="R10" s="1026"/>
      <c r="S10" s="987"/>
      <c r="T10" s="986" t="s">
        <v>9</v>
      </c>
      <c r="U10" s="1026"/>
      <c r="V10" s="1026"/>
      <c r="W10" s="1026"/>
      <c r="X10" s="1026"/>
      <c r="Y10" s="1026"/>
      <c r="Z10" s="1026"/>
      <c r="AA10" s="1026"/>
      <c r="AB10" s="987"/>
      <c r="AC10" s="986" t="s">
        <v>3</v>
      </c>
      <c r="AD10" s="1026"/>
      <c r="AE10" s="1026"/>
      <c r="AF10" s="1026"/>
      <c r="AG10" s="1026"/>
      <c r="AH10" s="1026"/>
      <c r="AI10" s="1026"/>
      <c r="AJ10" s="1026"/>
      <c r="AK10" s="1026"/>
      <c r="AL10" s="1026"/>
      <c r="AM10" s="987"/>
      <c r="AN10" s="1226" t="s">
        <v>307</v>
      </c>
      <c r="AO10" s="1227"/>
      <c r="AP10" s="1228"/>
      <c r="AQ10" s="1229" t="s">
        <v>308</v>
      </c>
      <c r="AR10" s="1230"/>
      <c r="AS10" s="1221" t="s">
        <v>309</v>
      </c>
      <c r="AT10" s="1222"/>
      <c r="AU10" s="1223"/>
      <c r="AV10" s="1221" t="s">
        <v>328</v>
      </c>
      <c r="AW10" s="1222"/>
      <c r="AX10" s="1223"/>
      <c r="AY10" s="819" t="s">
        <v>101</v>
      </c>
      <c r="AZ10" s="820"/>
      <c r="BA10" s="820"/>
      <c r="BB10" s="820"/>
      <c r="BC10" s="821"/>
    </row>
    <row r="11" spans="1:106" s="7" customFormat="1" ht="29.25" customHeight="1" thickTop="1">
      <c r="A11" s="1211" t="s">
        <v>225</v>
      </c>
      <c r="B11" s="1212"/>
      <c r="C11" s="1213"/>
      <c r="D11" s="1440"/>
      <c r="E11" s="1441"/>
      <c r="F11" s="1441"/>
      <c r="G11" s="1441"/>
      <c r="H11" s="1442"/>
      <c r="I11" s="1145" t="s">
        <v>326</v>
      </c>
      <c r="J11" s="1146"/>
      <c r="K11" s="1147"/>
      <c r="L11" s="1443"/>
      <c r="M11" s="1444"/>
      <c r="N11" s="1444"/>
      <c r="O11" s="1444"/>
      <c r="P11" s="1444"/>
      <c r="Q11" s="1444"/>
      <c r="R11" s="1444"/>
      <c r="S11" s="1445"/>
      <c r="T11" s="1446"/>
      <c r="U11" s="1447"/>
      <c r="V11" s="1447"/>
      <c r="W11" s="1447"/>
      <c r="X11" s="1447"/>
      <c r="Y11" s="1447"/>
      <c r="Z11" s="1447"/>
      <c r="AA11" s="1447"/>
      <c r="AB11" s="1448"/>
      <c r="AC11" s="1446"/>
      <c r="AD11" s="1447"/>
      <c r="AE11" s="1447"/>
      <c r="AF11" s="1447"/>
      <c r="AG11" s="1447"/>
      <c r="AH11" s="1447"/>
      <c r="AI11" s="1447"/>
      <c r="AJ11" s="1447"/>
      <c r="AK11" s="1447"/>
      <c r="AL11" s="1447"/>
      <c r="AM11" s="1448"/>
      <c r="AN11" s="1449"/>
      <c r="AO11" s="1450"/>
      <c r="AP11" s="1451"/>
      <c r="AQ11" s="1452"/>
      <c r="AR11" s="1453"/>
      <c r="AS11" s="1159" t="str">
        <f>IF(AND(AN11&lt;&gt;"",AQ11&lt;&gt;""),ROUNDDOWN(((AQ11/AN11)/1000),1),"")</f>
        <v/>
      </c>
      <c r="AT11" s="1160"/>
      <c r="AU11" s="1161"/>
      <c r="AV11" s="1162" t="str">
        <f>IF(AS11&lt;&gt;"",SUM(AS11:AU12),"")</f>
        <v/>
      </c>
      <c r="AW11" s="1163"/>
      <c r="AX11" s="1164"/>
      <c r="AY11" s="1454"/>
      <c r="AZ11" s="1455"/>
      <c r="BA11" s="1455"/>
      <c r="BB11" s="1455"/>
      <c r="BC11" s="1217" t="s">
        <v>24</v>
      </c>
    </row>
    <row r="12" spans="1:106" s="7" customFormat="1" ht="29.25" customHeight="1">
      <c r="A12" s="1201"/>
      <c r="B12" s="1202"/>
      <c r="C12" s="1203"/>
      <c r="D12" s="1424"/>
      <c r="E12" s="1425"/>
      <c r="F12" s="1425"/>
      <c r="G12" s="1425"/>
      <c r="H12" s="1426"/>
      <c r="I12" s="1125" t="s">
        <v>327</v>
      </c>
      <c r="J12" s="1126"/>
      <c r="K12" s="1127"/>
      <c r="L12" s="1429"/>
      <c r="M12" s="1430"/>
      <c r="N12" s="1430"/>
      <c r="O12" s="1430"/>
      <c r="P12" s="1430"/>
      <c r="Q12" s="1430"/>
      <c r="R12" s="1430"/>
      <c r="S12" s="1431"/>
      <c r="T12" s="1432"/>
      <c r="U12" s="1433"/>
      <c r="V12" s="1433"/>
      <c r="W12" s="1433"/>
      <c r="X12" s="1433"/>
      <c r="Y12" s="1433"/>
      <c r="Z12" s="1433"/>
      <c r="AA12" s="1433"/>
      <c r="AB12" s="1434"/>
      <c r="AC12" s="1432"/>
      <c r="AD12" s="1433"/>
      <c r="AE12" s="1433"/>
      <c r="AF12" s="1433"/>
      <c r="AG12" s="1433"/>
      <c r="AH12" s="1433"/>
      <c r="AI12" s="1433"/>
      <c r="AJ12" s="1433"/>
      <c r="AK12" s="1433"/>
      <c r="AL12" s="1433"/>
      <c r="AM12" s="1434"/>
      <c r="AN12" s="1435"/>
      <c r="AO12" s="1436"/>
      <c r="AP12" s="1437"/>
      <c r="AQ12" s="1438"/>
      <c r="AR12" s="1439"/>
      <c r="AS12" s="1070" t="str">
        <f t="shared" ref="AS12:AS50" si="0">IF(AND(AK12&lt;&gt;"",AN12&lt;&gt;""),ROUNDDOWN(((AN12/AK12)/1000),1),"")</f>
        <v/>
      </c>
      <c r="AT12" s="1071"/>
      <c r="AU12" s="1072"/>
      <c r="AV12" s="1116"/>
      <c r="AW12" s="1117"/>
      <c r="AX12" s="1118"/>
      <c r="AY12" s="1427"/>
      <c r="AZ12" s="1428"/>
      <c r="BA12" s="1428"/>
      <c r="BB12" s="1428"/>
      <c r="BC12" s="1124"/>
    </row>
    <row r="13" spans="1:106" s="7" customFormat="1" ht="29.25" customHeight="1">
      <c r="A13" s="1201"/>
      <c r="B13" s="1202"/>
      <c r="C13" s="1203"/>
      <c r="D13" s="1407"/>
      <c r="E13" s="1408"/>
      <c r="F13" s="1408"/>
      <c r="G13" s="1408"/>
      <c r="H13" s="1409"/>
      <c r="I13" s="1079" t="s">
        <v>326</v>
      </c>
      <c r="J13" s="1080"/>
      <c r="K13" s="1081"/>
      <c r="L13" s="1413"/>
      <c r="M13" s="1414"/>
      <c r="N13" s="1414"/>
      <c r="O13" s="1414"/>
      <c r="P13" s="1414"/>
      <c r="Q13" s="1414"/>
      <c r="R13" s="1414"/>
      <c r="S13" s="1415"/>
      <c r="T13" s="1416"/>
      <c r="U13" s="1417"/>
      <c r="V13" s="1417"/>
      <c r="W13" s="1417"/>
      <c r="X13" s="1417"/>
      <c r="Y13" s="1417"/>
      <c r="Z13" s="1417"/>
      <c r="AA13" s="1417"/>
      <c r="AB13" s="1418"/>
      <c r="AC13" s="1416"/>
      <c r="AD13" s="1417"/>
      <c r="AE13" s="1417"/>
      <c r="AF13" s="1417"/>
      <c r="AG13" s="1417"/>
      <c r="AH13" s="1417"/>
      <c r="AI13" s="1417"/>
      <c r="AJ13" s="1417"/>
      <c r="AK13" s="1417"/>
      <c r="AL13" s="1417"/>
      <c r="AM13" s="1418"/>
      <c r="AN13" s="1419"/>
      <c r="AO13" s="1420"/>
      <c r="AP13" s="1421"/>
      <c r="AQ13" s="1422"/>
      <c r="AR13" s="1423"/>
      <c r="AS13" s="1093" t="str">
        <f t="shared" si="0"/>
        <v/>
      </c>
      <c r="AT13" s="1094"/>
      <c r="AU13" s="1095"/>
      <c r="AV13" s="1113" t="str">
        <f t="shared" ref="AV13" si="1">IF(AND(AN13&lt;&gt;"",AQ13&lt;&gt;""),ROUNDDOWN(((AQ13/AN13)/1000),1),"")</f>
        <v/>
      </c>
      <c r="AW13" s="1114"/>
      <c r="AX13" s="1115"/>
      <c r="AY13" s="1392"/>
      <c r="AZ13" s="1393"/>
      <c r="BA13" s="1393"/>
      <c r="BB13" s="1393"/>
      <c r="BC13" s="1123" t="s">
        <v>24</v>
      </c>
    </row>
    <row r="14" spans="1:106" s="7" customFormat="1" ht="29.25" customHeight="1">
      <c r="A14" s="1201"/>
      <c r="B14" s="1202"/>
      <c r="C14" s="1203"/>
      <c r="D14" s="1424"/>
      <c r="E14" s="1425"/>
      <c r="F14" s="1425"/>
      <c r="G14" s="1425"/>
      <c r="H14" s="1426"/>
      <c r="I14" s="1125" t="s">
        <v>327</v>
      </c>
      <c r="J14" s="1126"/>
      <c r="K14" s="1127"/>
      <c r="L14" s="1429"/>
      <c r="M14" s="1430"/>
      <c r="N14" s="1430"/>
      <c r="O14" s="1430"/>
      <c r="P14" s="1430"/>
      <c r="Q14" s="1430"/>
      <c r="R14" s="1430"/>
      <c r="S14" s="1431"/>
      <c r="T14" s="1432"/>
      <c r="U14" s="1433"/>
      <c r="V14" s="1433"/>
      <c r="W14" s="1433"/>
      <c r="X14" s="1433"/>
      <c r="Y14" s="1433"/>
      <c r="Z14" s="1433"/>
      <c r="AA14" s="1433"/>
      <c r="AB14" s="1434"/>
      <c r="AC14" s="1432"/>
      <c r="AD14" s="1433"/>
      <c r="AE14" s="1433"/>
      <c r="AF14" s="1433"/>
      <c r="AG14" s="1433"/>
      <c r="AH14" s="1433"/>
      <c r="AI14" s="1433"/>
      <c r="AJ14" s="1433"/>
      <c r="AK14" s="1433"/>
      <c r="AL14" s="1433"/>
      <c r="AM14" s="1434"/>
      <c r="AN14" s="1435"/>
      <c r="AO14" s="1436"/>
      <c r="AP14" s="1437"/>
      <c r="AQ14" s="1438"/>
      <c r="AR14" s="1439"/>
      <c r="AS14" s="1070" t="str">
        <f t="shared" si="0"/>
        <v/>
      </c>
      <c r="AT14" s="1071"/>
      <c r="AU14" s="1072"/>
      <c r="AV14" s="1116"/>
      <c r="AW14" s="1117"/>
      <c r="AX14" s="1118"/>
      <c r="AY14" s="1427"/>
      <c r="AZ14" s="1428"/>
      <c r="BA14" s="1428"/>
      <c r="BB14" s="1428"/>
      <c r="BC14" s="1124"/>
    </row>
    <row r="15" spans="1:106" s="7" customFormat="1" ht="29.25" customHeight="1">
      <c r="A15" s="1201"/>
      <c r="B15" s="1202"/>
      <c r="C15" s="1203"/>
      <c r="D15" s="1407"/>
      <c r="E15" s="1408"/>
      <c r="F15" s="1408"/>
      <c r="G15" s="1408"/>
      <c r="H15" s="1409"/>
      <c r="I15" s="1079" t="s">
        <v>326</v>
      </c>
      <c r="J15" s="1080"/>
      <c r="K15" s="1081"/>
      <c r="L15" s="1413"/>
      <c r="M15" s="1414"/>
      <c r="N15" s="1414"/>
      <c r="O15" s="1414"/>
      <c r="P15" s="1414"/>
      <c r="Q15" s="1414"/>
      <c r="R15" s="1414"/>
      <c r="S15" s="1415"/>
      <c r="T15" s="1416"/>
      <c r="U15" s="1417"/>
      <c r="V15" s="1417"/>
      <c r="W15" s="1417"/>
      <c r="X15" s="1417"/>
      <c r="Y15" s="1417"/>
      <c r="Z15" s="1417"/>
      <c r="AA15" s="1417"/>
      <c r="AB15" s="1418"/>
      <c r="AC15" s="1416"/>
      <c r="AD15" s="1417"/>
      <c r="AE15" s="1417"/>
      <c r="AF15" s="1417"/>
      <c r="AG15" s="1417"/>
      <c r="AH15" s="1417"/>
      <c r="AI15" s="1417"/>
      <c r="AJ15" s="1417"/>
      <c r="AK15" s="1417"/>
      <c r="AL15" s="1417"/>
      <c r="AM15" s="1418"/>
      <c r="AN15" s="1419"/>
      <c r="AO15" s="1420"/>
      <c r="AP15" s="1421"/>
      <c r="AQ15" s="1422"/>
      <c r="AR15" s="1423"/>
      <c r="AS15" s="1093" t="str">
        <f t="shared" si="0"/>
        <v/>
      </c>
      <c r="AT15" s="1094"/>
      <c r="AU15" s="1095"/>
      <c r="AV15" s="1113" t="str">
        <f t="shared" ref="AV15" si="2">IF(AND(AN15&lt;&gt;"",AQ15&lt;&gt;""),ROUNDDOWN(((AQ15/AN15)/1000),1),"")</f>
        <v/>
      </c>
      <c r="AW15" s="1114"/>
      <c r="AX15" s="1115"/>
      <c r="AY15" s="1392"/>
      <c r="AZ15" s="1393"/>
      <c r="BA15" s="1393"/>
      <c r="BB15" s="1393"/>
      <c r="BC15" s="1123" t="s">
        <v>24</v>
      </c>
    </row>
    <row r="16" spans="1:106" s="7" customFormat="1" ht="29.25" customHeight="1">
      <c r="A16" s="1201"/>
      <c r="B16" s="1202"/>
      <c r="C16" s="1203"/>
      <c r="D16" s="1424"/>
      <c r="E16" s="1425"/>
      <c r="F16" s="1425"/>
      <c r="G16" s="1425"/>
      <c r="H16" s="1426"/>
      <c r="I16" s="1125" t="s">
        <v>327</v>
      </c>
      <c r="J16" s="1126"/>
      <c r="K16" s="1127"/>
      <c r="L16" s="1429"/>
      <c r="M16" s="1430"/>
      <c r="N16" s="1430"/>
      <c r="O16" s="1430"/>
      <c r="P16" s="1430"/>
      <c r="Q16" s="1430"/>
      <c r="R16" s="1430"/>
      <c r="S16" s="1431"/>
      <c r="T16" s="1432"/>
      <c r="U16" s="1433"/>
      <c r="V16" s="1433"/>
      <c r="W16" s="1433"/>
      <c r="X16" s="1433"/>
      <c r="Y16" s="1433"/>
      <c r="Z16" s="1433"/>
      <c r="AA16" s="1433"/>
      <c r="AB16" s="1434"/>
      <c r="AC16" s="1432"/>
      <c r="AD16" s="1433"/>
      <c r="AE16" s="1433"/>
      <c r="AF16" s="1433"/>
      <c r="AG16" s="1433"/>
      <c r="AH16" s="1433"/>
      <c r="AI16" s="1433"/>
      <c r="AJ16" s="1433"/>
      <c r="AK16" s="1433"/>
      <c r="AL16" s="1433"/>
      <c r="AM16" s="1434"/>
      <c r="AN16" s="1435"/>
      <c r="AO16" s="1436"/>
      <c r="AP16" s="1437"/>
      <c r="AQ16" s="1438"/>
      <c r="AR16" s="1439"/>
      <c r="AS16" s="1070" t="str">
        <f t="shared" si="0"/>
        <v/>
      </c>
      <c r="AT16" s="1071"/>
      <c r="AU16" s="1072"/>
      <c r="AV16" s="1116"/>
      <c r="AW16" s="1117"/>
      <c r="AX16" s="1118"/>
      <c r="AY16" s="1427"/>
      <c r="AZ16" s="1428"/>
      <c r="BA16" s="1428"/>
      <c r="BB16" s="1428"/>
      <c r="BC16" s="1124"/>
    </row>
    <row r="17" spans="1:106" s="7" customFormat="1" ht="29.25" customHeight="1">
      <c r="A17" s="1201"/>
      <c r="B17" s="1202"/>
      <c r="C17" s="1203"/>
      <c r="D17" s="1407"/>
      <c r="E17" s="1408"/>
      <c r="F17" s="1408"/>
      <c r="G17" s="1408"/>
      <c r="H17" s="1409"/>
      <c r="I17" s="1079" t="s">
        <v>326</v>
      </c>
      <c r="J17" s="1080"/>
      <c r="K17" s="1081"/>
      <c r="L17" s="1413"/>
      <c r="M17" s="1414"/>
      <c r="N17" s="1414"/>
      <c r="O17" s="1414"/>
      <c r="P17" s="1414"/>
      <c r="Q17" s="1414"/>
      <c r="R17" s="1414"/>
      <c r="S17" s="1415"/>
      <c r="T17" s="1416"/>
      <c r="U17" s="1417"/>
      <c r="V17" s="1417"/>
      <c r="W17" s="1417"/>
      <c r="X17" s="1417"/>
      <c r="Y17" s="1417"/>
      <c r="Z17" s="1417"/>
      <c r="AA17" s="1417"/>
      <c r="AB17" s="1418"/>
      <c r="AC17" s="1416"/>
      <c r="AD17" s="1417"/>
      <c r="AE17" s="1417"/>
      <c r="AF17" s="1417"/>
      <c r="AG17" s="1417"/>
      <c r="AH17" s="1417"/>
      <c r="AI17" s="1417"/>
      <c r="AJ17" s="1417"/>
      <c r="AK17" s="1417"/>
      <c r="AL17" s="1417"/>
      <c r="AM17" s="1418"/>
      <c r="AN17" s="1419"/>
      <c r="AO17" s="1420"/>
      <c r="AP17" s="1421"/>
      <c r="AQ17" s="1422"/>
      <c r="AR17" s="1423"/>
      <c r="AS17" s="1093" t="str">
        <f t="shared" si="0"/>
        <v/>
      </c>
      <c r="AT17" s="1094"/>
      <c r="AU17" s="1095"/>
      <c r="AV17" s="1113" t="str">
        <f t="shared" ref="AV17" si="3">IF(AND(AN17&lt;&gt;"",AQ17&lt;&gt;""),ROUNDDOWN(((AQ17/AN17)/1000),1),"")</f>
        <v/>
      </c>
      <c r="AW17" s="1114"/>
      <c r="AX17" s="1115"/>
      <c r="AY17" s="1392"/>
      <c r="AZ17" s="1393"/>
      <c r="BA17" s="1393"/>
      <c r="BB17" s="1393"/>
      <c r="BC17" s="1123" t="s">
        <v>24</v>
      </c>
    </row>
    <row r="18" spans="1:106" s="7" customFormat="1" ht="29.25" customHeight="1">
      <c r="A18" s="1201"/>
      <c r="B18" s="1202"/>
      <c r="C18" s="1203"/>
      <c r="D18" s="1424"/>
      <c r="E18" s="1425"/>
      <c r="F18" s="1425"/>
      <c r="G18" s="1425"/>
      <c r="H18" s="1426"/>
      <c r="I18" s="1125" t="s">
        <v>327</v>
      </c>
      <c r="J18" s="1126"/>
      <c r="K18" s="1127"/>
      <c r="L18" s="1429"/>
      <c r="M18" s="1430"/>
      <c r="N18" s="1430"/>
      <c r="O18" s="1430"/>
      <c r="P18" s="1430"/>
      <c r="Q18" s="1430"/>
      <c r="R18" s="1430"/>
      <c r="S18" s="1431"/>
      <c r="T18" s="1432"/>
      <c r="U18" s="1433"/>
      <c r="V18" s="1433"/>
      <c r="W18" s="1433"/>
      <c r="X18" s="1433"/>
      <c r="Y18" s="1433"/>
      <c r="Z18" s="1433"/>
      <c r="AA18" s="1433"/>
      <c r="AB18" s="1434"/>
      <c r="AC18" s="1432"/>
      <c r="AD18" s="1433"/>
      <c r="AE18" s="1433"/>
      <c r="AF18" s="1433"/>
      <c r="AG18" s="1433"/>
      <c r="AH18" s="1433"/>
      <c r="AI18" s="1433"/>
      <c r="AJ18" s="1433"/>
      <c r="AK18" s="1433"/>
      <c r="AL18" s="1433"/>
      <c r="AM18" s="1434"/>
      <c r="AN18" s="1435"/>
      <c r="AO18" s="1436"/>
      <c r="AP18" s="1437"/>
      <c r="AQ18" s="1438"/>
      <c r="AR18" s="1439"/>
      <c r="AS18" s="1070" t="str">
        <f t="shared" si="0"/>
        <v/>
      </c>
      <c r="AT18" s="1071"/>
      <c r="AU18" s="1072"/>
      <c r="AV18" s="1116"/>
      <c r="AW18" s="1117"/>
      <c r="AX18" s="1118"/>
      <c r="AY18" s="1427"/>
      <c r="AZ18" s="1428"/>
      <c r="BA18" s="1428"/>
      <c r="BB18" s="1428"/>
      <c r="BC18" s="1124"/>
    </row>
    <row r="19" spans="1:106" s="7" customFormat="1" ht="29.25" customHeight="1">
      <c r="A19" s="1201"/>
      <c r="B19" s="1202"/>
      <c r="C19" s="1203"/>
      <c r="D19" s="1407"/>
      <c r="E19" s="1408"/>
      <c r="F19" s="1408"/>
      <c r="G19" s="1408"/>
      <c r="H19" s="1409"/>
      <c r="I19" s="1079" t="s">
        <v>326</v>
      </c>
      <c r="J19" s="1080"/>
      <c r="K19" s="1081"/>
      <c r="L19" s="1413"/>
      <c r="M19" s="1414"/>
      <c r="N19" s="1414"/>
      <c r="O19" s="1414"/>
      <c r="P19" s="1414"/>
      <c r="Q19" s="1414"/>
      <c r="R19" s="1414"/>
      <c r="S19" s="1415"/>
      <c r="T19" s="1416"/>
      <c r="U19" s="1417"/>
      <c r="V19" s="1417"/>
      <c r="W19" s="1417"/>
      <c r="X19" s="1417"/>
      <c r="Y19" s="1417"/>
      <c r="Z19" s="1417"/>
      <c r="AA19" s="1417"/>
      <c r="AB19" s="1418"/>
      <c r="AC19" s="1416"/>
      <c r="AD19" s="1417"/>
      <c r="AE19" s="1417"/>
      <c r="AF19" s="1417"/>
      <c r="AG19" s="1417"/>
      <c r="AH19" s="1417"/>
      <c r="AI19" s="1417"/>
      <c r="AJ19" s="1417"/>
      <c r="AK19" s="1417"/>
      <c r="AL19" s="1417"/>
      <c r="AM19" s="1418"/>
      <c r="AN19" s="1419"/>
      <c r="AO19" s="1420"/>
      <c r="AP19" s="1421"/>
      <c r="AQ19" s="1422"/>
      <c r="AR19" s="1423"/>
      <c r="AS19" s="1093" t="str">
        <f t="shared" si="0"/>
        <v/>
      </c>
      <c r="AT19" s="1094"/>
      <c r="AU19" s="1095"/>
      <c r="AV19" s="1113" t="str">
        <f t="shared" ref="AV19" si="4">IF(AND(AN19&lt;&gt;"",AQ19&lt;&gt;""),ROUNDDOWN(((AQ19/AN19)/1000),1),"")</f>
        <v/>
      </c>
      <c r="AW19" s="1114"/>
      <c r="AX19" s="1115"/>
      <c r="AY19" s="1392"/>
      <c r="AZ19" s="1393"/>
      <c r="BA19" s="1393"/>
      <c r="BB19" s="1393"/>
      <c r="BC19" s="1123" t="s">
        <v>24</v>
      </c>
    </row>
    <row r="20" spans="1:106" s="7" customFormat="1" ht="29.25" customHeight="1">
      <c r="A20" s="1201"/>
      <c r="B20" s="1202"/>
      <c r="C20" s="1203"/>
      <c r="D20" s="1424"/>
      <c r="E20" s="1425"/>
      <c r="F20" s="1425"/>
      <c r="G20" s="1425"/>
      <c r="H20" s="1426"/>
      <c r="I20" s="1125" t="s">
        <v>327</v>
      </c>
      <c r="J20" s="1126"/>
      <c r="K20" s="1127"/>
      <c r="L20" s="1429"/>
      <c r="M20" s="1430"/>
      <c r="N20" s="1430"/>
      <c r="O20" s="1430"/>
      <c r="P20" s="1430"/>
      <c r="Q20" s="1430"/>
      <c r="R20" s="1430"/>
      <c r="S20" s="1431"/>
      <c r="T20" s="1432"/>
      <c r="U20" s="1433"/>
      <c r="V20" s="1433"/>
      <c r="W20" s="1433"/>
      <c r="X20" s="1433"/>
      <c r="Y20" s="1433"/>
      <c r="Z20" s="1433"/>
      <c r="AA20" s="1433"/>
      <c r="AB20" s="1434"/>
      <c r="AC20" s="1432"/>
      <c r="AD20" s="1433"/>
      <c r="AE20" s="1433"/>
      <c r="AF20" s="1433"/>
      <c r="AG20" s="1433"/>
      <c r="AH20" s="1433"/>
      <c r="AI20" s="1433"/>
      <c r="AJ20" s="1433"/>
      <c r="AK20" s="1433"/>
      <c r="AL20" s="1433"/>
      <c r="AM20" s="1434"/>
      <c r="AN20" s="1435"/>
      <c r="AO20" s="1436"/>
      <c r="AP20" s="1437"/>
      <c r="AQ20" s="1438"/>
      <c r="AR20" s="1439"/>
      <c r="AS20" s="1070" t="str">
        <f t="shared" si="0"/>
        <v/>
      </c>
      <c r="AT20" s="1071"/>
      <c r="AU20" s="1072"/>
      <c r="AV20" s="1116"/>
      <c r="AW20" s="1117"/>
      <c r="AX20" s="1118"/>
      <c r="AY20" s="1427"/>
      <c r="AZ20" s="1428"/>
      <c r="BA20" s="1428"/>
      <c r="BB20" s="1428"/>
      <c r="BC20" s="1124"/>
    </row>
    <row r="21" spans="1:106" s="7" customFormat="1" ht="29.25" customHeight="1">
      <c r="A21" s="1201"/>
      <c r="B21" s="1202"/>
      <c r="C21" s="1203"/>
      <c r="D21" s="1407"/>
      <c r="E21" s="1408"/>
      <c r="F21" s="1408"/>
      <c r="G21" s="1408"/>
      <c r="H21" s="1409"/>
      <c r="I21" s="1079" t="s">
        <v>326</v>
      </c>
      <c r="J21" s="1080"/>
      <c r="K21" s="1081"/>
      <c r="L21" s="1413"/>
      <c r="M21" s="1414"/>
      <c r="N21" s="1414"/>
      <c r="O21" s="1414"/>
      <c r="P21" s="1414"/>
      <c r="Q21" s="1414"/>
      <c r="R21" s="1414"/>
      <c r="S21" s="1415"/>
      <c r="T21" s="1416"/>
      <c r="U21" s="1417"/>
      <c r="V21" s="1417"/>
      <c r="W21" s="1417"/>
      <c r="X21" s="1417"/>
      <c r="Y21" s="1417"/>
      <c r="Z21" s="1417"/>
      <c r="AA21" s="1417"/>
      <c r="AB21" s="1418"/>
      <c r="AC21" s="1416"/>
      <c r="AD21" s="1417"/>
      <c r="AE21" s="1417"/>
      <c r="AF21" s="1417"/>
      <c r="AG21" s="1417"/>
      <c r="AH21" s="1417"/>
      <c r="AI21" s="1417"/>
      <c r="AJ21" s="1417"/>
      <c r="AK21" s="1417"/>
      <c r="AL21" s="1417"/>
      <c r="AM21" s="1418"/>
      <c r="AN21" s="1419"/>
      <c r="AO21" s="1420"/>
      <c r="AP21" s="1421"/>
      <c r="AQ21" s="1422"/>
      <c r="AR21" s="1423"/>
      <c r="AS21" s="1093" t="str">
        <f t="shared" si="0"/>
        <v/>
      </c>
      <c r="AT21" s="1094"/>
      <c r="AU21" s="1095"/>
      <c r="AV21" s="1113" t="str">
        <f t="shared" ref="AV21" si="5">IF(AND(AN21&lt;&gt;"",AQ21&lt;&gt;""),ROUNDDOWN(((AQ21/AN21)/1000),1),"")</f>
        <v/>
      </c>
      <c r="AW21" s="1114"/>
      <c r="AX21" s="1115"/>
      <c r="AY21" s="1392"/>
      <c r="AZ21" s="1393"/>
      <c r="BA21" s="1393"/>
      <c r="BB21" s="1393"/>
      <c r="BC21" s="1123" t="s">
        <v>24</v>
      </c>
    </row>
    <row r="22" spans="1:106" s="38" customFormat="1" ht="28.5" customHeight="1">
      <c r="A22" s="1201"/>
      <c r="B22" s="1202"/>
      <c r="C22" s="1203"/>
      <c r="D22" s="1424"/>
      <c r="E22" s="1425"/>
      <c r="F22" s="1425"/>
      <c r="G22" s="1425"/>
      <c r="H22" s="1426"/>
      <c r="I22" s="1125" t="s">
        <v>327</v>
      </c>
      <c r="J22" s="1126"/>
      <c r="K22" s="1127"/>
      <c r="L22" s="1429"/>
      <c r="M22" s="1430"/>
      <c r="N22" s="1430"/>
      <c r="O22" s="1430"/>
      <c r="P22" s="1430"/>
      <c r="Q22" s="1430"/>
      <c r="R22" s="1430"/>
      <c r="S22" s="1431"/>
      <c r="T22" s="1432"/>
      <c r="U22" s="1433"/>
      <c r="V22" s="1433"/>
      <c r="W22" s="1433"/>
      <c r="X22" s="1433"/>
      <c r="Y22" s="1433"/>
      <c r="Z22" s="1433"/>
      <c r="AA22" s="1433"/>
      <c r="AB22" s="1434"/>
      <c r="AC22" s="1432"/>
      <c r="AD22" s="1433"/>
      <c r="AE22" s="1433"/>
      <c r="AF22" s="1433"/>
      <c r="AG22" s="1433"/>
      <c r="AH22" s="1433"/>
      <c r="AI22" s="1433"/>
      <c r="AJ22" s="1433"/>
      <c r="AK22" s="1433"/>
      <c r="AL22" s="1433"/>
      <c r="AM22" s="1434"/>
      <c r="AN22" s="1435"/>
      <c r="AO22" s="1436"/>
      <c r="AP22" s="1437"/>
      <c r="AQ22" s="1438"/>
      <c r="AR22" s="1439"/>
      <c r="AS22" s="1070" t="str">
        <f t="shared" si="0"/>
        <v/>
      </c>
      <c r="AT22" s="1071"/>
      <c r="AU22" s="1072"/>
      <c r="AV22" s="1116"/>
      <c r="AW22" s="1117"/>
      <c r="AX22" s="1118"/>
      <c r="AY22" s="1427"/>
      <c r="AZ22" s="1428"/>
      <c r="BA22" s="1428"/>
      <c r="BB22" s="1428"/>
      <c r="BC22" s="112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8" customFormat="1" ht="28.5" customHeight="1">
      <c r="A23" s="1201"/>
      <c r="B23" s="1202"/>
      <c r="C23" s="1203"/>
      <c r="D23" s="1407"/>
      <c r="E23" s="1408"/>
      <c r="F23" s="1408"/>
      <c r="G23" s="1408"/>
      <c r="H23" s="1409"/>
      <c r="I23" s="1079" t="s">
        <v>326</v>
      </c>
      <c r="J23" s="1080"/>
      <c r="K23" s="1081"/>
      <c r="L23" s="1413"/>
      <c r="M23" s="1414"/>
      <c r="N23" s="1414"/>
      <c r="O23" s="1414"/>
      <c r="P23" s="1414"/>
      <c r="Q23" s="1414"/>
      <c r="R23" s="1414"/>
      <c r="S23" s="1415"/>
      <c r="T23" s="1416"/>
      <c r="U23" s="1417"/>
      <c r="V23" s="1417"/>
      <c r="W23" s="1417"/>
      <c r="X23" s="1417"/>
      <c r="Y23" s="1417"/>
      <c r="Z23" s="1417"/>
      <c r="AA23" s="1417"/>
      <c r="AB23" s="1418"/>
      <c r="AC23" s="1416"/>
      <c r="AD23" s="1417"/>
      <c r="AE23" s="1417"/>
      <c r="AF23" s="1417"/>
      <c r="AG23" s="1417"/>
      <c r="AH23" s="1417"/>
      <c r="AI23" s="1417"/>
      <c r="AJ23" s="1417"/>
      <c r="AK23" s="1417"/>
      <c r="AL23" s="1417"/>
      <c r="AM23" s="1418"/>
      <c r="AN23" s="1419"/>
      <c r="AO23" s="1420"/>
      <c r="AP23" s="1421"/>
      <c r="AQ23" s="1422"/>
      <c r="AR23" s="1423"/>
      <c r="AS23" s="1093" t="str">
        <f t="shared" si="0"/>
        <v/>
      </c>
      <c r="AT23" s="1094"/>
      <c r="AU23" s="1095"/>
      <c r="AV23" s="1113" t="str">
        <f t="shared" ref="AV23" si="6">IF(AND(AN23&lt;&gt;"",AQ23&lt;&gt;""),ROUNDDOWN(((AQ23/AN23)/1000),1),"")</f>
        <v/>
      </c>
      <c r="AW23" s="1114"/>
      <c r="AX23" s="1115"/>
      <c r="AY23" s="1392"/>
      <c r="AZ23" s="1393"/>
      <c r="BA23" s="1393"/>
      <c r="BB23" s="1393"/>
      <c r="BC23" s="1123" t="s">
        <v>24</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8" customFormat="1" ht="28.5" customHeight="1">
      <c r="A24" s="1201"/>
      <c r="B24" s="1202"/>
      <c r="C24" s="1203"/>
      <c r="D24" s="1424"/>
      <c r="E24" s="1425"/>
      <c r="F24" s="1425"/>
      <c r="G24" s="1425"/>
      <c r="H24" s="1426"/>
      <c r="I24" s="1125" t="s">
        <v>327</v>
      </c>
      <c r="J24" s="1126"/>
      <c r="K24" s="1127"/>
      <c r="L24" s="1429"/>
      <c r="M24" s="1430"/>
      <c r="N24" s="1430"/>
      <c r="O24" s="1430"/>
      <c r="P24" s="1430"/>
      <c r="Q24" s="1430"/>
      <c r="R24" s="1430"/>
      <c r="S24" s="1431"/>
      <c r="T24" s="1432"/>
      <c r="U24" s="1433"/>
      <c r="V24" s="1433"/>
      <c r="W24" s="1433"/>
      <c r="X24" s="1433"/>
      <c r="Y24" s="1433"/>
      <c r="Z24" s="1433"/>
      <c r="AA24" s="1433"/>
      <c r="AB24" s="1434"/>
      <c r="AC24" s="1432"/>
      <c r="AD24" s="1433"/>
      <c r="AE24" s="1433"/>
      <c r="AF24" s="1433"/>
      <c r="AG24" s="1433"/>
      <c r="AH24" s="1433"/>
      <c r="AI24" s="1433"/>
      <c r="AJ24" s="1433"/>
      <c r="AK24" s="1433"/>
      <c r="AL24" s="1433"/>
      <c r="AM24" s="1434"/>
      <c r="AN24" s="1435"/>
      <c r="AO24" s="1436"/>
      <c r="AP24" s="1437"/>
      <c r="AQ24" s="1438"/>
      <c r="AR24" s="1439"/>
      <c r="AS24" s="1070" t="str">
        <f t="shared" si="0"/>
        <v/>
      </c>
      <c r="AT24" s="1071"/>
      <c r="AU24" s="1072"/>
      <c r="AV24" s="1116"/>
      <c r="AW24" s="1117"/>
      <c r="AX24" s="1118"/>
      <c r="AY24" s="1427"/>
      <c r="AZ24" s="1428"/>
      <c r="BA24" s="1428"/>
      <c r="BB24" s="1428"/>
      <c r="BC24" s="112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8" customFormat="1" ht="28.5" customHeight="1">
      <c r="A25" s="1201"/>
      <c r="B25" s="1202"/>
      <c r="C25" s="1203"/>
      <c r="D25" s="1407"/>
      <c r="E25" s="1408"/>
      <c r="F25" s="1408"/>
      <c r="G25" s="1408"/>
      <c r="H25" s="1409"/>
      <c r="I25" s="1079" t="s">
        <v>326</v>
      </c>
      <c r="J25" s="1080"/>
      <c r="K25" s="1081"/>
      <c r="L25" s="1413"/>
      <c r="M25" s="1414"/>
      <c r="N25" s="1414"/>
      <c r="O25" s="1414"/>
      <c r="P25" s="1414"/>
      <c r="Q25" s="1414"/>
      <c r="R25" s="1414"/>
      <c r="S25" s="1415"/>
      <c r="T25" s="1416"/>
      <c r="U25" s="1417"/>
      <c r="V25" s="1417"/>
      <c r="W25" s="1417"/>
      <c r="X25" s="1417"/>
      <c r="Y25" s="1417"/>
      <c r="Z25" s="1417"/>
      <c r="AA25" s="1417"/>
      <c r="AB25" s="1418"/>
      <c r="AC25" s="1416"/>
      <c r="AD25" s="1417"/>
      <c r="AE25" s="1417"/>
      <c r="AF25" s="1417"/>
      <c r="AG25" s="1417"/>
      <c r="AH25" s="1417"/>
      <c r="AI25" s="1417"/>
      <c r="AJ25" s="1417"/>
      <c r="AK25" s="1417"/>
      <c r="AL25" s="1417"/>
      <c r="AM25" s="1418"/>
      <c r="AN25" s="1419"/>
      <c r="AO25" s="1420"/>
      <c r="AP25" s="1421"/>
      <c r="AQ25" s="1422"/>
      <c r="AR25" s="1423"/>
      <c r="AS25" s="1093" t="str">
        <f t="shared" si="0"/>
        <v/>
      </c>
      <c r="AT25" s="1094"/>
      <c r="AU25" s="1095"/>
      <c r="AV25" s="1113" t="str">
        <f t="shared" ref="AV25" si="7">IF(AND(AN25&lt;&gt;"",AQ25&lt;&gt;""),ROUNDDOWN(((AQ25/AN25)/1000),1),"")</f>
        <v/>
      </c>
      <c r="AW25" s="1114"/>
      <c r="AX25" s="1115"/>
      <c r="AY25" s="1392"/>
      <c r="AZ25" s="1393"/>
      <c r="BA25" s="1393"/>
      <c r="BB25" s="1393"/>
      <c r="BC25" s="1123" t="s">
        <v>24</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8" customFormat="1" ht="28.5" customHeight="1">
      <c r="A26" s="1201"/>
      <c r="B26" s="1202"/>
      <c r="C26" s="1203"/>
      <c r="D26" s="1424"/>
      <c r="E26" s="1425"/>
      <c r="F26" s="1425"/>
      <c r="G26" s="1425"/>
      <c r="H26" s="1426"/>
      <c r="I26" s="1125" t="s">
        <v>327</v>
      </c>
      <c r="J26" s="1126"/>
      <c r="K26" s="1127"/>
      <c r="L26" s="1429"/>
      <c r="M26" s="1430"/>
      <c r="N26" s="1430"/>
      <c r="O26" s="1430"/>
      <c r="P26" s="1430"/>
      <c r="Q26" s="1430"/>
      <c r="R26" s="1430"/>
      <c r="S26" s="1431"/>
      <c r="T26" s="1432"/>
      <c r="U26" s="1433"/>
      <c r="V26" s="1433"/>
      <c r="W26" s="1433"/>
      <c r="X26" s="1433"/>
      <c r="Y26" s="1433"/>
      <c r="Z26" s="1433"/>
      <c r="AA26" s="1433"/>
      <c r="AB26" s="1434"/>
      <c r="AC26" s="1432"/>
      <c r="AD26" s="1433"/>
      <c r="AE26" s="1433"/>
      <c r="AF26" s="1433"/>
      <c r="AG26" s="1433"/>
      <c r="AH26" s="1433"/>
      <c r="AI26" s="1433"/>
      <c r="AJ26" s="1433"/>
      <c r="AK26" s="1433"/>
      <c r="AL26" s="1433"/>
      <c r="AM26" s="1434"/>
      <c r="AN26" s="1435"/>
      <c r="AO26" s="1436"/>
      <c r="AP26" s="1437"/>
      <c r="AQ26" s="1438"/>
      <c r="AR26" s="1439"/>
      <c r="AS26" s="1070" t="str">
        <f t="shared" si="0"/>
        <v/>
      </c>
      <c r="AT26" s="1071"/>
      <c r="AU26" s="1072"/>
      <c r="AV26" s="1116"/>
      <c r="AW26" s="1117"/>
      <c r="AX26" s="1118"/>
      <c r="AY26" s="1427"/>
      <c r="AZ26" s="1428"/>
      <c r="BA26" s="1428"/>
      <c r="BB26" s="1428"/>
      <c r="BC26" s="112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8" customFormat="1" ht="28.5" customHeight="1">
      <c r="A27" s="1201"/>
      <c r="B27" s="1202"/>
      <c r="C27" s="1203"/>
      <c r="D27" s="1407"/>
      <c r="E27" s="1408"/>
      <c r="F27" s="1408"/>
      <c r="G27" s="1408"/>
      <c r="H27" s="1409"/>
      <c r="I27" s="1079" t="s">
        <v>326</v>
      </c>
      <c r="J27" s="1080"/>
      <c r="K27" s="1081"/>
      <c r="L27" s="1413"/>
      <c r="M27" s="1414"/>
      <c r="N27" s="1414"/>
      <c r="O27" s="1414"/>
      <c r="P27" s="1414"/>
      <c r="Q27" s="1414"/>
      <c r="R27" s="1414"/>
      <c r="S27" s="1415"/>
      <c r="T27" s="1416"/>
      <c r="U27" s="1417"/>
      <c r="V27" s="1417"/>
      <c r="W27" s="1417"/>
      <c r="X27" s="1417"/>
      <c r="Y27" s="1417"/>
      <c r="Z27" s="1417"/>
      <c r="AA27" s="1417"/>
      <c r="AB27" s="1418"/>
      <c r="AC27" s="1416"/>
      <c r="AD27" s="1417"/>
      <c r="AE27" s="1417"/>
      <c r="AF27" s="1417"/>
      <c r="AG27" s="1417"/>
      <c r="AH27" s="1417"/>
      <c r="AI27" s="1417"/>
      <c r="AJ27" s="1417"/>
      <c r="AK27" s="1417"/>
      <c r="AL27" s="1417"/>
      <c r="AM27" s="1418"/>
      <c r="AN27" s="1419"/>
      <c r="AO27" s="1420"/>
      <c r="AP27" s="1421"/>
      <c r="AQ27" s="1422"/>
      <c r="AR27" s="1423"/>
      <c r="AS27" s="1093" t="str">
        <f t="shared" si="0"/>
        <v/>
      </c>
      <c r="AT27" s="1094"/>
      <c r="AU27" s="1095"/>
      <c r="AV27" s="1113" t="str">
        <f t="shared" ref="AV27" si="8">IF(AND(AN27&lt;&gt;"",AQ27&lt;&gt;""),ROUNDDOWN(((AQ27/AN27)/1000),1),"")</f>
        <v/>
      </c>
      <c r="AW27" s="1114"/>
      <c r="AX27" s="1115"/>
      <c r="AY27" s="1392"/>
      <c r="AZ27" s="1393"/>
      <c r="BA27" s="1393"/>
      <c r="BB27" s="1393"/>
      <c r="BC27" s="1123" t="s">
        <v>24</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8" customFormat="1" ht="28.5" customHeight="1">
      <c r="A28" s="1201"/>
      <c r="B28" s="1202"/>
      <c r="C28" s="1203"/>
      <c r="D28" s="1424"/>
      <c r="E28" s="1425"/>
      <c r="F28" s="1425"/>
      <c r="G28" s="1425"/>
      <c r="H28" s="1426"/>
      <c r="I28" s="1125" t="s">
        <v>327</v>
      </c>
      <c r="J28" s="1126"/>
      <c r="K28" s="1127"/>
      <c r="L28" s="1429"/>
      <c r="M28" s="1430"/>
      <c r="N28" s="1430"/>
      <c r="O28" s="1430"/>
      <c r="P28" s="1430"/>
      <c r="Q28" s="1430"/>
      <c r="R28" s="1430"/>
      <c r="S28" s="1431"/>
      <c r="T28" s="1432"/>
      <c r="U28" s="1433"/>
      <c r="V28" s="1433"/>
      <c r="W28" s="1433"/>
      <c r="X28" s="1433"/>
      <c r="Y28" s="1433"/>
      <c r="Z28" s="1433"/>
      <c r="AA28" s="1433"/>
      <c r="AB28" s="1434"/>
      <c r="AC28" s="1432"/>
      <c r="AD28" s="1433"/>
      <c r="AE28" s="1433"/>
      <c r="AF28" s="1433"/>
      <c r="AG28" s="1433"/>
      <c r="AH28" s="1433"/>
      <c r="AI28" s="1433"/>
      <c r="AJ28" s="1433"/>
      <c r="AK28" s="1433"/>
      <c r="AL28" s="1433"/>
      <c r="AM28" s="1434"/>
      <c r="AN28" s="1435"/>
      <c r="AO28" s="1436"/>
      <c r="AP28" s="1437"/>
      <c r="AQ28" s="1438"/>
      <c r="AR28" s="1439"/>
      <c r="AS28" s="1070" t="str">
        <f t="shared" si="0"/>
        <v/>
      </c>
      <c r="AT28" s="1071"/>
      <c r="AU28" s="1072"/>
      <c r="AV28" s="1116"/>
      <c r="AW28" s="1117"/>
      <c r="AX28" s="1118"/>
      <c r="AY28" s="1427"/>
      <c r="AZ28" s="1428"/>
      <c r="BA28" s="1428"/>
      <c r="BB28" s="1428"/>
      <c r="BC28" s="112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8" customFormat="1" ht="28.5" customHeight="1">
      <c r="A29" s="1201"/>
      <c r="B29" s="1202"/>
      <c r="C29" s="1203"/>
      <c r="D29" s="1407"/>
      <c r="E29" s="1408"/>
      <c r="F29" s="1408"/>
      <c r="G29" s="1408"/>
      <c r="H29" s="1409"/>
      <c r="I29" s="1079" t="s">
        <v>326</v>
      </c>
      <c r="J29" s="1080"/>
      <c r="K29" s="1081"/>
      <c r="L29" s="1413"/>
      <c r="M29" s="1414"/>
      <c r="N29" s="1414"/>
      <c r="O29" s="1414"/>
      <c r="P29" s="1414"/>
      <c r="Q29" s="1414"/>
      <c r="R29" s="1414"/>
      <c r="S29" s="1415"/>
      <c r="T29" s="1416"/>
      <c r="U29" s="1417"/>
      <c r="V29" s="1417"/>
      <c r="W29" s="1417"/>
      <c r="X29" s="1417"/>
      <c r="Y29" s="1417"/>
      <c r="Z29" s="1417"/>
      <c r="AA29" s="1417"/>
      <c r="AB29" s="1418"/>
      <c r="AC29" s="1416"/>
      <c r="AD29" s="1417"/>
      <c r="AE29" s="1417"/>
      <c r="AF29" s="1417"/>
      <c r="AG29" s="1417"/>
      <c r="AH29" s="1417"/>
      <c r="AI29" s="1417"/>
      <c r="AJ29" s="1417"/>
      <c r="AK29" s="1417"/>
      <c r="AL29" s="1417"/>
      <c r="AM29" s="1418"/>
      <c r="AN29" s="1419"/>
      <c r="AO29" s="1420"/>
      <c r="AP29" s="1421"/>
      <c r="AQ29" s="1422"/>
      <c r="AR29" s="1423"/>
      <c r="AS29" s="1093" t="str">
        <f t="shared" si="0"/>
        <v/>
      </c>
      <c r="AT29" s="1094"/>
      <c r="AU29" s="1095"/>
      <c r="AV29" s="1113" t="str">
        <f t="shared" ref="AV29" si="9">IF(AND(AN29&lt;&gt;"",AQ29&lt;&gt;""),ROUNDDOWN(((AQ29/AN29)/1000),1),"")</f>
        <v/>
      </c>
      <c r="AW29" s="1114"/>
      <c r="AX29" s="1115"/>
      <c r="AY29" s="1392"/>
      <c r="AZ29" s="1393"/>
      <c r="BA29" s="1393"/>
      <c r="BB29" s="1393"/>
      <c r="BC29" s="1123" t="s">
        <v>24</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8" customFormat="1" ht="28.5" customHeight="1">
      <c r="A30" s="1214"/>
      <c r="B30" s="1215"/>
      <c r="C30" s="1216"/>
      <c r="D30" s="1424"/>
      <c r="E30" s="1425"/>
      <c r="F30" s="1425"/>
      <c r="G30" s="1425"/>
      <c r="H30" s="1426"/>
      <c r="I30" s="1125" t="s">
        <v>327</v>
      </c>
      <c r="J30" s="1126"/>
      <c r="K30" s="1127"/>
      <c r="L30" s="1429"/>
      <c r="M30" s="1430"/>
      <c r="N30" s="1430"/>
      <c r="O30" s="1430"/>
      <c r="P30" s="1430"/>
      <c r="Q30" s="1430"/>
      <c r="R30" s="1430"/>
      <c r="S30" s="1431"/>
      <c r="T30" s="1432"/>
      <c r="U30" s="1433"/>
      <c r="V30" s="1433"/>
      <c r="W30" s="1433"/>
      <c r="X30" s="1433"/>
      <c r="Y30" s="1433"/>
      <c r="Z30" s="1433"/>
      <c r="AA30" s="1433"/>
      <c r="AB30" s="1434"/>
      <c r="AC30" s="1432"/>
      <c r="AD30" s="1433"/>
      <c r="AE30" s="1433"/>
      <c r="AF30" s="1433"/>
      <c r="AG30" s="1433"/>
      <c r="AH30" s="1433"/>
      <c r="AI30" s="1433"/>
      <c r="AJ30" s="1433"/>
      <c r="AK30" s="1433"/>
      <c r="AL30" s="1433"/>
      <c r="AM30" s="1434"/>
      <c r="AN30" s="1435"/>
      <c r="AO30" s="1436"/>
      <c r="AP30" s="1437"/>
      <c r="AQ30" s="1438"/>
      <c r="AR30" s="1439"/>
      <c r="AS30" s="1070" t="str">
        <f t="shared" si="0"/>
        <v/>
      </c>
      <c r="AT30" s="1071"/>
      <c r="AU30" s="1072"/>
      <c r="AV30" s="1116"/>
      <c r="AW30" s="1117"/>
      <c r="AX30" s="1118"/>
      <c r="AY30" s="1427"/>
      <c r="AZ30" s="1428"/>
      <c r="BA30" s="1428"/>
      <c r="BB30" s="1428"/>
      <c r="BC30" s="112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7" customFormat="1" ht="29.25" customHeight="1">
      <c r="A31" s="1198" t="s">
        <v>224</v>
      </c>
      <c r="B31" s="1199"/>
      <c r="C31" s="1200"/>
      <c r="D31" s="1407"/>
      <c r="E31" s="1408"/>
      <c r="F31" s="1408"/>
      <c r="G31" s="1408"/>
      <c r="H31" s="1409"/>
      <c r="I31" s="1079" t="s">
        <v>326</v>
      </c>
      <c r="J31" s="1080"/>
      <c r="K31" s="1081"/>
      <c r="L31" s="1413"/>
      <c r="M31" s="1414"/>
      <c r="N31" s="1414"/>
      <c r="O31" s="1414"/>
      <c r="P31" s="1414"/>
      <c r="Q31" s="1414"/>
      <c r="R31" s="1414"/>
      <c r="S31" s="1415"/>
      <c r="T31" s="1416"/>
      <c r="U31" s="1417"/>
      <c r="V31" s="1417"/>
      <c r="W31" s="1417"/>
      <c r="X31" s="1417"/>
      <c r="Y31" s="1417"/>
      <c r="Z31" s="1417"/>
      <c r="AA31" s="1417"/>
      <c r="AB31" s="1418"/>
      <c r="AC31" s="1416"/>
      <c r="AD31" s="1417"/>
      <c r="AE31" s="1417"/>
      <c r="AF31" s="1417"/>
      <c r="AG31" s="1417"/>
      <c r="AH31" s="1417"/>
      <c r="AI31" s="1417"/>
      <c r="AJ31" s="1417"/>
      <c r="AK31" s="1417"/>
      <c r="AL31" s="1417"/>
      <c r="AM31" s="1418"/>
      <c r="AN31" s="1419"/>
      <c r="AO31" s="1420"/>
      <c r="AP31" s="1421"/>
      <c r="AQ31" s="1422"/>
      <c r="AR31" s="1423"/>
      <c r="AS31" s="1093" t="str">
        <f t="shared" si="0"/>
        <v/>
      </c>
      <c r="AT31" s="1094"/>
      <c r="AU31" s="1095"/>
      <c r="AV31" s="1113" t="str">
        <f t="shared" ref="AV31" si="10">IF(AND(AN31&lt;&gt;"",AQ31&lt;&gt;""),ROUNDDOWN(((AQ31/AN31)/1000),1),"")</f>
        <v/>
      </c>
      <c r="AW31" s="1114"/>
      <c r="AX31" s="1115"/>
      <c r="AY31" s="1392"/>
      <c r="AZ31" s="1393"/>
      <c r="BA31" s="1393"/>
      <c r="BB31" s="1393"/>
      <c r="BC31" s="1123" t="s">
        <v>24</v>
      </c>
    </row>
    <row r="32" spans="1:106" s="38" customFormat="1" ht="28.5" customHeight="1">
      <c r="A32" s="1201"/>
      <c r="B32" s="1202"/>
      <c r="C32" s="1203"/>
      <c r="D32" s="1424"/>
      <c r="E32" s="1425"/>
      <c r="F32" s="1425"/>
      <c r="G32" s="1425"/>
      <c r="H32" s="1426"/>
      <c r="I32" s="1125" t="s">
        <v>327</v>
      </c>
      <c r="J32" s="1126"/>
      <c r="K32" s="1127"/>
      <c r="L32" s="1429"/>
      <c r="M32" s="1430"/>
      <c r="N32" s="1430"/>
      <c r="O32" s="1430"/>
      <c r="P32" s="1430"/>
      <c r="Q32" s="1430"/>
      <c r="R32" s="1430"/>
      <c r="S32" s="1431"/>
      <c r="T32" s="1432"/>
      <c r="U32" s="1433"/>
      <c r="V32" s="1433"/>
      <c r="W32" s="1433"/>
      <c r="X32" s="1433"/>
      <c r="Y32" s="1433"/>
      <c r="Z32" s="1433"/>
      <c r="AA32" s="1433"/>
      <c r="AB32" s="1434"/>
      <c r="AC32" s="1432"/>
      <c r="AD32" s="1433"/>
      <c r="AE32" s="1433"/>
      <c r="AF32" s="1433"/>
      <c r="AG32" s="1433"/>
      <c r="AH32" s="1433"/>
      <c r="AI32" s="1433"/>
      <c r="AJ32" s="1433"/>
      <c r="AK32" s="1433"/>
      <c r="AL32" s="1433"/>
      <c r="AM32" s="1434"/>
      <c r="AN32" s="1435"/>
      <c r="AO32" s="1436"/>
      <c r="AP32" s="1437"/>
      <c r="AQ32" s="1438"/>
      <c r="AR32" s="1439"/>
      <c r="AS32" s="1070" t="str">
        <f t="shared" si="0"/>
        <v/>
      </c>
      <c r="AT32" s="1071"/>
      <c r="AU32" s="1072"/>
      <c r="AV32" s="1116"/>
      <c r="AW32" s="1117"/>
      <c r="AX32" s="1118"/>
      <c r="AY32" s="1427"/>
      <c r="AZ32" s="1428"/>
      <c r="BA32" s="1428"/>
      <c r="BB32" s="1428"/>
      <c r="BC32" s="112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38" customFormat="1" ht="28.5" customHeight="1">
      <c r="A33" s="1201"/>
      <c r="B33" s="1202"/>
      <c r="C33" s="1203"/>
      <c r="D33" s="1407"/>
      <c r="E33" s="1408"/>
      <c r="F33" s="1408"/>
      <c r="G33" s="1408"/>
      <c r="H33" s="1409"/>
      <c r="I33" s="1079" t="s">
        <v>326</v>
      </c>
      <c r="J33" s="1080"/>
      <c r="K33" s="1081"/>
      <c r="L33" s="1413"/>
      <c r="M33" s="1414"/>
      <c r="N33" s="1414"/>
      <c r="O33" s="1414"/>
      <c r="P33" s="1414"/>
      <c r="Q33" s="1414"/>
      <c r="R33" s="1414"/>
      <c r="S33" s="1415"/>
      <c r="T33" s="1416"/>
      <c r="U33" s="1417"/>
      <c r="V33" s="1417"/>
      <c r="W33" s="1417"/>
      <c r="X33" s="1417"/>
      <c r="Y33" s="1417"/>
      <c r="Z33" s="1417"/>
      <c r="AA33" s="1417"/>
      <c r="AB33" s="1418"/>
      <c r="AC33" s="1416"/>
      <c r="AD33" s="1417"/>
      <c r="AE33" s="1417"/>
      <c r="AF33" s="1417"/>
      <c r="AG33" s="1417"/>
      <c r="AH33" s="1417"/>
      <c r="AI33" s="1417"/>
      <c r="AJ33" s="1417"/>
      <c r="AK33" s="1417"/>
      <c r="AL33" s="1417"/>
      <c r="AM33" s="1418"/>
      <c r="AN33" s="1419"/>
      <c r="AO33" s="1420"/>
      <c r="AP33" s="1421"/>
      <c r="AQ33" s="1422"/>
      <c r="AR33" s="1423"/>
      <c r="AS33" s="1093" t="str">
        <f t="shared" si="0"/>
        <v/>
      </c>
      <c r="AT33" s="1094"/>
      <c r="AU33" s="1095"/>
      <c r="AV33" s="1113" t="str">
        <f t="shared" ref="AV33" si="11">IF(AND(AN33&lt;&gt;"",AQ33&lt;&gt;""),ROUNDDOWN(((AQ33/AN33)/1000),1),"")</f>
        <v/>
      </c>
      <c r="AW33" s="1114"/>
      <c r="AX33" s="1115"/>
      <c r="AY33" s="1392"/>
      <c r="AZ33" s="1393"/>
      <c r="BA33" s="1393"/>
      <c r="BB33" s="1393"/>
      <c r="BC33" s="1123" t="s">
        <v>24</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38" customFormat="1" ht="28.5" customHeight="1">
      <c r="A34" s="1201"/>
      <c r="B34" s="1202"/>
      <c r="C34" s="1203"/>
      <c r="D34" s="1424"/>
      <c r="E34" s="1425"/>
      <c r="F34" s="1425"/>
      <c r="G34" s="1425"/>
      <c r="H34" s="1426"/>
      <c r="I34" s="1125" t="s">
        <v>327</v>
      </c>
      <c r="J34" s="1126"/>
      <c r="K34" s="1127"/>
      <c r="L34" s="1429"/>
      <c r="M34" s="1430"/>
      <c r="N34" s="1430"/>
      <c r="O34" s="1430"/>
      <c r="P34" s="1430"/>
      <c r="Q34" s="1430"/>
      <c r="R34" s="1430"/>
      <c r="S34" s="1431"/>
      <c r="T34" s="1432"/>
      <c r="U34" s="1433"/>
      <c r="V34" s="1433"/>
      <c r="W34" s="1433"/>
      <c r="X34" s="1433"/>
      <c r="Y34" s="1433"/>
      <c r="Z34" s="1433"/>
      <c r="AA34" s="1433"/>
      <c r="AB34" s="1434"/>
      <c r="AC34" s="1432"/>
      <c r="AD34" s="1433"/>
      <c r="AE34" s="1433"/>
      <c r="AF34" s="1433"/>
      <c r="AG34" s="1433"/>
      <c r="AH34" s="1433"/>
      <c r="AI34" s="1433"/>
      <c r="AJ34" s="1433"/>
      <c r="AK34" s="1433"/>
      <c r="AL34" s="1433"/>
      <c r="AM34" s="1434"/>
      <c r="AN34" s="1435"/>
      <c r="AO34" s="1436"/>
      <c r="AP34" s="1437"/>
      <c r="AQ34" s="1438"/>
      <c r="AR34" s="1439"/>
      <c r="AS34" s="1070" t="str">
        <f t="shared" si="0"/>
        <v/>
      </c>
      <c r="AT34" s="1071"/>
      <c r="AU34" s="1072"/>
      <c r="AV34" s="1116"/>
      <c r="AW34" s="1117"/>
      <c r="AX34" s="1118"/>
      <c r="AY34" s="1427"/>
      <c r="AZ34" s="1428"/>
      <c r="BA34" s="1428"/>
      <c r="BB34" s="1428"/>
      <c r="BC34" s="112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8" customFormat="1" ht="28.5" customHeight="1">
      <c r="A35" s="1201"/>
      <c r="B35" s="1202"/>
      <c r="C35" s="1203"/>
      <c r="D35" s="1407"/>
      <c r="E35" s="1408"/>
      <c r="F35" s="1408"/>
      <c r="G35" s="1408"/>
      <c r="H35" s="1409"/>
      <c r="I35" s="1079" t="s">
        <v>326</v>
      </c>
      <c r="J35" s="1080"/>
      <c r="K35" s="1081"/>
      <c r="L35" s="1413"/>
      <c r="M35" s="1414"/>
      <c r="N35" s="1414"/>
      <c r="O35" s="1414"/>
      <c r="P35" s="1414"/>
      <c r="Q35" s="1414"/>
      <c r="R35" s="1414"/>
      <c r="S35" s="1415"/>
      <c r="T35" s="1416"/>
      <c r="U35" s="1417"/>
      <c r="V35" s="1417"/>
      <c r="W35" s="1417"/>
      <c r="X35" s="1417"/>
      <c r="Y35" s="1417"/>
      <c r="Z35" s="1417"/>
      <c r="AA35" s="1417"/>
      <c r="AB35" s="1418"/>
      <c r="AC35" s="1416"/>
      <c r="AD35" s="1417"/>
      <c r="AE35" s="1417"/>
      <c r="AF35" s="1417"/>
      <c r="AG35" s="1417"/>
      <c r="AH35" s="1417"/>
      <c r="AI35" s="1417"/>
      <c r="AJ35" s="1417"/>
      <c r="AK35" s="1417"/>
      <c r="AL35" s="1417"/>
      <c r="AM35" s="1418"/>
      <c r="AN35" s="1419"/>
      <c r="AO35" s="1420"/>
      <c r="AP35" s="1421"/>
      <c r="AQ35" s="1422"/>
      <c r="AR35" s="1423"/>
      <c r="AS35" s="1093" t="str">
        <f t="shared" si="0"/>
        <v/>
      </c>
      <c r="AT35" s="1094"/>
      <c r="AU35" s="1095"/>
      <c r="AV35" s="1113" t="str">
        <f t="shared" ref="AV35" si="12">IF(AND(AN35&lt;&gt;"",AQ35&lt;&gt;""),ROUNDDOWN(((AQ35/AN35)/1000),1),"")</f>
        <v/>
      </c>
      <c r="AW35" s="1114"/>
      <c r="AX35" s="1115"/>
      <c r="AY35" s="1392"/>
      <c r="AZ35" s="1393"/>
      <c r="BA35" s="1393"/>
      <c r="BB35" s="1393"/>
      <c r="BC35" s="1123" t="s">
        <v>24</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8" customFormat="1" ht="28.5" customHeight="1">
      <c r="A36" s="1201"/>
      <c r="B36" s="1202"/>
      <c r="C36" s="1203"/>
      <c r="D36" s="1424"/>
      <c r="E36" s="1425"/>
      <c r="F36" s="1425"/>
      <c r="G36" s="1425"/>
      <c r="H36" s="1426"/>
      <c r="I36" s="1125" t="s">
        <v>327</v>
      </c>
      <c r="J36" s="1126"/>
      <c r="K36" s="1127"/>
      <c r="L36" s="1429"/>
      <c r="M36" s="1430"/>
      <c r="N36" s="1430"/>
      <c r="O36" s="1430"/>
      <c r="P36" s="1430"/>
      <c r="Q36" s="1430"/>
      <c r="R36" s="1430"/>
      <c r="S36" s="1431"/>
      <c r="T36" s="1432"/>
      <c r="U36" s="1433"/>
      <c r="V36" s="1433"/>
      <c r="W36" s="1433"/>
      <c r="X36" s="1433"/>
      <c r="Y36" s="1433"/>
      <c r="Z36" s="1433"/>
      <c r="AA36" s="1433"/>
      <c r="AB36" s="1434"/>
      <c r="AC36" s="1432"/>
      <c r="AD36" s="1433"/>
      <c r="AE36" s="1433"/>
      <c r="AF36" s="1433"/>
      <c r="AG36" s="1433"/>
      <c r="AH36" s="1433"/>
      <c r="AI36" s="1433"/>
      <c r="AJ36" s="1433"/>
      <c r="AK36" s="1433"/>
      <c r="AL36" s="1433"/>
      <c r="AM36" s="1434"/>
      <c r="AN36" s="1435"/>
      <c r="AO36" s="1436"/>
      <c r="AP36" s="1437"/>
      <c r="AQ36" s="1438"/>
      <c r="AR36" s="1439"/>
      <c r="AS36" s="1070" t="str">
        <f t="shared" si="0"/>
        <v/>
      </c>
      <c r="AT36" s="1071"/>
      <c r="AU36" s="1072"/>
      <c r="AV36" s="1116"/>
      <c r="AW36" s="1117"/>
      <c r="AX36" s="1118"/>
      <c r="AY36" s="1427"/>
      <c r="AZ36" s="1428"/>
      <c r="BA36" s="1428"/>
      <c r="BB36" s="1428"/>
      <c r="BC36" s="112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8" customFormat="1" ht="28.5" customHeight="1">
      <c r="A37" s="1201"/>
      <c r="B37" s="1202"/>
      <c r="C37" s="1203"/>
      <c r="D37" s="1407"/>
      <c r="E37" s="1408"/>
      <c r="F37" s="1408"/>
      <c r="G37" s="1408"/>
      <c r="H37" s="1409"/>
      <c r="I37" s="1079" t="s">
        <v>326</v>
      </c>
      <c r="J37" s="1080"/>
      <c r="K37" s="1081"/>
      <c r="L37" s="1413"/>
      <c r="M37" s="1414"/>
      <c r="N37" s="1414"/>
      <c r="O37" s="1414"/>
      <c r="P37" s="1414"/>
      <c r="Q37" s="1414"/>
      <c r="R37" s="1414"/>
      <c r="S37" s="1415"/>
      <c r="T37" s="1416"/>
      <c r="U37" s="1417"/>
      <c r="V37" s="1417"/>
      <c r="W37" s="1417"/>
      <c r="X37" s="1417"/>
      <c r="Y37" s="1417"/>
      <c r="Z37" s="1417"/>
      <c r="AA37" s="1417"/>
      <c r="AB37" s="1418"/>
      <c r="AC37" s="1416"/>
      <c r="AD37" s="1417"/>
      <c r="AE37" s="1417"/>
      <c r="AF37" s="1417"/>
      <c r="AG37" s="1417"/>
      <c r="AH37" s="1417"/>
      <c r="AI37" s="1417"/>
      <c r="AJ37" s="1417"/>
      <c r="AK37" s="1417"/>
      <c r="AL37" s="1417"/>
      <c r="AM37" s="1418"/>
      <c r="AN37" s="1419"/>
      <c r="AO37" s="1420"/>
      <c r="AP37" s="1421"/>
      <c r="AQ37" s="1422"/>
      <c r="AR37" s="1423"/>
      <c r="AS37" s="1093" t="str">
        <f t="shared" si="0"/>
        <v/>
      </c>
      <c r="AT37" s="1094"/>
      <c r="AU37" s="1095"/>
      <c r="AV37" s="1113" t="str">
        <f t="shared" ref="AV37" si="13">IF(AND(AN37&lt;&gt;"",AQ37&lt;&gt;""),ROUNDDOWN(((AQ37/AN37)/1000),1),"")</f>
        <v/>
      </c>
      <c r="AW37" s="1114"/>
      <c r="AX37" s="1115"/>
      <c r="AY37" s="1392"/>
      <c r="AZ37" s="1393"/>
      <c r="BA37" s="1393"/>
      <c r="BB37" s="1393"/>
      <c r="BC37" s="1123" t="s">
        <v>24</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8" customFormat="1" ht="28.5" customHeight="1">
      <c r="A38" s="1201"/>
      <c r="B38" s="1202"/>
      <c r="C38" s="1203"/>
      <c r="D38" s="1424"/>
      <c r="E38" s="1425"/>
      <c r="F38" s="1425"/>
      <c r="G38" s="1425"/>
      <c r="H38" s="1426"/>
      <c r="I38" s="1125" t="s">
        <v>327</v>
      </c>
      <c r="J38" s="1126"/>
      <c r="K38" s="1127"/>
      <c r="L38" s="1429"/>
      <c r="M38" s="1430"/>
      <c r="N38" s="1430"/>
      <c r="O38" s="1430"/>
      <c r="P38" s="1430"/>
      <c r="Q38" s="1430"/>
      <c r="R38" s="1430"/>
      <c r="S38" s="1431"/>
      <c r="T38" s="1432"/>
      <c r="U38" s="1433"/>
      <c r="V38" s="1433"/>
      <c r="W38" s="1433"/>
      <c r="X38" s="1433"/>
      <c r="Y38" s="1433"/>
      <c r="Z38" s="1433"/>
      <c r="AA38" s="1433"/>
      <c r="AB38" s="1434"/>
      <c r="AC38" s="1432"/>
      <c r="AD38" s="1433"/>
      <c r="AE38" s="1433"/>
      <c r="AF38" s="1433"/>
      <c r="AG38" s="1433"/>
      <c r="AH38" s="1433"/>
      <c r="AI38" s="1433"/>
      <c r="AJ38" s="1433"/>
      <c r="AK38" s="1433"/>
      <c r="AL38" s="1433"/>
      <c r="AM38" s="1434"/>
      <c r="AN38" s="1435"/>
      <c r="AO38" s="1436"/>
      <c r="AP38" s="1437"/>
      <c r="AQ38" s="1438"/>
      <c r="AR38" s="1439"/>
      <c r="AS38" s="1070" t="str">
        <f t="shared" si="0"/>
        <v/>
      </c>
      <c r="AT38" s="1071"/>
      <c r="AU38" s="1072"/>
      <c r="AV38" s="1116"/>
      <c r="AW38" s="1117"/>
      <c r="AX38" s="1118"/>
      <c r="AY38" s="1427"/>
      <c r="AZ38" s="1428"/>
      <c r="BA38" s="1428"/>
      <c r="BB38" s="1428"/>
      <c r="BC38" s="112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8" customFormat="1" ht="28.5" customHeight="1">
      <c r="A39" s="1201"/>
      <c r="B39" s="1202"/>
      <c r="C39" s="1203"/>
      <c r="D39" s="1407"/>
      <c r="E39" s="1408"/>
      <c r="F39" s="1408"/>
      <c r="G39" s="1408"/>
      <c r="H39" s="1409"/>
      <c r="I39" s="1079" t="s">
        <v>326</v>
      </c>
      <c r="J39" s="1080"/>
      <c r="K39" s="1081"/>
      <c r="L39" s="1413"/>
      <c r="M39" s="1414"/>
      <c r="N39" s="1414"/>
      <c r="O39" s="1414"/>
      <c r="P39" s="1414"/>
      <c r="Q39" s="1414"/>
      <c r="R39" s="1414"/>
      <c r="S39" s="1415"/>
      <c r="T39" s="1416"/>
      <c r="U39" s="1417"/>
      <c r="V39" s="1417"/>
      <c r="W39" s="1417"/>
      <c r="X39" s="1417"/>
      <c r="Y39" s="1417"/>
      <c r="Z39" s="1417"/>
      <c r="AA39" s="1417"/>
      <c r="AB39" s="1418"/>
      <c r="AC39" s="1416"/>
      <c r="AD39" s="1417"/>
      <c r="AE39" s="1417"/>
      <c r="AF39" s="1417"/>
      <c r="AG39" s="1417"/>
      <c r="AH39" s="1417"/>
      <c r="AI39" s="1417"/>
      <c r="AJ39" s="1417"/>
      <c r="AK39" s="1417"/>
      <c r="AL39" s="1417"/>
      <c r="AM39" s="1418"/>
      <c r="AN39" s="1419"/>
      <c r="AO39" s="1420"/>
      <c r="AP39" s="1421"/>
      <c r="AQ39" s="1422"/>
      <c r="AR39" s="1423"/>
      <c r="AS39" s="1093" t="str">
        <f t="shared" si="0"/>
        <v/>
      </c>
      <c r="AT39" s="1094"/>
      <c r="AU39" s="1095"/>
      <c r="AV39" s="1113" t="str">
        <f t="shared" ref="AV39" si="14">IF(AND(AN39&lt;&gt;"",AQ39&lt;&gt;""),ROUNDDOWN(((AQ39/AN39)/1000),1),"")</f>
        <v/>
      </c>
      <c r="AW39" s="1114"/>
      <c r="AX39" s="1115"/>
      <c r="AY39" s="1392"/>
      <c r="AZ39" s="1393"/>
      <c r="BA39" s="1393"/>
      <c r="BB39" s="1393"/>
      <c r="BC39" s="1123" t="s">
        <v>24</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8" customFormat="1" ht="28.5" customHeight="1">
      <c r="A40" s="1201"/>
      <c r="B40" s="1202"/>
      <c r="C40" s="1203"/>
      <c r="D40" s="1424"/>
      <c r="E40" s="1425"/>
      <c r="F40" s="1425"/>
      <c r="G40" s="1425"/>
      <c r="H40" s="1426"/>
      <c r="I40" s="1125" t="s">
        <v>327</v>
      </c>
      <c r="J40" s="1126"/>
      <c r="K40" s="1127"/>
      <c r="L40" s="1429"/>
      <c r="M40" s="1430"/>
      <c r="N40" s="1430"/>
      <c r="O40" s="1430"/>
      <c r="P40" s="1430"/>
      <c r="Q40" s="1430"/>
      <c r="R40" s="1430"/>
      <c r="S40" s="1431"/>
      <c r="T40" s="1432"/>
      <c r="U40" s="1433"/>
      <c r="V40" s="1433"/>
      <c r="W40" s="1433"/>
      <c r="X40" s="1433"/>
      <c r="Y40" s="1433"/>
      <c r="Z40" s="1433"/>
      <c r="AA40" s="1433"/>
      <c r="AB40" s="1434"/>
      <c r="AC40" s="1432"/>
      <c r="AD40" s="1433"/>
      <c r="AE40" s="1433"/>
      <c r="AF40" s="1433"/>
      <c r="AG40" s="1433"/>
      <c r="AH40" s="1433"/>
      <c r="AI40" s="1433"/>
      <c r="AJ40" s="1433"/>
      <c r="AK40" s="1433"/>
      <c r="AL40" s="1433"/>
      <c r="AM40" s="1434"/>
      <c r="AN40" s="1435"/>
      <c r="AO40" s="1436"/>
      <c r="AP40" s="1437"/>
      <c r="AQ40" s="1438"/>
      <c r="AR40" s="1439"/>
      <c r="AS40" s="1070" t="str">
        <f t="shared" si="0"/>
        <v/>
      </c>
      <c r="AT40" s="1071"/>
      <c r="AU40" s="1072"/>
      <c r="AV40" s="1116"/>
      <c r="AW40" s="1117"/>
      <c r="AX40" s="1118"/>
      <c r="AY40" s="1427"/>
      <c r="AZ40" s="1428"/>
      <c r="BA40" s="1428"/>
      <c r="BB40" s="1428"/>
      <c r="BC40" s="112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8" customFormat="1" ht="28.5" customHeight="1">
      <c r="A41" s="1201"/>
      <c r="B41" s="1202"/>
      <c r="C41" s="1203"/>
      <c r="D41" s="1407"/>
      <c r="E41" s="1408"/>
      <c r="F41" s="1408"/>
      <c r="G41" s="1408"/>
      <c r="H41" s="1409"/>
      <c r="I41" s="1079" t="s">
        <v>326</v>
      </c>
      <c r="J41" s="1080"/>
      <c r="K41" s="1081"/>
      <c r="L41" s="1413"/>
      <c r="M41" s="1414"/>
      <c r="N41" s="1414"/>
      <c r="O41" s="1414"/>
      <c r="P41" s="1414"/>
      <c r="Q41" s="1414"/>
      <c r="R41" s="1414"/>
      <c r="S41" s="1415"/>
      <c r="T41" s="1416"/>
      <c r="U41" s="1417"/>
      <c r="V41" s="1417"/>
      <c r="W41" s="1417"/>
      <c r="X41" s="1417"/>
      <c r="Y41" s="1417"/>
      <c r="Z41" s="1417"/>
      <c r="AA41" s="1417"/>
      <c r="AB41" s="1418"/>
      <c r="AC41" s="1416"/>
      <c r="AD41" s="1417"/>
      <c r="AE41" s="1417"/>
      <c r="AF41" s="1417"/>
      <c r="AG41" s="1417"/>
      <c r="AH41" s="1417"/>
      <c r="AI41" s="1417"/>
      <c r="AJ41" s="1417"/>
      <c r="AK41" s="1417"/>
      <c r="AL41" s="1417"/>
      <c r="AM41" s="1418"/>
      <c r="AN41" s="1419"/>
      <c r="AO41" s="1420"/>
      <c r="AP41" s="1421"/>
      <c r="AQ41" s="1422"/>
      <c r="AR41" s="1423"/>
      <c r="AS41" s="1093" t="str">
        <f t="shared" si="0"/>
        <v/>
      </c>
      <c r="AT41" s="1094"/>
      <c r="AU41" s="1095"/>
      <c r="AV41" s="1113" t="str">
        <f t="shared" ref="AV41" si="15">IF(AND(AN41&lt;&gt;"",AQ41&lt;&gt;""),ROUNDDOWN(((AQ41/AN41)/1000),1),"")</f>
        <v/>
      </c>
      <c r="AW41" s="1114"/>
      <c r="AX41" s="1115"/>
      <c r="AY41" s="1392"/>
      <c r="AZ41" s="1393"/>
      <c r="BA41" s="1393"/>
      <c r="BB41" s="1393"/>
      <c r="BC41" s="1123" t="s">
        <v>24</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8" customFormat="1" ht="28.5" customHeight="1">
      <c r="A42" s="1201"/>
      <c r="B42" s="1202"/>
      <c r="C42" s="1203"/>
      <c r="D42" s="1424"/>
      <c r="E42" s="1425"/>
      <c r="F42" s="1425"/>
      <c r="G42" s="1425"/>
      <c r="H42" s="1426"/>
      <c r="I42" s="1125" t="s">
        <v>327</v>
      </c>
      <c r="J42" s="1126"/>
      <c r="K42" s="1127"/>
      <c r="L42" s="1429"/>
      <c r="M42" s="1430"/>
      <c r="N42" s="1430"/>
      <c r="O42" s="1430"/>
      <c r="P42" s="1430"/>
      <c r="Q42" s="1430"/>
      <c r="R42" s="1430"/>
      <c r="S42" s="1431"/>
      <c r="T42" s="1432"/>
      <c r="U42" s="1433"/>
      <c r="V42" s="1433"/>
      <c r="W42" s="1433"/>
      <c r="X42" s="1433"/>
      <c r="Y42" s="1433"/>
      <c r="Z42" s="1433"/>
      <c r="AA42" s="1433"/>
      <c r="AB42" s="1434"/>
      <c r="AC42" s="1432"/>
      <c r="AD42" s="1433"/>
      <c r="AE42" s="1433"/>
      <c r="AF42" s="1433"/>
      <c r="AG42" s="1433"/>
      <c r="AH42" s="1433"/>
      <c r="AI42" s="1433"/>
      <c r="AJ42" s="1433"/>
      <c r="AK42" s="1433"/>
      <c r="AL42" s="1433"/>
      <c r="AM42" s="1434"/>
      <c r="AN42" s="1435"/>
      <c r="AO42" s="1436"/>
      <c r="AP42" s="1437"/>
      <c r="AQ42" s="1438"/>
      <c r="AR42" s="1439"/>
      <c r="AS42" s="1070" t="str">
        <f t="shared" si="0"/>
        <v/>
      </c>
      <c r="AT42" s="1071"/>
      <c r="AU42" s="1072"/>
      <c r="AV42" s="1116"/>
      <c r="AW42" s="1117"/>
      <c r="AX42" s="1118"/>
      <c r="AY42" s="1427"/>
      <c r="AZ42" s="1428"/>
      <c r="BA42" s="1428"/>
      <c r="BB42" s="1428"/>
      <c r="BC42" s="112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38" customFormat="1" ht="28.5" customHeight="1">
      <c r="A43" s="1201"/>
      <c r="B43" s="1202"/>
      <c r="C43" s="1203"/>
      <c r="D43" s="1407"/>
      <c r="E43" s="1408"/>
      <c r="F43" s="1408"/>
      <c r="G43" s="1408"/>
      <c r="H43" s="1409"/>
      <c r="I43" s="1079" t="s">
        <v>326</v>
      </c>
      <c r="J43" s="1080"/>
      <c r="K43" s="1081"/>
      <c r="L43" s="1413"/>
      <c r="M43" s="1414"/>
      <c r="N43" s="1414"/>
      <c r="O43" s="1414"/>
      <c r="P43" s="1414"/>
      <c r="Q43" s="1414"/>
      <c r="R43" s="1414"/>
      <c r="S43" s="1415"/>
      <c r="T43" s="1416"/>
      <c r="U43" s="1417"/>
      <c r="V43" s="1417"/>
      <c r="W43" s="1417"/>
      <c r="X43" s="1417"/>
      <c r="Y43" s="1417"/>
      <c r="Z43" s="1417"/>
      <c r="AA43" s="1417"/>
      <c r="AB43" s="1418"/>
      <c r="AC43" s="1416"/>
      <c r="AD43" s="1417"/>
      <c r="AE43" s="1417"/>
      <c r="AF43" s="1417"/>
      <c r="AG43" s="1417"/>
      <c r="AH43" s="1417"/>
      <c r="AI43" s="1417"/>
      <c r="AJ43" s="1417"/>
      <c r="AK43" s="1417"/>
      <c r="AL43" s="1417"/>
      <c r="AM43" s="1418"/>
      <c r="AN43" s="1419"/>
      <c r="AO43" s="1420"/>
      <c r="AP43" s="1421"/>
      <c r="AQ43" s="1422"/>
      <c r="AR43" s="1423"/>
      <c r="AS43" s="1093" t="str">
        <f t="shared" si="0"/>
        <v/>
      </c>
      <c r="AT43" s="1094"/>
      <c r="AU43" s="1095"/>
      <c r="AV43" s="1113" t="str">
        <f t="shared" ref="AV43" si="16">IF(AND(AN43&lt;&gt;"",AQ43&lt;&gt;""),ROUNDDOWN(((AQ43/AN43)/1000),1),"")</f>
        <v/>
      </c>
      <c r="AW43" s="1114"/>
      <c r="AX43" s="1115"/>
      <c r="AY43" s="1392"/>
      <c r="AZ43" s="1393"/>
      <c r="BA43" s="1393"/>
      <c r="BB43" s="1393"/>
      <c r="BC43" s="1123" t="s">
        <v>24</v>
      </c>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row>
    <row r="44" spans="1:106" s="38" customFormat="1" ht="28.5" customHeight="1">
      <c r="A44" s="1201"/>
      <c r="B44" s="1202"/>
      <c r="C44" s="1203"/>
      <c r="D44" s="1424"/>
      <c r="E44" s="1425"/>
      <c r="F44" s="1425"/>
      <c r="G44" s="1425"/>
      <c r="H44" s="1426"/>
      <c r="I44" s="1125" t="s">
        <v>327</v>
      </c>
      <c r="J44" s="1126"/>
      <c r="K44" s="1127"/>
      <c r="L44" s="1429"/>
      <c r="M44" s="1430"/>
      <c r="N44" s="1430"/>
      <c r="O44" s="1430"/>
      <c r="P44" s="1430"/>
      <c r="Q44" s="1430"/>
      <c r="R44" s="1430"/>
      <c r="S44" s="1431"/>
      <c r="T44" s="1432"/>
      <c r="U44" s="1433"/>
      <c r="V44" s="1433"/>
      <c r="W44" s="1433"/>
      <c r="X44" s="1433"/>
      <c r="Y44" s="1433"/>
      <c r="Z44" s="1433"/>
      <c r="AA44" s="1433"/>
      <c r="AB44" s="1434"/>
      <c r="AC44" s="1432"/>
      <c r="AD44" s="1433"/>
      <c r="AE44" s="1433"/>
      <c r="AF44" s="1433"/>
      <c r="AG44" s="1433"/>
      <c r="AH44" s="1433"/>
      <c r="AI44" s="1433"/>
      <c r="AJ44" s="1433"/>
      <c r="AK44" s="1433"/>
      <c r="AL44" s="1433"/>
      <c r="AM44" s="1434"/>
      <c r="AN44" s="1435"/>
      <c r="AO44" s="1436"/>
      <c r="AP44" s="1437"/>
      <c r="AQ44" s="1438"/>
      <c r="AR44" s="1439"/>
      <c r="AS44" s="1070" t="str">
        <f t="shared" si="0"/>
        <v/>
      </c>
      <c r="AT44" s="1071"/>
      <c r="AU44" s="1072"/>
      <c r="AV44" s="1116"/>
      <c r="AW44" s="1117"/>
      <c r="AX44" s="1118"/>
      <c r="AY44" s="1427"/>
      <c r="AZ44" s="1428"/>
      <c r="BA44" s="1428"/>
      <c r="BB44" s="1428"/>
      <c r="BC44" s="112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38" customFormat="1" ht="28.5" customHeight="1">
      <c r="A45" s="1201"/>
      <c r="B45" s="1202"/>
      <c r="C45" s="1203"/>
      <c r="D45" s="1407"/>
      <c r="E45" s="1408"/>
      <c r="F45" s="1408"/>
      <c r="G45" s="1408"/>
      <c r="H45" s="1409"/>
      <c r="I45" s="1079" t="s">
        <v>326</v>
      </c>
      <c r="J45" s="1080"/>
      <c r="K45" s="1081"/>
      <c r="L45" s="1413"/>
      <c r="M45" s="1414"/>
      <c r="N45" s="1414"/>
      <c r="O45" s="1414"/>
      <c r="P45" s="1414"/>
      <c r="Q45" s="1414"/>
      <c r="R45" s="1414"/>
      <c r="S45" s="1415"/>
      <c r="T45" s="1416"/>
      <c r="U45" s="1417"/>
      <c r="V45" s="1417"/>
      <c r="W45" s="1417"/>
      <c r="X45" s="1417"/>
      <c r="Y45" s="1417"/>
      <c r="Z45" s="1417"/>
      <c r="AA45" s="1417"/>
      <c r="AB45" s="1418"/>
      <c r="AC45" s="1416"/>
      <c r="AD45" s="1417"/>
      <c r="AE45" s="1417"/>
      <c r="AF45" s="1417"/>
      <c r="AG45" s="1417"/>
      <c r="AH45" s="1417"/>
      <c r="AI45" s="1417"/>
      <c r="AJ45" s="1417"/>
      <c r="AK45" s="1417"/>
      <c r="AL45" s="1417"/>
      <c r="AM45" s="1418"/>
      <c r="AN45" s="1419"/>
      <c r="AO45" s="1420"/>
      <c r="AP45" s="1421"/>
      <c r="AQ45" s="1422"/>
      <c r="AR45" s="1423"/>
      <c r="AS45" s="1093" t="str">
        <f t="shared" si="0"/>
        <v/>
      </c>
      <c r="AT45" s="1094"/>
      <c r="AU45" s="1095"/>
      <c r="AV45" s="1113" t="str">
        <f t="shared" ref="AV45" si="17">IF(AND(AN45&lt;&gt;"",AQ45&lt;&gt;""),ROUNDDOWN(((AQ45/AN45)/1000),1),"")</f>
        <v/>
      </c>
      <c r="AW45" s="1114"/>
      <c r="AX45" s="1115"/>
      <c r="AY45" s="1392"/>
      <c r="AZ45" s="1393"/>
      <c r="BA45" s="1393"/>
      <c r="BB45" s="1393"/>
      <c r="BC45" s="1123" t="s">
        <v>24</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38" customFormat="1" ht="28.5" customHeight="1">
      <c r="A46" s="1201"/>
      <c r="B46" s="1202"/>
      <c r="C46" s="1203"/>
      <c r="D46" s="1424"/>
      <c r="E46" s="1425"/>
      <c r="F46" s="1425"/>
      <c r="G46" s="1425"/>
      <c r="H46" s="1426"/>
      <c r="I46" s="1125" t="s">
        <v>327</v>
      </c>
      <c r="J46" s="1126"/>
      <c r="K46" s="1127"/>
      <c r="L46" s="1429"/>
      <c r="M46" s="1430"/>
      <c r="N46" s="1430"/>
      <c r="O46" s="1430"/>
      <c r="P46" s="1430"/>
      <c r="Q46" s="1430"/>
      <c r="R46" s="1430"/>
      <c r="S46" s="1431"/>
      <c r="T46" s="1432"/>
      <c r="U46" s="1433"/>
      <c r="V46" s="1433"/>
      <c r="W46" s="1433"/>
      <c r="X46" s="1433"/>
      <c r="Y46" s="1433"/>
      <c r="Z46" s="1433"/>
      <c r="AA46" s="1433"/>
      <c r="AB46" s="1434"/>
      <c r="AC46" s="1432"/>
      <c r="AD46" s="1433"/>
      <c r="AE46" s="1433"/>
      <c r="AF46" s="1433"/>
      <c r="AG46" s="1433"/>
      <c r="AH46" s="1433"/>
      <c r="AI46" s="1433"/>
      <c r="AJ46" s="1433"/>
      <c r="AK46" s="1433"/>
      <c r="AL46" s="1433"/>
      <c r="AM46" s="1434"/>
      <c r="AN46" s="1435"/>
      <c r="AO46" s="1436"/>
      <c r="AP46" s="1437"/>
      <c r="AQ46" s="1438"/>
      <c r="AR46" s="1439"/>
      <c r="AS46" s="1070" t="str">
        <f t="shared" si="0"/>
        <v/>
      </c>
      <c r="AT46" s="1071"/>
      <c r="AU46" s="1072"/>
      <c r="AV46" s="1116"/>
      <c r="AW46" s="1117"/>
      <c r="AX46" s="1118"/>
      <c r="AY46" s="1427"/>
      <c r="AZ46" s="1428"/>
      <c r="BA46" s="1428"/>
      <c r="BB46" s="1428"/>
      <c r="BC46" s="112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38" customFormat="1" ht="28.5" customHeight="1">
      <c r="A47" s="1201"/>
      <c r="B47" s="1202"/>
      <c r="C47" s="1203"/>
      <c r="D47" s="1407"/>
      <c r="E47" s="1408"/>
      <c r="F47" s="1408"/>
      <c r="G47" s="1408"/>
      <c r="H47" s="1409"/>
      <c r="I47" s="1079" t="s">
        <v>326</v>
      </c>
      <c r="J47" s="1080"/>
      <c r="K47" s="1081"/>
      <c r="L47" s="1413"/>
      <c r="M47" s="1414"/>
      <c r="N47" s="1414"/>
      <c r="O47" s="1414"/>
      <c r="P47" s="1414"/>
      <c r="Q47" s="1414"/>
      <c r="R47" s="1414"/>
      <c r="S47" s="1415"/>
      <c r="T47" s="1416"/>
      <c r="U47" s="1417"/>
      <c r="V47" s="1417"/>
      <c r="W47" s="1417"/>
      <c r="X47" s="1417"/>
      <c r="Y47" s="1417"/>
      <c r="Z47" s="1417"/>
      <c r="AA47" s="1417"/>
      <c r="AB47" s="1418"/>
      <c r="AC47" s="1416"/>
      <c r="AD47" s="1417"/>
      <c r="AE47" s="1417"/>
      <c r="AF47" s="1417"/>
      <c r="AG47" s="1417"/>
      <c r="AH47" s="1417"/>
      <c r="AI47" s="1417"/>
      <c r="AJ47" s="1417"/>
      <c r="AK47" s="1417"/>
      <c r="AL47" s="1417"/>
      <c r="AM47" s="1418"/>
      <c r="AN47" s="1419"/>
      <c r="AO47" s="1420"/>
      <c r="AP47" s="1421"/>
      <c r="AQ47" s="1422"/>
      <c r="AR47" s="1423"/>
      <c r="AS47" s="1093" t="str">
        <f t="shared" si="0"/>
        <v/>
      </c>
      <c r="AT47" s="1094"/>
      <c r="AU47" s="1095"/>
      <c r="AV47" s="1113" t="str">
        <f t="shared" ref="AV47" si="18">IF(AND(AN47&lt;&gt;"",AQ47&lt;&gt;""),ROUNDDOWN(((AQ47/AN47)/1000),1),"")</f>
        <v/>
      </c>
      <c r="AW47" s="1114"/>
      <c r="AX47" s="1115"/>
      <c r="AY47" s="1392"/>
      <c r="AZ47" s="1393"/>
      <c r="BA47" s="1393"/>
      <c r="BB47" s="1393"/>
      <c r="BC47" s="1123" t="s">
        <v>24</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38" customFormat="1" ht="28.5" customHeight="1">
      <c r="A48" s="1201"/>
      <c r="B48" s="1202"/>
      <c r="C48" s="1203"/>
      <c r="D48" s="1424"/>
      <c r="E48" s="1425"/>
      <c r="F48" s="1425"/>
      <c r="G48" s="1425"/>
      <c r="H48" s="1426"/>
      <c r="I48" s="1125" t="s">
        <v>327</v>
      </c>
      <c r="J48" s="1126"/>
      <c r="K48" s="1127"/>
      <c r="L48" s="1429"/>
      <c r="M48" s="1430"/>
      <c r="N48" s="1430"/>
      <c r="O48" s="1430"/>
      <c r="P48" s="1430"/>
      <c r="Q48" s="1430"/>
      <c r="R48" s="1430"/>
      <c r="S48" s="1431"/>
      <c r="T48" s="1432"/>
      <c r="U48" s="1433"/>
      <c r="V48" s="1433"/>
      <c r="W48" s="1433"/>
      <c r="X48" s="1433"/>
      <c r="Y48" s="1433"/>
      <c r="Z48" s="1433"/>
      <c r="AA48" s="1433"/>
      <c r="AB48" s="1434"/>
      <c r="AC48" s="1432"/>
      <c r="AD48" s="1433"/>
      <c r="AE48" s="1433"/>
      <c r="AF48" s="1433"/>
      <c r="AG48" s="1433"/>
      <c r="AH48" s="1433"/>
      <c r="AI48" s="1433"/>
      <c r="AJ48" s="1433"/>
      <c r="AK48" s="1433"/>
      <c r="AL48" s="1433"/>
      <c r="AM48" s="1434"/>
      <c r="AN48" s="1435"/>
      <c r="AO48" s="1436"/>
      <c r="AP48" s="1437"/>
      <c r="AQ48" s="1438"/>
      <c r="AR48" s="1439"/>
      <c r="AS48" s="1070" t="str">
        <f t="shared" si="0"/>
        <v/>
      </c>
      <c r="AT48" s="1071"/>
      <c r="AU48" s="1072"/>
      <c r="AV48" s="1116"/>
      <c r="AW48" s="1117"/>
      <c r="AX48" s="1118"/>
      <c r="AY48" s="1427"/>
      <c r="AZ48" s="1428"/>
      <c r="BA48" s="1428"/>
      <c r="BB48" s="1428"/>
      <c r="BC48" s="112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38" customFormat="1" ht="28.5" customHeight="1">
      <c r="A49" s="1201"/>
      <c r="B49" s="1202"/>
      <c r="C49" s="1203"/>
      <c r="D49" s="1407"/>
      <c r="E49" s="1408"/>
      <c r="F49" s="1408"/>
      <c r="G49" s="1408"/>
      <c r="H49" s="1409"/>
      <c r="I49" s="1079" t="s">
        <v>326</v>
      </c>
      <c r="J49" s="1080"/>
      <c r="K49" s="1081"/>
      <c r="L49" s="1413"/>
      <c r="M49" s="1414"/>
      <c r="N49" s="1414"/>
      <c r="O49" s="1414"/>
      <c r="P49" s="1414"/>
      <c r="Q49" s="1414"/>
      <c r="R49" s="1414"/>
      <c r="S49" s="1415"/>
      <c r="T49" s="1416"/>
      <c r="U49" s="1417"/>
      <c r="V49" s="1417"/>
      <c r="W49" s="1417"/>
      <c r="X49" s="1417"/>
      <c r="Y49" s="1417"/>
      <c r="Z49" s="1417"/>
      <c r="AA49" s="1417"/>
      <c r="AB49" s="1418"/>
      <c r="AC49" s="1416"/>
      <c r="AD49" s="1417"/>
      <c r="AE49" s="1417"/>
      <c r="AF49" s="1417"/>
      <c r="AG49" s="1417"/>
      <c r="AH49" s="1417"/>
      <c r="AI49" s="1417"/>
      <c r="AJ49" s="1417"/>
      <c r="AK49" s="1417"/>
      <c r="AL49" s="1417"/>
      <c r="AM49" s="1418"/>
      <c r="AN49" s="1419"/>
      <c r="AO49" s="1420"/>
      <c r="AP49" s="1421"/>
      <c r="AQ49" s="1422"/>
      <c r="AR49" s="1423"/>
      <c r="AS49" s="1093" t="str">
        <f t="shared" si="0"/>
        <v/>
      </c>
      <c r="AT49" s="1094"/>
      <c r="AU49" s="1095"/>
      <c r="AV49" s="1113" t="str">
        <f t="shared" ref="AV49" si="19">IF(AND(AN49&lt;&gt;"",AQ49&lt;&gt;""),ROUNDDOWN(((AQ49/AN49)/1000),1),"")</f>
        <v/>
      </c>
      <c r="AW49" s="1114"/>
      <c r="AX49" s="1115"/>
      <c r="AY49" s="1392"/>
      <c r="AZ49" s="1393"/>
      <c r="BA49" s="1393"/>
      <c r="BB49" s="1393"/>
      <c r="BC49" s="1123" t="s">
        <v>24</v>
      </c>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38" customFormat="1" ht="28.5" customHeight="1" thickBot="1">
      <c r="A50" s="1204"/>
      <c r="B50" s="1205"/>
      <c r="C50" s="1206"/>
      <c r="D50" s="1410"/>
      <c r="E50" s="1411"/>
      <c r="F50" s="1411"/>
      <c r="G50" s="1411"/>
      <c r="H50" s="1412"/>
      <c r="I50" s="1096" t="s">
        <v>327</v>
      </c>
      <c r="J50" s="1097"/>
      <c r="K50" s="1098"/>
      <c r="L50" s="1396"/>
      <c r="M50" s="1397"/>
      <c r="N50" s="1397"/>
      <c r="O50" s="1397"/>
      <c r="P50" s="1397"/>
      <c r="Q50" s="1397"/>
      <c r="R50" s="1397"/>
      <c r="S50" s="1398"/>
      <c r="T50" s="1399"/>
      <c r="U50" s="1400"/>
      <c r="V50" s="1400"/>
      <c r="W50" s="1400"/>
      <c r="X50" s="1400"/>
      <c r="Y50" s="1400"/>
      <c r="Z50" s="1400"/>
      <c r="AA50" s="1400"/>
      <c r="AB50" s="1401"/>
      <c r="AC50" s="1399"/>
      <c r="AD50" s="1400"/>
      <c r="AE50" s="1400"/>
      <c r="AF50" s="1400"/>
      <c r="AG50" s="1400"/>
      <c r="AH50" s="1400"/>
      <c r="AI50" s="1400"/>
      <c r="AJ50" s="1400"/>
      <c r="AK50" s="1400"/>
      <c r="AL50" s="1400"/>
      <c r="AM50" s="1401"/>
      <c r="AN50" s="1402"/>
      <c r="AO50" s="1403"/>
      <c r="AP50" s="1404"/>
      <c r="AQ50" s="1405"/>
      <c r="AR50" s="1406"/>
      <c r="AS50" s="1110" t="str">
        <f t="shared" si="0"/>
        <v/>
      </c>
      <c r="AT50" s="1111"/>
      <c r="AU50" s="1112"/>
      <c r="AV50" s="1176"/>
      <c r="AW50" s="1177"/>
      <c r="AX50" s="1178"/>
      <c r="AY50" s="1394"/>
      <c r="AZ50" s="1395"/>
      <c r="BA50" s="1395"/>
      <c r="BB50" s="1395"/>
      <c r="BC50" s="1181"/>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ht="10.5" customHeight="1"/>
    <row r="52" spans="1:106" ht="10.5" customHeight="1"/>
    <row r="53" spans="1:106" ht="10.5" customHeight="1"/>
    <row r="54" spans="1:106" ht="10.5" customHeight="1"/>
    <row r="55" spans="1:106" ht="10.5" customHeight="1"/>
    <row r="56" spans="1:106" ht="10.5" customHeight="1"/>
    <row r="57" spans="1:106" ht="10.5" customHeight="1"/>
    <row r="58" spans="1:106" ht="10.5" customHeight="1"/>
    <row r="59" spans="1:106" ht="10.5" customHeight="1"/>
    <row r="60" spans="1:106" ht="10.5" customHeight="1"/>
    <row r="61" spans="1:106" ht="10.5" customHeight="1"/>
    <row r="62" spans="1:106" s="7" customFormat="1" ht="31.5" customHeight="1" thickBot="1">
      <c r="A62" s="54" t="s">
        <v>218</v>
      </c>
      <c r="B62" s="375"/>
      <c r="C62" s="375"/>
      <c r="D62" s="375"/>
      <c r="E62" s="375"/>
      <c r="F62" s="375"/>
      <c r="G62" s="375"/>
      <c r="H62" s="375"/>
      <c r="I62" s="375"/>
      <c r="J62" s="375"/>
      <c r="K62" s="375"/>
      <c r="L62" s="375"/>
      <c r="M62" s="375"/>
      <c r="N62" s="301" t="s">
        <v>323</v>
      </c>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75"/>
      <c r="AZ62" s="375"/>
      <c r="BA62" s="375"/>
      <c r="BB62" s="375"/>
      <c r="BC62" s="375"/>
    </row>
    <row r="63" spans="1:106" s="7" customFormat="1" ht="57.75" customHeight="1" thickBot="1">
      <c r="A63" s="775" t="s">
        <v>25</v>
      </c>
      <c r="B63" s="776"/>
      <c r="C63" s="777"/>
      <c r="D63" s="762" t="s">
        <v>233</v>
      </c>
      <c r="E63" s="763"/>
      <c r="F63" s="763"/>
      <c r="G63" s="763"/>
      <c r="H63" s="763"/>
      <c r="I63" s="763"/>
      <c r="J63" s="763"/>
      <c r="K63" s="874" t="s">
        <v>101</v>
      </c>
      <c r="L63" s="875"/>
      <c r="M63" s="875"/>
      <c r="N63" s="875"/>
      <c r="O63" s="875"/>
      <c r="P63" s="875"/>
      <c r="Q63" s="875"/>
      <c r="R63" s="875"/>
      <c r="S63" s="875"/>
      <c r="T63" s="876"/>
      <c r="U63" s="877" t="s">
        <v>220</v>
      </c>
      <c r="V63" s="878"/>
      <c r="W63" s="763" t="s">
        <v>221</v>
      </c>
      <c r="X63" s="763"/>
      <c r="Y63" s="763"/>
      <c r="Z63" s="763"/>
      <c r="AA63" s="763"/>
      <c r="AB63" s="763"/>
      <c r="AC63" s="763"/>
      <c r="AD63" s="763"/>
      <c r="AE63" s="790"/>
      <c r="AF63" s="762" t="s">
        <v>222</v>
      </c>
      <c r="AG63" s="763"/>
      <c r="AH63" s="763"/>
      <c r="AI63" s="763"/>
      <c r="AJ63" s="763"/>
      <c r="AK63" s="763"/>
      <c r="AL63" s="763"/>
      <c r="AM63" s="763"/>
      <c r="AN63" s="763"/>
      <c r="AO63" s="763"/>
      <c r="AP63" s="790"/>
      <c r="AQ63" s="762" t="s">
        <v>310</v>
      </c>
      <c r="AR63" s="763"/>
      <c r="AS63" s="763"/>
      <c r="AT63" s="763"/>
      <c r="AU63" s="763"/>
      <c r="AV63" s="763"/>
      <c r="AW63" s="763"/>
      <c r="AX63" s="763"/>
      <c r="AY63" s="763"/>
      <c r="AZ63" s="763"/>
      <c r="BA63" s="763"/>
      <c r="BB63" s="763"/>
      <c r="BC63" s="764"/>
    </row>
    <row r="64" spans="1:106" s="7" customFormat="1" ht="33.75" customHeight="1" thickTop="1">
      <c r="A64" s="1186" t="s">
        <v>232</v>
      </c>
      <c r="B64" s="1187"/>
      <c r="C64" s="1188"/>
      <c r="D64" s="1193" t="s">
        <v>234</v>
      </c>
      <c r="E64" s="1194"/>
      <c r="F64" s="1194"/>
      <c r="G64" s="1194"/>
      <c r="H64" s="1194"/>
      <c r="I64" s="1194"/>
      <c r="J64" s="1195"/>
      <c r="K64" s="1209" t="str">
        <f>IF(AV11&lt;&gt;"",ROUNDDOWN(SUM(AY11:BB30),0),"")</f>
        <v/>
      </c>
      <c r="L64" s="1210"/>
      <c r="M64" s="1210"/>
      <c r="N64" s="1210"/>
      <c r="O64" s="1210"/>
      <c r="P64" s="1210"/>
      <c r="Q64" s="1210"/>
      <c r="R64" s="1210"/>
      <c r="S64" s="1210"/>
      <c r="T64" s="319" t="s">
        <v>24</v>
      </c>
      <c r="U64" s="1182" t="s">
        <v>220</v>
      </c>
      <c r="V64" s="1183"/>
      <c r="W64" s="1184">
        <v>7500</v>
      </c>
      <c r="X64" s="1184"/>
      <c r="Y64" s="1184"/>
      <c r="Z64" s="1184"/>
      <c r="AA64" s="1184"/>
      <c r="AB64" s="1184"/>
      <c r="AC64" s="1184"/>
      <c r="AD64" s="1184"/>
      <c r="AE64" s="303" t="s">
        <v>0</v>
      </c>
      <c r="AF64" s="1185" t="str">
        <f>IF(K64="","",(K64*W64))</f>
        <v/>
      </c>
      <c r="AG64" s="1185"/>
      <c r="AH64" s="1185"/>
      <c r="AI64" s="1185"/>
      <c r="AJ64" s="1185"/>
      <c r="AK64" s="1185"/>
      <c r="AL64" s="1185"/>
      <c r="AM64" s="1185"/>
      <c r="AN64" s="1185"/>
      <c r="AO64" s="1185"/>
      <c r="AP64" s="303" t="s">
        <v>0</v>
      </c>
      <c r="AQ64" s="1173" t="str">
        <f>IF(AF64&lt;&gt;"",AF64,"")</f>
        <v/>
      </c>
      <c r="AR64" s="1174"/>
      <c r="AS64" s="1174"/>
      <c r="AT64" s="1174"/>
      <c r="AU64" s="1174"/>
      <c r="AV64" s="1174"/>
      <c r="AW64" s="1174"/>
      <c r="AX64" s="1174"/>
      <c r="AY64" s="1174"/>
      <c r="AZ64" s="1174"/>
      <c r="BA64" s="1174"/>
      <c r="BB64" s="1174"/>
      <c r="BC64" s="373" t="s">
        <v>0</v>
      </c>
    </row>
    <row r="65" spans="1:55" s="7" customFormat="1" ht="33.75" customHeight="1">
      <c r="A65" s="784" t="s">
        <v>224</v>
      </c>
      <c r="B65" s="785"/>
      <c r="C65" s="786"/>
      <c r="D65" s="800" t="s">
        <v>331</v>
      </c>
      <c r="E65" s="801"/>
      <c r="F65" s="801"/>
      <c r="G65" s="801"/>
      <c r="H65" s="801"/>
      <c r="I65" s="801"/>
      <c r="J65" s="802"/>
      <c r="K65" s="1196" t="str">
        <f>IF($AV$31&lt;&gt;"",ROUNDDOWN(SUMIF($AV$31:$AX$50,"&gt;=5.4",$AY$31:$BB$50),0),"")</f>
        <v/>
      </c>
      <c r="L65" s="1197"/>
      <c r="M65" s="1197"/>
      <c r="N65" s="1197"/>
      <c r="O65" s="1197"/>
      <c r="P65" s="1197"/>
      <c r="Q65" s="1197"/>
      <c r="R65" s="1197"/>
      <c r="S65" s="1197"/>
      <c r="T65" s="310" t="s">
        <v>24</v>
      </c>
      <c r="U65" s="883" t="s">
        <v>220</v>
      </c>
      <c r="V65" s="884"/>
      <c r="W65" s="1191">
        <v>6000</v>
      </c>
      <c r="X65" s="1191"/>
      <c r="Y65" s="1191"/>
      <c r="Z65" s="1191"/>
      <c r="AA65" s="1191"/>
      <c r="AB65" s="1191"/>
      <c r="AC65" s="1191"/>
      <c r="AD65" s="1191"/>
      <c r="AE65" s="304" t="s">
        <v>0</v>
      </c>
      <c r="AF65" s="1192" t="str">
        <f t="shared" ref="AF65:AF66" si="20">IF(K65="","",(K65*W65))</f>
        <v/>
      </c>
      <c r="AG65" s="1192"/>
      <c r="AH65" s="1192"/>
      <c r="AI65" s="1192"/>
      <c r="AJ65" s="1192"/>
      <c r="AK65" s="1192"/>
      <c r="AL65" s="1192"/>
      <c r="AM65" s="1192"/>
      <c r="AN65" s="1192"/>
      <c r="AO65" s="1192"/>
      <c r="AP65" s="304" t="s">
        <v>0</v>
      </c>
      <c r="AQ65" s="1169">
        <f>SUM(AF65:AO66)</f>
        <v>0</v>
      </c>
      <c r="AR65" s="1170"/>
      <c r="AS65" s="1170"/>
      <c r="AT65" s="1170"/>
      <c r="AU65" s="1170"/>
      <c r="AV65" s="1170"/>
      <c r="AW65" s="1170"/>
      <c r="AX65" s="1170"/>
      <c r="AY65" s="1170"/>
      <c r="AZ65" s="1170"/>
      <c r="BA65" s="1170"/>
      <c r="BB65" s="1170"/>
      <c r="BC65" s="795" t="s">
        <v>0</v>
      </c>
    </row>
    <row r="66" spans="1:55" s="7" customFormat="1" ht="33.75" customHeight="1" thickBot="1">
      <c r="A66" s="787"/>
      <c r="B66" s="788"/>
      <c r="C66" s="789"/>
      <c r="D66" s="871" t="s">
        <v>332</v>
      </c>
      <c r="E66" s="872"/>
      <c r="F66" s="872"/>
      <c r="G66" s="872"/>
      <c r="H66" s="872"/>
      <c r="I66" s="872"/>
      <c r="J66" s="873"/>
      <c r="K66" s="1207" t="str">
        <f>IF($AV$31&lt;&gt;"",ROUNDDOWN(SUMIF($AV$31:$AX$50,"&gt;=2.7",$AY$31:$BB$50),0)-K65,"")</f>
        <v/>
      </c>
      <c r="L66" s="1208"/>
      <c r="M66" s="1208"/>
      <c r="N66" s="1208"/>
      <c r="O66" s="1208"/>
      <c r="P66" s="1208"/>
      <c r="Q66" s="1208"/>
      <c r="R66" s="1208"/>
      <c r="S66" s="1208"/>
      <c r="T66" s="311" t="s">
        <v>24</v>
      </c>
      <c r="U66" s="885" t="s">
        <v>220</v>
      </c>
      <c r="V66" s="886"/>
      <c r="W66" s="1189">
        <v>5000</v>
      </c>
      <c r="X66" s="1189"/>
      <c r="Y66" s="1189"/>
      <c r="Z66" s="1189"/>
      <c r="AA66" s="1189"/>
      <c r="AB66" s="1189"/>
      <c r="AC66" s="1189"/>
      <c r="AD66" s="1189"/>
      <c r="AE66" s="312" t="s">
        <v>0</v>
      </c>
      <c r="AF66" s="1190" t="str">
        <f t="shared" si="20"/>
        <v/>
      </c>
      <c r="AG66" s="1190"/>
      <c r="AH66" s="1190"/>
      <c r="AI66" s="1190"/>
      <c r="AJ66" s="1190"/>
      <c r="AK66" s="1190"/>
      <c r="AL66" s="1190"/>
      <c r="AM66" s="1190"/>
      <c r="AN66" s="1190"/>
      <c r="AO66" s="1190"/>
      <c r="AP66" s="312" t="s">
        <v>0</v>
      </c>
      <c r="AQ66" s="1171"/>
      <c r="AR66" s="1172"/>
      <c r="AS66" s="1172"/>
      <c r="AT66" s="1172"/>
      <c r="AU66" s="1172"/>
      <c r="AV66" s="1172"/>
      <c r="AW66" s="1172"/>
      <c r="AX66" s="1172"/>
      <c r="AY66" s="1172"/>
      <c r="AZ66" s="1172"/>
      <c r="BA66" s="1172"/>
      <c r="BB66" s="1172"/>
      <c r="BC66" s="1175"/>
    </row>
    <row r="67" spans="1:55" s="7" customFormat="1" ht="37.5" customHeight="1" thickTop="1" thickBot="1">
      <c r="A67" s="758" t="s">
        <v>333</v>
      </c>
      <c r="B67" s="759"/>
      <c r="C67" s="759"/>
      <c r="D67" s="759"/>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60"/>
      <c r="AQ67" s="1167">
        <f>SUM(AQ64:BB66)</f>
        <v>0</v>
      </c>
      <c r="AR67" s="1168"/>
      <c r="AS67" s="1168"/>
      <c r="AT67" s="1168"/>
      <c r="AU67" s="1168"/>
      <c r="AV67" s="1168"/>
      <c r="AW67" s="1168"/>
      <c r="AX67" s="1168"/>
      <c r="AY67" s="1168"/>
      <c r="AZ67" s="1168"/>
      <c r="BA67" s="1168"/>
      <c r="BB67" s="1168"/>
      <c r="BC67" s="307" t="s">
        <v>0</v>
      </c>
    </row>
    <row r="68" spans="1:55" ht="28.5" customHeight="1"/>
  </sheetData>
  <sheetProtection algorithmName="SHA-512" hashValue="o2t8t/aAd1PufE8KJbnMpbGi+LRoQCAdP15MpNtDgvHm2zD8UvSYbK4MnUniOlfrMx6GmsxOg1sYsYzSngP8vQ==" saltValue="zI2Q5LtwonrlvVIRfEtbYw==" spinCount="100000" sheet="1" objects="1" scenarios="1"/>
  <mergeCells count="406">
    <mergeCell ref="A3:BC3"/>
    <mergeCell ref="BB6:BC6"/>
    <mergeCell ref="AS7:AX9"/>
    <mergeCell ref="AY7:BC9"/>
    <mergeCell ref="A10:C10"/>
    <mergeCell ref="D10:H10"/>
    <mergeCell ref="I10:K10"/>
    <mergeCell ref="L10:S10"/>
    <mergeCell ref="T10:AB10"/>
    <mergeCell ref="AC10:AM10"/>
    <mergeCell ref="AN10:AP10"/>
    <mergeCell ref="AQ10:AR10"/>
    <mergeCell ref="AS10:AU10"/>
    <mergeCell ref="AV10:AX10"/>
    <mergeCell ref="AY10:BC10"/>
    <mergeCell ref="A11:C30"/>
    <mergeCell ref="D11:H12"/>
    <mergeCell ref="I11:K11"/>
    <mergeCell ref="L11:S11"/>
    <mergeCell ref="T11:AB11"/>
    <mergeCell ref="BC11:BC12"/>
    <mergeCell ref="I12:K12"/>
    <mergeCell ref="L12:S12"/>
    <mergeCell ref="T12:AB12"/>
    <mergeCell ref="AC12:AM12"/>
    <mergeCell ref="AN12:AP12"/>
    <mergeCell ref="AQ12:AR12"/>
    <mergeCell ref="AS12:AU12"/>
    <mergeCell ref="AC11:AM11"/>
    <mergeCell ref="AN11:AP11"/>
    <mergeCell ref="AQ11:AR11"/>
    <mergeCell ref="AS11:AU11"/>
    <mergeCell ref="AV11:AX12"/>
    <mergeCell ref="AY11:BB12"/>
    <mergeCell ref="AQ13:AR13"/>
    <mergeCell ref="AS13:AU13"/>
    <mergeCell ref="AV13:AX14"/>
    <mergeCell ref="AY13:BB14"/>
    <mergeCell ref="BC13:BC14"/>
    <mergeCell ref="AQ14:AR14"/>
    <mergeCell ref="AS14:AU14"/>
    <mergeCell ref="D15:H16"/>
    <mergeCell ref="I15:K15"/>
    <mergeCell ref="L15:S15"/>
    <mergeCell ref="T15:AB15"/>
    <mergeCell ref="AC15:AM15"/>
    <mergeCell ref="AN15:AP15"/>
    <mergeCell ref="AQ15:AR15"/>
    <mergeCell ref="AS15:AU15"/>
    <mergeCell ref="D13:H14"/>
    <mergeCell ref="I14:K14"/>
    <mergeCell ref="L14:S14"/>
    <mergeCell ref="T14:AB14"/>
    <mergeCell ref="AC14:AM14"/>
    <mergeCell ref="AN14:AP14"/>
    <mergeCell ref="I13:K13"/>
    <mergeCell ref="L13:S13"/>
    <mergeCell ref="T13:AB13"/>
    <mergeCell ref="AC13:AM13"/>
    <mergeCell ref="AN13:AP13"/>
    <mergeCell ref="AV15:AX16"/>
    <mergeCell ref="AY15:BB16"/>
    <mergeCell ref="BC15:BC16"/>
    <mergeCell ref="I16:K16"/>
    <mergeCell ref="L16:S16"/>
    <mergeCell ref="T16:AB16"/>
    <mergeCell ref="AC16:AM16"/>
    <mergeCell ref="AN16:AP16"/>
    <mergeCell ref="AQ16:AR16"/>
    <mergeCell ref="AS16:AU16"/>
    <mergeCell ref="AV17:AX18"/>
    <mergeCell ref="AY17:BB18"/>
    <mergeCell ref="BC17:BC18"/>
    <mergeCell ref="I18:K18"/>
    <mergeCell ref="L18:S18"/>
    <mergeCell ref="T18:AB18"/>
    <mergeCell ref="AC18:AM18"/>
    <mergeCell ref="AN18:AP18"/>
    <mergeCell ref="I17:K17"/>
    <mergeCell ref="L17:S17"/>
    <mergeCell ref="T17:AB17"/>
    <mergeCell ref="AC17:AM17"/>
    <mergeCell ref="AN17:AP17"/>
    <mergeCell ref="AQ18:AR18"/>
    <mergeCell ref="AS18:AU18"/>
    <mergeCell ref="D19:H20"/>
    <mergeCell ref="I19:K19"/>
    <mergeCell ref="L19:S19"/>
    <mergeCell ref="T19:AB19"/>
    <mergeCell ref="AC19:AM19"/>
    <mergeCell ref="AN19:AP19"/>
    <mergeCell ref="AQ19:AR19"/>
    <mergeCell ref="AS19:AU19"/>
    <mergeCell ref="D17:H18"/>
    <mergeCell ref="AQ17:AR17"/>
    <mergeCell ref="AS17:AU17"/>
    <mergeCell ref="AV19:AX20"/>
    <mergeCell ref="AY19:BB20"/>
    <mergeCell ref="BC19:BC20"/>
    <mergeCell ref="I20:K20"/>
    <mergeCell ref="L20:S20"/>
    <mergeCell ref="T20:AB20"/>
    <mergeCell ref="AC20:AM20"/>
    <mergeCell ref="AN20:AP20"/>
    <mergeCell ref="AQ20:AR20"/>
    <mergeCell ref="AS20:AU20"/>
    <mergeCell ref="AV21:AX22"/>
    <mergeCell ref="AY21:BB22"/>
    <mergeCell ref="BC21:BC22"/>
    <mergeCell ref="I22:K22"/>
    <mergeCell ref="L22:S22"/>
    <mergeCell ref="T22:AB22"/>
    <mergeCell ref="AC22:AM22"/>
    <mergeCell ref="AN22:AP22"/>
    <mergeCell ref="I21:K21"/>
    <mergeCell ref="L21:S21"/>
    <mergeCell ref="T21:AB21"/>
    <mergeCell ref="AC21:AM21"/>
    <mergeCell ref="AN21:AP21"/>
    <mergeCell ref="AQ22:AR22"/>
    <mergeCell ref="AS22:AU22"/>
    <mergeCell ref="D23:H24"/>
    <mergeCell ref="I23:K23"/>
    <mergeCell ref="L23:S23"/>
    <mergeCell ref="T23:AB23"/>
    <mergeCell ref="AC23:AM23"/>
    <mergeCell ref="AN23:AP23"/>
    <mergeCell ref="AQ23:AR23"/>
    <mergeCell ref="AS23:AU23"/>
    <mergeCell ref="D21:H22"/>
    <mergeCell ref="AQ21:AR21"/>
    <mergeCell ref="AS21:AU21"/>
    <mergeCell ref="AV23:AX24"/>
    <mergeCell ref="AY23:BB24"/>
    <mergeCell ref="BC23:BC24"/>
    <mergeCell ref="I24:K24"/>
    <mergeCell ref="L24:S24"/>
    <mergeCell ref="T24:AB24"/>
    <mergeCell ref="AC24:AM24"/>
    <mergeCell ref="AN24:AP24"/>
    <mergeCell ref="AQ24:AR24"/>
    <mergeCell ref="AS24:AU24"/>
    <mergeCell ref="AV25:AX26"/>
    <mergeCell ref="AY25:BB26"/>
    <mergeCell ref="BC25:BC26"/>
    <mergeCell ref="I26:K26"/>
    <mergeCell ref="L26:S26"/>
    <mergeCell ref="T26:AB26"/>
    <mergeCell ref="AC26:AM26"/>
    <mergeCell ref="AN26:AP26"/>
    <mergeCell ref="I25:K25"/>
    <mergeCell ref="L25:S25"/>
    <mergeCell ref="T25:AB25"/>
    <mergeCell ref="AC25:AM25"/>
    <mergeCell ref="AN25:AP25"/>
    <mergeCell ref="AQ26:AR26"/>
    <mergeCell ref="AS26:AU26"/>
    <mergeCell ref="D27:H28"/>
    <mergeCell ref="I27:K27"/>
    <mergeCell ref="L27:S27"/>
    <mergeCell ref="T27:AB27"/>
    <mergeCell ref="AC27:AM27"/>
    <mergeCell ref="AN27:AP27"/>
    <mergeCell ref="AQ27:AR27"/>
    <mergeCell ref="AS27:AU27"/>
    <mergeCell ref="D25:H26"/>
    <mergeCell ref="AQ25:AR25"/>
    <mergeCell ref="AS25:AU25"/>
    <mergeCell ref="AV27:AX28"/>
    <mergeCell ref="AY27:BB28"/>
    <mergeCell ref="BC27:BC28"/>
    <mergeCell ref="I28:K28"/>
    <mergeCell ref="L28:S28"/>
    <mergeCell ref="T28:AB28"/>
    <mergeCell ref="AC28:AM28"/>
    <mergeCell ref="AN28:AP28"/>
    <mergeCell ref="AQ28:AR28"/>
    <mergeCell ref="AS28:AU28"/>
    <mergeCell ref="AQ29:AR29"/>
    <mergeCell ref="AS29:AU29"/>
    <mergeCell ref="AV29:AX30"/>
    <mergeCell ref="AY29:BB30"/>
    <mergeCell ref="BC29:BC30"/>
    <mergeCell ref="I30:K30"/>
    <mergeCell ref="L30:S30"/>
    <mergeCell ref="T30:AB30"/>
    <mergeCell ref="AC30:AM30"/>
    <mergeCell ref="AN30:AP30"/>
    <mergeCell ref="I29:K29"/>
    <mergeCell ref="L29:S29"/>
    <mergeCell ref="T29:AB29"/>
    <mergeCell ref="AC29:AM29"/>
    <mergeCell ref="AN29:AP29"/>
    <mergeCell ref="AQ30:AR30"/>
    <mergeCell ref="AS30:AU30"/>
    <mergeCell ref="A31:C50"/>
    <mergeCell ref="D31:H32"/>
    <mergeCell ref="I31:K31"/>
    <mergeCell ref="L31:S31"/>
    <mergeCell ref="T31:AB31"/>
    <mergeCell ref="AC31:AM31"/>
    <mergeCell ref="AN31:AP31"/>
    <mergeCell ref="AQ31:AR31"/>
    <mergeCell ref="D29:H30"/>
    <mergeCell ref="D33:H34"/>
    <mergeCell ref="I33:K33"/>
    <mergeCell ref="L33:S33"/>
    <mergeCell ref="T33:AB33"/>
    <mergeCell ref="AC33:AM33"/>
    <mergeCell ref="AN33:AP33"/>
    <mergeCell ref="AQ33:AR33"/>
    <mergeCell ref="AQ35:AR35"/>
    <mergeCell ref="D37:H38"/>
    <mergeCell ref="I37:K37"/>
    <mergeCell ref="L37:S37"/>
    <mergeCell ref="T37:AB37"/>
    <mergeCell ref="AC37:AM37"/>
    <mergeCell ref="AN37:AP37"/>
    <mergeCell ref="AQ37:AR37"/>
    <mergeCell ref="AS31:AU31"/>
    <mergeCell ref="AV31:AX32"/>
    <mergeCell ref="AY31:BB32"/>
    <mergeCell ref="BC31:BC32"/>
    <mergeCell ref="I32:K32"/>
    <mergeCell ref="L32:S32"/>
    <mergeCell ref="T32:AB32"/>
    <mergeCell ref="AC32:AM32"/>
    <mergeCell ref="AN32:AP32"/>
    <mergeCell ref="AQ32:AR32"/>
    <mergeCell ref="AS32:AU32"/>
    <mergeCell ref="AC35:AM35"/>
    <mergeCell ref="AN35:AP35"/>
    <mergeCell ref="AQ36:AR36"/>
    <mergeCell ref="AS36:AU36"/>
    <mergeCell ref="AS33:AU33"/>
    <mergeCell ref="AV33:AX34"/>
    <mergeCell ref="AY33:BB34"/>
    <mergeCell ref="BC33:BC34"/>
    <mergeCell ref="I34:K34"/>
    <mergeCell ref="L34:S34"/>
    <mergeCell ref="T34:AB34"/>
    <mergeCell ref="AC34:AM34"/>
    <mergeCell ref="AN34:AP34"/>
    <mergeCell ref="AQ34:AR34"/>
    <mergeCell ref="AS34:AU34"/>
    <mergeCell ref="AS37:AU37"/>
    <mergeCell ref="D35:H36"/>
    <mergeCell ref="AV37:AX38"/>
    <mergeCell ref="AY37:BB38"/>
    <mergeCell ref="BC37:BC38"/>
    <mergeCell ref="I38:K38"/>
    <mergeCell ref="L38:S38"/>
    <mergeCell ref="T38:AB38"/>
    <mergeCell ref="AC38:AM38"/>
    <mergeCell ref="AN38:AP38"/>
    <mergeCell ref="AQ38:AR38"/>
    <mergeCell ref="AS38:AU38"/>
    <mergeCell ref="AS35:AU35"/>
    <mergeCell ref="AV35:AX36"/>
    <mergeCell ref="AY35:BB36"/>
    <mergeCell ref="BC35:BC36"/>
    <mergeCell ref="I36:K36"/>
    <mergeCell ref="L36:S36"/>
    <mergeCell ref="T36:AB36"/>
    <mergeCell ref="AC36:AM36"/>
    <mergeCell ref="AN36:AP36"/>
    <mergeCell ref="I35:K35"/>
    <mergeCell ref="L35:S35"/>
    <mergeCell ref="T35:AB35"/>
    <mergeCell ref="AV39:AX40"/>
    <mergeCell ref="AY39:BB40"/>
    <mergeCell ref="BC39:BC40"/>
    <mergeCell ref="I40:K40"/>
    <mergeCell ref="L40:S40"/>
    <mergeCell ref="T40:AB40"/>
    <mergeCell ref="AC40:AM40"/>
    <mergeCell ref="AN40:AP40"/>
    <mergeCell ref="I39:K39"/>
    <mergeCell ref="L39:S39"/>
    <mergeCell ref="T39:AB39"/>
    <mergeCell ref="AC39:AM39"/>
    <mergeCell ref="AN39:AP39"/>
    <mergeCell ref="AQ40:AR40"/>
    <mergeCell ref="AS40:AU40"/>
    <mergeCell ref="D41:H42"/>
    <mergeCell ref="I41:K41"/>
    <mergeCell ref="L41:S41"/>
    <mergeCell ref="T41:AB41"/>
    <mergeCell ref="AC41:AM41"/>
    <mergeCell ref="AN41:AP41"/>
    <mergeCell ref="AQ41:AR41"/>
    <mergeCell ref="AS41:AU41"/>
    <mergeCell ref="D39:H40"/>
    <mergeCell ref="AQ39:AR39"/>
    <mergeCell ref="AS39:AU39"/>
    <mergeCell ref="AV41:AX42"/>
    <mergeCell ref="AY41:BB42"/>
    <mergeCell ref="BC41:BC42"/>
    <mergeCell ref="I42:K42"/>
    <mergeCell ref="L42:S42"/>
    <mergeCell ref="T42:AB42"/>
    <mergeCell ref="AC42:AM42"/>
    <mergeCell ref="AN42:AP42"/>
    <mergeCell ref="AQ42:AR42"/>
    <mergeCell ref="AS42:AU42"/>
    <mergeCell ref="AV43:AX44"/>
    <mergeCell ref="AY43:BB44"/>
    <mergeCell ref="BC43:BC44"/>
    <mergeCell ref="I44:K44"/>
    <mergeCell ref="L44:S44"/>
    <mergeCell ref="T44:AB44"/>
    <mergeCell ref="AC44:AM44"/>
    <mergeCell ref="AN44:AP44"/>
    <mergeCell ref="I43:K43"/>
    <mergeCell ref="L43:S43"/>
    <mergeCell ref="T43:AB43"/>
    <mergeCell ref="AC43:AM43"/>
    <mergeCell ref="AN43:AP43"/>
    <mergeCell ref="AQ44:AR44"/>
    <mergeCell ref="AS44:AU44"/>
    <mergeCell ref="D45:H46"/>
    <mergeCell ref="I45:K45"/>
    <mergeCell ref="L45:S45"/>
    <mergeCell ref="T45:AB45"/>
    <mergeCell ref="AC45:AM45"/>
    <mergeCell ref="AN45:AP45"/>
    <mergeCell ref="AQ45:AR45"/>
    <mergeCell ref="AS45:AU45"/>
    <mergeCell ref="D43:H44"/>
    <mergeCell ref="AQ43:AR43"/>
    <mergeCell ref="AS43:AU43"/>
    <mergeCell ref="AV45:AX46"/>
    <mergeCell ref="AY45:BB46"/>
    <mergeCell ref="BC45:BC46"/>
    <mergeCell ref="I46:K46"/>
    <mergeCell ref="L46:S46"/>
    <mergeCell ref="T46:AB46"/>
    <mergeCell ref="AC46:AM46"/>
    <mergeCell ref="AN46:AP46"/>
    <mergeCell ref="AQ46:AR46"/>
    <mergeCell ref="AS46:AU46"/>
    <mergeCell ref="AV47:AX48"/>
    <mergeCell ref="AY47:BB48"/>
    <mergeCell ref="BC47:BC48"/>
    <mergeCell ref="I48:K48"/>
    <mergeCell ref="L48:S48"/>
    <mergeCell ref="T48:AB48"/>
    <mergeCell ref="AC48:AM48"/>
    <mergeCell ref="AN48:AP48"/>
    <mergeCell ref="I47:K47"/>
    <mergeCell ref="L47:S47"/>
    <mergeCell ref="T47:AB47"/>
    <mergeCell ref="AC47:AM47"/>
    <mergeCell ref="AN47:AP47"/>
    <mergeCell ref="AQ48:AR48"/>
    <mergeCell ref="AS48:AU48"/>
    <mergeCell ref="D49:H50"/>
    <mergeCell ref="I49:K49"/>
    <mergeCell ref="L49:S49"/>
    <mergeCell ref="T49:AB49"/>
    <mergeCell ref="AC49:AM49"/>
    <mergeCell ref="AN49:AP49"/>
    <mergeCell ref="AQ49:AR49"/>
    <mergeCell ref="AS49:AU49"/>
    <mergeCell ref="D47:H48"/>
    <mergeCell ref="AQ47:AR47"/>
    <mergeCell ref="AS47:AU47"/>
    <mergeCell ref="AV49:AX50"/>
    <mergeCell ref="AY49:BB50"/>
    <mergeCell ref="BC49:BC50"/>
    <mergeCell ref="I50:K50"/>
    <mergeCell ref="L50:S50"/>
    <mergeCell ref="T50:AB50"/>
    <mergeCell ref="AC50:AM50"/>
    <mergeCell ref="AN50:AP50"/>
    <mergeCell ref="AQ50:AR50"/>
    <mergeCell ref="AS50:AU50"/>
    <mergeCell ref="AQ63:BC63"/>
    <mergeCell ref="A64:C64"/>
    <mergeCell ref="D64:J64"/>
    <mergeCell ref="K64:S64"/>
    <mergeCell ref="U64:V64"/>
    <mergeCell ref="W64:AD64"/>
    <mergeCell ref="AF64:AO64"/>
    <mergeCell ref="AQ64:BB64"/>
    <mergeCell ref="A63:C63"/>
    <mergeCell ref="D63:J63"/>
    <mergeCell ref="K63:T63"/>
    <mergeCell ref="U63:V63"/>
    <mergeCell ref="W63:AE63"/>
    <mergeCell ref="AF63:AP63"/>
    <mergeCell ref="A67:AP67"/>
    <mergeCell ref="AQ67:BB67"/>
    <mergeCell ref="AQ65:BB66"/>
    <mergeCell ref="BC65:BC66"/>
    <mergeCell ref="D66:J66"/>
    <mergeCell ref="K66:S66"/>
    <mergeCell ref="U66:V66"/>
    <mergeCell ref="W66:AD66"/>
    <mergeCell ref="AF66:AO66"/>
    <mergeCell ref="A65:C66"/>
    <mergeCell ref="D65:J65"/>
    <mergeCell ref="K65:S65"/>
    <mergeCell ref="U65:V65"/>
    <mergeCell ref="W65:AD65"/>
    <mergeCell ref="AF65:AO65"/>
  </mergeCells>
  <phoneticPr fontId="66"/>
  <dataValidations count="6">
    <dataValidation type="custom" imeMode="disabled" allowBlank="1" showInputMessage="1" showErrorMessage="1" sqref="AV11:AX50" xr:uid="{F09A7E86-76F1-4068-9880-CC224CF098F7}">
      <formula1>AV11-ROUNDDOWN(AV11,1)=0</formula1>
    </dataValidation>
    <dataValidation type="textLength" imeMode="disabled" operator="equal" allowBlank="1" showInputMessage="1" showErrorMessage="1" errorTitle="文字数エラー" error="SII登録型番の10文字で登録してください。" sqref="L11:S50" xr:uid="{74C80604-65B8-487E-8FC4-78125A5B1D72}">
      <formula1>10</formula1>
    </dataValidation>
    <dataValidation type="custom" imeMode="disabled" allowBlank="1" showInputMessage="1" showErrorMessage="1" errorTitle="入力エラー" error="小数点は第二位まで、三位以下切り捨てで入力して下さい。" sqref="AY11 AY13 AY29 AY15 AY17 AY19 AY21 AY23 AY25 AY27 AY47 AY33 AY49 AY35 AY37 AY39 AY41 AY43 AY45 AY31" xr:uid="{F4E7E76E-66E5-4A40-AC67-0782593EE563}">
      <formula1>AY11-ROUNDDOWN(AY11,2)=0</formula1>
    </dataValidation>
    <dataValidation type="custom" imeMode="disabled" allowBlank="1" showInputMessage="1" showErrorMessage="1" errorTitle="入力エラー" error="小数点は第三位まで、四位以下四捨五入で入力して下さい。" sqref="AN11:AP50" xr:uid="{23DD47D7-1A9A-4D0F-98D9-5834B23933AE}">
      <formula1>AN11-ROUND(AN11,3)=0</formula1>
    </dataValidation>
    <dataValidation type="custom" imeMode="disabled" allowBlank="1" showInputMessage="1" showErrorMessage="1" errorTitle="入力エラー" error="小数点は第一位まで、二位以下切り捨てで入力して下さい。" sqref="AS11:AU50" xr:uid="{C2A936FA-99F3-4052-9BCF-60575447FADF}">
      <formula1>AS11-ROUNDDOWN(AS11,1)=0</formula1>
    </dataValidation>
    <dataValidation type="custom" imeMode="disabled" allowBlank="1" showInputMessage="1" showErrorMessage="1" errorTitle="入力エラー" error="小数点以下第一位を切り捨てで入力して下さい。" sqref="AQ11:AR50" xr:uid="{65252242-754D-40BE-8DFA-B91835EAE69E}">
      <formula1>AQ11-ROUNDDOWN(AQ11,0)=0</formula1>
    </dataValidation>
  </dataValidations>
  <printOptions horizontalCentered="1"/>
  <pageMargins left="0.27559055118110237" right="0.27559055118110237" top="0.43307086614173229" bottom="0" header="0.31496062992125984" footer="0.31496062992125984"/>
  <pageSetup paperSize="9" scale="48" orientation="portrait" r:id="rId1"/>
  <headerFooter>
    <oddHeader>&amp;RVERSION 1.0</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87"/>
  <sheetViews>
    <sheetView showGridLines="0" showZeros="0" view="pageBreakPreview" zoomScale="54" zoomScaleNormal="100" zoomScaleSheetLayoutView="54" workbookViewId="0">
      <selection activeCell="A3" sqref="A3:BC3"/>
    </sheetView>
  </sheetViews>
  <sheetFormatPr defaultRowHeight="13.5"/>
  <cols>
    <col min="1" max="14" width="3.625" style="7" customWidth="1"/>
    <col min="15" max="33" width="4.5" style="7" customWidth="1"/>
    <col min="34" max="42" width="3.625" style="7" customWidth="1"/>
    <col min="43" max="43" width="4.125" style="7" customWidth="1"/>
    <col min="44" max="46" width="3.625" style="7" customWidth="1"/>
    <col min="47" max="47" width="3.875" style="7" customWidth="1"/>
    <col min="48" max="55" width="3.625" style="7" customWidth="1"/>
    <col min="56" max="85" width="3.5" style="7" customWidth="1"/>
    <col min="86" max="16384" width="9" style="7"/>
  </cols>
  <sheetData>
    <row r="1" spans="1:100" ht="18.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57" t="s">
        <v>338</v>
      </c>
    </row>
    <row r="2" spans="1:100" ht="18" customHeight="1">
      <c r="BC2" s="157" t="str">
        <f>IF(OR('様式第１｜交付申請書'!$BD$15&lt;&gt;"",'様式第１｜交付申請書'!$AJ$54&lt;&gt;""),'様式第１｜交付申請書'!$BD$15&amp;"邸"&amp;RIGHT(TRIM('様式第１｜交付申請書'!$N$54&amp;'様式第１｜交付申請書'!$Y$54&amp;'様式第１｜交付申請書'!$AJ$54),4),"")</f>
        <v/>
      </c>
    </row>
    <row r="3" spans="1:100" ht="30" customHeight="1">
      <c r="A3" s="1558" t="s">
        <v>254</v>
      </c>
      <c r="B3" s="1558"/>
      <c r="C3" s="1558"/>
      <c r="D3" s="1558"/>
      <c r="E3" s="1558"/>
      <c r="F3" s="1558"/>
      <c r="G3" s="1558"/>
      <c r="H3" s="1558"/>
      <c r="I3" s="1558"/>
      <c r="J3" s="1558"/>
      <c r="K3" s="1558"/>
      <c r="L3" s="1558"/>
      <c r="M3" s="1558"/>
      <c r="N3" s="1558"/>
      <c r="O3" s="1558"/>
      <c r="P3" s="1558"/>
      <c r="Q3" s="1558"/>
      <c r="R3" s="1558"/>
      <c r="S3" s="1558"/>
      <c r="T3" s="1558"/>
      <c r="U3" s="1558"/>
      <c r="V3" s="1558"/>
      <c r="W3" s="1558"/>
      <c r="X3" s="1558"/>
      <c r="Y3" s="1558"/>
      <c r="Z3" s="1558"/>
      <c r="AA3" s="1558"/>
      <c r="AB3" s="1558"/>
      <c r="AC3" s="1558"/>
      <c r="AD3" s="1558"/>
      <c r="AE3" s="1558"/>
      <c r="AF3" s="1558"/>
      <c r="AG3" s="1558"/>
      <c r="AH3" s="1558"/>
      <c r="AI3" s="1558"/>
      <c r="AJ3" s="1558"/>
      <c r="AK3" s="1558"/>
      <c r="AL3" s="1558"/>
      <c r="AM3" s="1558"/>
      <c r="AN3" s="1558"/>
      <c r="AO3" s="1558"/>
      <c r="AP3" s="1558"/>
      <c r="AQ3" s="1558"/>
      <c r="AR3" s="1558"/>
      <c r="AS3" s="1558"/>
      <c r="AT3" s="1558"/>
      <c r="AU3" s="1558"/>
      <c r="AV3" s="1558"/>
      <c r="AW3" s="1558"/>
      <c r="AX3" s="1558"/>
      <c r="AY3" s="1558"/>
      <c r="AZ3" s="1558"/>
      <c r="BA3" s="1558"/>
      <c r="BB3" s="1558"/>
      <c r="BC3" s="1558"/>
    </row>
    <row r="4" spans="1:100"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100" s="22" customFormat="1" ht="18.75">
      <c r="A5" s="50" t="s">
        <v>21</v>
      </c>
      <c r="B5" s="20"/>
      <c r="C5" s="20"/>
      <c r="D5" s="20"/>
      <c r="E5" s="20"/>
      <c r="F5" s="20"/>
      <c r="G5" s="49"/>
      <c r="H5" s="20"/>
      <c r="I5" s="20"/>
      <c r="J5" s="20"/>
      <c r="K5" s="20"/>
      <c r="L5" s="20"/>
      <c r="M5" s="20"/>
      <c r="N5" s="2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
      <c r="BA5" s="12"/>
      <c r="BB5" s="44" t="s">
        <v>4</v>
      </c>
      <c r="BC5" s="4"/>
    </row>
    <row r="6" spans="1:100" s="22" customFormat="1" ht="17.25" customHeight="1">
      <c r="A6" s="391"/>
      <c r="B6" s="392"/>
      <c r="C6" s="393" t="s">
        <v>324</v>
      </c>
      <c r="D6" s="34"/>
      <c r="E6" s="34"/>
      <c r="F6" s="34"/>
      <c r="G6" s="394"/>
      <c r="H6" s="395"/>
      <c r="I6" s="393" t="s">
        <v>325</v>
      </c>
      <c r="J6" s="34"/>
      <c r="K6" s="21"/>
      <c r="L6" s="21"/>
      <c r="M6" s="21"/>
      <c r="N6" s="21"/>
      <c r="O6" s="21"/>
      <c r="P6" s="4"/>
      <c r="Q6" s="4"/>
      <c r="R6" s="4"/>
      <c r="S6" s="4"/>
      <c r="T6" s="4"/>
      <c r="U6" s="4"/>
      <c r="V6" s="4"/>
      <c r="W6" s="4"/>
      <c r="X6" s="4"/>
      <c r="Y6" s="4"/>
      <c r="Z6" s="4"/>
      <c r="AA6" s="4"/>
      <c r="AB6" s="4"/>
      <c r="AC6" s="4"/>
      <c r="AD6" s="4"/>
      <c r="AE6" s="4"/>
      <c r="AF6" s="4"/>
      <c r="AG6" s="4"/>
      <c r="AH6" s="4"/>
      <c r="AI6" s="4"/>
      <c r="AJ6" s="4"/>
      <c r="AK6" s="4"/>
      <c r="AL6" s="4"/>
      <c r="AM6" s="4"/>
      <c r="AN6" s="4"/>
      <c r="AO6" s="4"/>
      <c r="AP6" s="4"/>
      <c r="AQ6" s="21"/>
      <c r="AR6" s="21"/>
      <c r="AS6" s="21"/>
      <c r="AT6" s="21"/>
      <c r="AU6" s="21"/>
      <c r="AV6" s="21"/>
      <c r="AW6" s="33" t="s">
        <v>72</v>
      </c>
      <c r="AX6" s="150"/>
      <c r="AY6" s="176" t="s">
        <v>143</v>
      </c>
      <c r="AZ6" s="150"/>
      <c r="BA6" s="835" t="s">
        <v>144</v>
      </c>
      <c r="BB6" s="835"/>
      <c r="BC6" s="176"/>
    </row>
    <row r="7" spans="1:100" s="22" customFormat="1" ht="14.25" customHeight="1" thickBot="1">
      <c r="A7" s="396"/>
      <c r="B7" s="396"/>
      <c r="C7" s="396"/>
      <c r="D7" s="396"/>
      <c r="E7" s="396"/>
      <c r="F7" s="396"/>
      <c r="G7" s="396"/>
      <c r="H7" s="396"/>
      <c r="I7" s="396"/>
      <c r="J7" s="396"/>
      <c r="K7" s="396"/>
      <c r="L7" s="396"/>
      <c r="M7" s="396"/>
      <c r="N7" s="396"/>
      <c r="O7" s="396"/>
      <c r="AQ7" s="396"/>
      <c r="AR7" s="396"/>
      <c r="AS7" s="396"/>
      <c r="AT7" s="396"/>
      <c r="AU7" s="396"/>
      <c r="AV7" s="396"/>
      <c r="AW7" s="33"/>
      <c r="AX7" s="397"/>
      <c r="AY7" s="176"/>
      <c r="AZ7" s="397"/>
      <c r="BA7" s="374"/>
      <c r="BB7" s="374"/>
      <c r="BC7" s="176"/>
    </row>
    <row r="8" spans="1:100" ht="28.5" customHeight="1" thickBot="1">
      <c r="A8" s="1386" t="s">
        <v>236</v>
      </c>
      <c r="B8" s="1386"/>
      <c r="C8" s="1386"/>
      <c r="D8" s="1386"/>
      <c r="E8" s="1386"/>
      <c r="F8" s="1386"/>
      <c r="G8" s="1386"/>
      <c r="H8" s="1386"/>
      <c r="I8" s="1523"/>
      <c r="J8" s="1387" t="s">
        <v>235</v>
      </c>
      <c r="K8" s="1388"/>
      <c r="L8" s="1388"/>
      <c r="M8" s="1388"/>
      <c r="N8" s="1388"/>
      <c r="O8" s="1388"/>
      <c r="P8" s="1388"/>
      <c r="Q8" s="1388"/>
      <c r="R8" s="1389"/>
      <c r="S8" s="146"/>
      <c r="T8" s="146"/>
      <c r="U8" s="146"/>
      <c r="V8" s="146"/>
      <c r="W8" s="146"/>
      <c r="X8" s="146"/>
      <c r="Y8" s="146"/>
      <c r="Z8" s="146"/>
      <c r="AA8" s="146"/>
      <c r="AB8" s="146"/>
      <c r="AC8" s="146"/>
      <c r="AD8" s="144"/>
      <c r="AE8" s="144"/>
      <c r="AF8" s="144"/>
      <c r="AG8" s="144"/>
      <c r="AH8" s="144"/>
      <c r="AI8" s="144"/>
      <c r="AJ8" s="144"/>
      <c r="AK8" s="144"/>
      <c r="AL8" s="144"/>
      <c r="AM8" s="144"/>
      <c r="AN8" s="22"/>
      <c r="AO8" s="22"/>
      <c r="AP8" s="22"/>
      <c r="AQ8" s="22"/>
      <c r="AR8" s="22"/>
      <c r="AS8" s="22"/>
      <c r="AT8" s="22"/>
      <c r="AU8" s="22"/>
      <c r="AV8" s="22"/>
      <c r="AW8" s="22"/>
      <c r="AX8" s="22"/>
      <c r="AY8" s="22"/>
      <c r="AZ8" s="22"/>
      <c r="BA8" s="22"/>
      <c r="BB8" s="22"/>
      <c r="BC8" s="22"/>
    </row>
    <row r="9" spans="1:100" ht="9.75" customHeight="1">
      <c r="A9" s="36"/>
      <c r="B9" s="36"/>
      <c r="C9" s="36"/>
      <c r="D9" s="36"/>
      <c r="E9" s="36"/>
      <c r="F9" s="36"/>
      <c r="G9" s="36"/>
      <c r="H9" s="36"/>
      <c r="I9" s="36"/>
      <c r="J9" s="36"/>
      <c r="K9" s="36"/>
      <c r="L9" s="36"/>
      <c r="M9" s="36"/>
      <c r="N9" s="36"/>
      <c r="O9" s="37"/>
      <c r="P9" s="37"/>
      <c r="Q9" s="37"/>
      <c r="R9" s="37"/>
      <c r="S9" s="37"/>
      <c r="T9" s="37"/>
      <c r="U9" s="37"/>
      <c r="V9" s="37"/>
      <c r="W9" s="37"/>
      <c r="X9" s="37"/>
      <c r="Y9" s="37"/>
      <c r="Z9" s="37"/>
      <c r="AA9" s="37"/>
      <c r="AB9" s="37"/>
      <c r="AC9" s="37"/>
      <c r="AD9" s="37"/>
      <c r="AE9" s="37"/>
      <c r="AF9" s="37"/>
      <c r="AG9" s="37"/>
      <c r="AH9" s="4"/>
      <c r="AI9" s="4"/>
      <c r="AJ9" s="4"/>
      <c r="AK9" s="4"/>
      <c r="AL9" s="4"/>
      <c r="AM9" s="4"/>
      <c r="AN9" s="4"/>
      <c r="AO9" s="4"/>
      <c r="AP9" s="4"/>
      <c r="AQ9" s="4"/>
      <c r="AR9" s="4"/>
      <c r="AS9" s="4"/>
      <c r="AT9" s="4"/>
      <c r="AU9" s="4"/>
      <c r="AV9" s="4"/>
      <c r="AW9" s="4"/>
      <c r="AX9" s="4"/>
      <c r="AY9" s="4"/>
      <c r="AZ9" s="4"/>
      <c r="BA9" s="4"/>
      <c r="BB9" s="4"/>
      <c r="BC9" s="4"/>
    </row>
    <row r="10" spans="1:100" ht="29.25" customHeight="1">
      <c r="A10" s="1524" t="s">
        <v>154</v>
      </c>
      <c r="B10" s="1525"/>
      <c r="C10" s="1525"/>
      <c r="D10" s="1525"/>
      <c r="E10" s="1525"/>
      <c r="F10" s="1525"/>
      <c r="G10" s="1525"/>
      <c r="H10" s="1525"/>
      <c r="I10" s="1525"/>
      <c r="J10" s="1525"/>
      <c r="K10" s="1525"/>
      <c r="L10" s="1525"/>
      <c r="M10" s="1525"/>
      <c r="N10" s="1525"/>
      <c r="O10" s="1525"/>
      <c r="P10" s="1525"/>
      <c r="Q10" s="1525"/>
      <c r="R10" s="1525"/>
      <c r="S10" s="1525"/>
      <c r="T10" s="1525"/>
      <c r="U10" s="1525"/>
      <c r="V10" s="1525"/>
      <c r="W10" s="1525"/>
      <c r="X10" s="1525"/>
      <c r="Y10" s="1525"/>
      <c r="Z10" s="1525"/>
      <c r="AA10" s="1525"/>
      <c r="AB10" s="1525"/>
      <c r="AC10" s="1525"/>
      <c r="AD10" s="1525"/>
      <c r="AE10" s="1525"/>
      <c r="AF10" s="1525"/>
      <c r="AG10" s="1525"/>
      <c r="AH10" s="1525"/>
      <c r="AI10" s="1525"/>
      <c r="AJ10" s="1364" t="s">
        <v>5</v>
      </c>
      <c r="AK10" s="1365"/>
      <c r="AL10" s="1365"/>
      <c r="AM10" s="1365"/>
      <c r="AN10" s="1365"/>
      <c r="AO10" s="1365"/>
      <c r="AP10" s="1366"/>
      <c r="AQ10" s="4"/>
      <c r="AR10" s="4"/>
      <c r="AS10" s="4"/>
      <c r="AT10" s="4"/>
      <c r="AU10" s="4"/>
      <c r="AV10" s="4"/>
      <c r="AW10" s="4"/>
      <c r="AX10" s="4"/>
      <c r="AY10" s="4"/>
      <c r="AZ10" s="4"/>
      <c r="BA10" s="4"/>
      <c r="BB10" s="4"/>
      <c r="BC10" s="4"/>
    </row>
    <row r="11" spans="1:100" ht="9" customHeight="1" thickBot="1">
      <c r="A11" s="37"/>
      <c r="B11" s="37"/>
      <c r="C11" s="37"/>
      <c r="D11" s="37"/>
      <c r="E11" s="37"/>
      <c r="F11" s="37"/>
      <c r="G11" s="37"/>
      <c r="H11" s="37"/>
      <c r="I11" s="37"/>
      <c r="J11" s="37"/>
      <c r="K11" s="37"/>
      <c r="L11" s="37"/>
      <c r="M11" s="37"/>
      <c r="N11" s="37"/>
      <c r="O11" s="37"/>
      <c r="P11" s="37"/>
      <c r="Q11" s="37"/>
      <c r="R11" s="37"/>
      <c r="S11" s="37"/>
      <c r="T11" s="37"/>
      <c r="U11" s="37"/>
      <c r="V11" s="37"/>
      <c r="W11" s="37"/>
      <c r="X11" s="37"/>
      <c r="Y11" s="4"/>
      <c r="Z11" s="4"/>
      <c r="AA11" s="4"/>
      <c r="AB11" s="4"/>
      <c r="AC11" s="4"/>
      <c r="AD11" s="4"/>
      <c r="AE11" s="4"/>
      <c r="AF11" s="4"/>
      <c r="AG11" s="4"/>
      <c r="AH11" s="4"/>
      <c r="AI11" s="4"/>
      <c r="AJ11" s="4"/>
      <c r="AK11" s="4"/>
      <c r="AL11" s="4"/>
      <c r="AM11" s="37"/>
      <c r="AN11" s="37"/>
      <c r="AO11" s="37"/>
      <c r="AP11" s="37"/>
      <c r="AQ11" s="4"/>
      <c r="AR11" s="4"/>
      <c r="AS11" s="4"/>
      <c r="AT11" s="4"/>
      <c r="AU11" s="4"/>
      <c r="AV11" s="4"/>
      <c r="AW11" s="4"/>
      <c r="AX11" s="4"/>
      <c r="AY11" s="4"/>
      <c r="AZ11" s="4"/>
      <c r="BA11" s="4"/>
      <c r="BB11" s="4"/>
      <c r="BC11" s="4"/>
    </row>
    <row r="12" spans="1:100" ht="18.75" customHeight="1">
      <c r="A12" s="1538" t="s">
        <v>155</v>
      </c>
      <c r="B12" s="1376"/>
      <c r="C12" s="1376"/>
      <c r="D12" s="1376"/>
      <c r="E12" s="1376"/>
      <c r="F12" s="1376"/>
      <c r="G12" s="1343" t="s">
        <v>86</v>
      </c>
      <c r="H12" s="1376"/>
      <c r="I12" s="1376"/>
      <c r="J12" s="1379" t="s">
        <v>14</v>
      </c>
      <c r="K12" s="1380"/>
      <c r="L12" s="1380"/>
      <c r="M12" s="1380"/>
      <c r="N12" s="1380"/>
      <c r="O12" s="1380"/>
      <c r="P12" s="1381"/>
      <c r="Q12" s="1341" t="s">
        <v>9</v>
      </c>
      <c r="R12" s="1342"/>
      <c r="S12" s="1342"/>
      <c r="T12" s="1342"/>
      <c r="U12" s="1342"/>
      <c r="V12" s="1342"/>
      <c r="W12" s="1342"/>
      <c r="X12" s="1343"/>
      <c r="Y12" s="1341" t="s">
        <v>109</v>
      </c>
      <c r="Z12" s="1342"/>
      <c r="AA12" s="1342"/>
      <c r="AB12" s="1342"/>
      <c r="AC12" s="1342"/>
      <c r="AD12" s="1342"/>
      <c r="AE12" s="1342"/>
      <c r="AF12" s="1342"/>
      <c r="AG12" s="1342"/>
      <c r="AH12" s="1342"/>
      <c r="AI12" s="1343"/>
      <c r="AJ12" s="1332" t="s">
        <v>31</v>
      </c>
      <c r="AK12" s="1333"/>
      <c r="AL12" s="1333"/>
      <c r="AM12" s="1333"/>
      <c r="AN12" s="1333"/>
      <c r="AO12" s="1333"/>
      <c r="AP12" s="1333"/>
      <c r="AQ12" s="1333"/>
      <c r="AR12" s="1334"/>
      <c r="AS12" s="1344" t="s">
        <v>249</v>
      </c>
      <c r="AT12" s="1345"/>
      <c r="AU12" s="1345"/>
      <c r="AV12" s="1346"/>
      <c r="AW12" s="1344" t="s">
        <v>238</v>
      </c>
      <c r="AX12" s="1345"/>
      <c r="AY12" s="1345"/>
      <c r="AZ12" s="1345"/>
      <c r="BA12" s="1341" t="s">
        <v>250</v>
      </c>
      <c r="BB12" s="1342"/>
      <c r="BC12" s="1556"/>
    </row>
    <row r="13" spans="1:100" ht="28.5" customHeight="1" thickBot="1">
      <c r="A13" s="1539"/>
      <c r="B13" s="1378"/>
      <c r="C13" s="1378"/>
      <c r="D13" s="1378"/>
      <c r="E13" s="1378"/>
      <c r="F13" s="1378"/>
      <c r="G13" s="969"/>
      <c r="H13" s="1378"/>
      <c r="I13" s="1378"/>
      <c r="J13" s="1382"/>
      <c r="K13" s="1383"/>
      <c r="L13" s="1383"/>
      <c r="M13" s="1383"/>
      <c r="N13" s="1383"/>
      <c r="O13" s="1383"/>
      <c r="P13" s="1384"/>
      <c r="Q13" s="967"/>
      <c r="R13" s="968"/>
      <c r="S13" s="968"/>
      <c r="T13" s="968"/>
      <c r="U13" s="968"/>
      <c r="V13" s="968"/>
      <c r="W13" s="968"/>
      <c r="X13" s="969"/>
      <c r="Y13" s="967"/>
      <c r="Z13" s="968"/>
      <c r="AA13" s="968"/>
      <c r="AB13" s="968"/>
      <c r="AC13" s="968"/>
      <c r="AD13" s="968"/>
      <c r="AE13" s="968"/>
      <c r="AF13" s="968"/>
      <c r="AG13" s="968"/>
      <c r="AH13" s="968"/>
      <c r="AI13" s="969"/>
      <c r="AJ13" s="1358" t="s">
        <v>18</v>
      </c>
      <c r="AK13" s="1359"/>
      <c r="AL13" s="1359"/>
      <c r="AM13" s="1359"/>
      <c r="AN13" s="159" t="s">
        <v>19</v>
      </c>
      <c r="AO13" s="1359" t="s">
        <v>20</v>
      </c>
      <c r="AP13" s="1359"/>
      <c r="AQ13" s="1359"/>
      <c r="AR13" s="1360"/>
      <c r="AS13" s="1347"/>
      <c r="AT13" s="1348"/>
      <c r="AU13" s="1348"/>
      <c r="AV13" s="1349"/>
      <c r="AW13" s="1347"/>
      <c r="AX13" s="1348"/>
      <c r="AY13" s="1348"/>
      <c r="AZ13" s="1348"/>
      <c r="BA13" s="967"/>
      <c r="BB13" s="968"/>
      <c r="BC13" s="1557"/>
    </row>
    <row r="14" spans="1:100" s="38" customFormat="1" ht="28.5" customHeight="1" thickTop="1">
      <c r="A14" s="1534"/>
      <c r="B14" s="829"/>
      <c r="C14" s="829"/>
      <c r="D14" s="829"/>
      <c r="E14" s="829"/>
      <c r="F14" s="829"/>
      <c r="G14" s="965"/>
      <c r="H14" s="829"/>
      <c r="I14" s="829"/>
      <c r="J14" s="963"/>
      <c r="K14" s="964"/>
      <c r="L14" s="964"/>
      <c r="M14" s="964"/>
      <c r="N14" s="964"/>
      <c r="O14" s="964"/>
      <c r="P14" s="965"/>
      <c r="Q14" s="1329"/>
      <c r="R14" s="1330"/>
      <c r="S14" s="1330"/>
      <c r="T14" s="1330"/>
      <c r="U14" s="1330"/>
      <c r="V14" s="1330"/>
      <c r="W14" s="1330"/>
      <c r="X14" s="1331"/>
      <c r="Y14" s="1329"/>
      <c r="Z14" s="1330"/>
      <c r="AA14" s="1330"/>
      <c r="AB14" s="1330"/>
      <c r="AC14" s="1330"/>
      <c r="AD14" s="1330"/>
      <c r="AE14" s="1330"/>
      <c r="AF14" s="1330"/>
      <c r="AG14" s="1330"/>
      <c r="AH14" s="1330"/>
      <c r="AI14" s="1331"/>
      <c r="AJ14" s="1306"/>
      <c r="AK14" s="1307"/>
      <c r="AL14" s="1307"/>
      <c r="AM14" s="1307"/>
      <c r="AN14" s="154" t="s">
        <v>19</v>
      </c>
      <c r="AO14" s="1307"/>
      <c r="AP14" s="1307"/>
      <c r="AQ14" s="1307"/>
      <c r="AR14" s="1308"/>
      <c r="AS14" s="1546" t="str">
        <f>IF(AND(AJ14&lt;&gt;"",AO14&lt;&gt;""),ROUNDDOWN(AJ14*AO14/1000000,2),"")</f>
        <v/>
      </c>
      <c r="AT14" s="1547"/>
      <c r="AU14" s="1547"/>
      <c r="AV14" s="1548"/>
      <c r="AW14" s="1521" t="str">
        <f>IF(AS14&lt;&gt;"",IF(AS14&lt;0.2,"XS",IF(AS14&lt;1.6,"S",IF(AS14&lt;2.8,"M",IF(AS14&gt;=2.8,"L")))),"")</f>
        <v/>
      </c>
      <c r="AX14" s="1522"/>
      <c r="AY14" s="1522"/>
      <c r="AZ14" s="1522"/>
      <c r="BA14" s="1549"/>
      <c r="BB14" s="1550"/>
      <c r="BC14" s="1551"/>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s="38" customFormat="1" ht="28.5" customHeight="1">
      <c r="A15" s="1533"/>
      <c r="B15" s="745"/>
      <c r="C15" s="745"/>
      <c r="D15" s="745"/>
      <c r="E15" s="745"/>
      <c r="F15" s="745"/>
      <c r="G15" s="959"/>
      <c r="H15" s="745"/>
      <c r="I15" s="745"/>
      <c r="J15" s="957"/>
      <c r="K15" s="958"/>
      <c r="L15" s="958"/>
      <c r="M15" s="958"/>
      <c r="N15" s="958"/>
      <c r="O15" s="958"/>
      <c r="P15" s="959"/>
      <c r="Q15" s="1277"/>
      <c r="R15" s="1278"/>
      <c r="S15" s="1278"/>
      <c r="T15" s="1278"/>
      <c r="U15" s="1278"/>
      <c r="V15" s="1278"/>
      <c r="W15" s="1278"/>
      <c r="X15" s="1279"/>
      <c r="Y15" s="1277"/>
      <c r="Z15" s="1278"/>
      <c r="AA15" s="1278"/>
      <c r="AB15" s="1278"/>
      <c r="AC15" s="1278"/>
      <c r="AD15" s="1278"/>
      <c r="AE15" s="1278"/>
      <c r="AF15" s="1278"/>
      <c r="AG15" s="1278"/>
      <c r="AH15" s="1278"/>
      <c r="AI15" s="1279"/>
      <c r="AJ15" s="1291"/>
      <c r="AK15" s="1292"/>
      <c r="AL15" s="1292"/>
      <c r="AM15" s="1292"/>
      <c r="AN15" s="155" t="s">
        <v>19</v>
      </c>
      <c r="AO15" s="1292"/>
      <c r="AP15" s="1292"/>
      <c r="AQ15" s="1292"/>
      <c r="AR15" s="1293"/>
      <c r="AS15" s="1514" t="str">
        <f t="shared" ref="AS15:AS28" si="0">IF(AND(AJ15&lt;&gt;"",AO15&lt;&gt;""),ROUNDDOWN(AJ15*AO15/1000000,2),"")</f>
        <v/>
      </c>
      <c r="AT15" s="1515"/>
      <c r="AU15" s="1515"/>
      <c r="AV15" s="1516"/>
      <c r="AW15" s="1506" t="str">
        <f t="shared" ref="AW15:AW28" si="1">IF(AS15&lt;&gt;"",IF(AS15&lt;0.2,"XS",IF(AS15&lt;1.6,"S",IF(AS15&lt;2.8,"M",IF(AS15&gt;=2.8,"L")))),"")</f>
        <v/>
      </c>
      <c r="AX15" s="1507"/>
      <c r="AY15" s="1507"/>
      <c r="AZ15" s="1507"/>
      <c r="BA15" s="1543"/>
      <c r="BB15" s="1544"/>
      <c r="BC15" s="1545"/>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s="38" customFormat="1" ht="28.5" customHeight="1">
      <c r="A16" s="1533"/>
      <c r="B16" s="745"/>
      <c r="C16" s="745"/>
      <c r="D16" s="745"/>
      <c r="E16" s="745"/>
      <c r="F16" s="745"/>
      <c r="G16" s="959"/>
      <c r="H16" s="745"/>
      <c r="I16" s="745"/>
      <c r="J16" s="957"/>
      <c r="K16" s="958"/>
      <c r="L16" s="958"/>
      <c r="M16" s="958"/>
      <c r="N16" s="958"/>
      <c r="O16" s="958"/>
      <c r="P16" s="959"/>
      <c r="Q16" s="1277"/>
      <c r="R16" s="1278"/>
      <c r="S16" s="1278"/>
      <c r="T16" s="1278"/>
      <c r="U16" s="1278"/>
      <c r="V16" s="1278"/>
      <c r="W16" s="1278"/>
      <c r="X16" s="1279"/>
      <c r="Y16" s="1277"/>
      <c r="Z16" s="1278"/>
      <c r="AA16" s="1278"/>
      <c r="AB16" s="1278"/>
      <c r="AC16" s="1278"/>
      <c r="AD16" s="1278"/>
      <c r="AE16" s="1278"/>
      <c r="AF16" s="1278"/>
      <c r="AG16" s="1278"/>
      <c r="AH16" s="1278"/>
      <c r="AI16" s="1279"/>
      <c r="AJ16" s="1291"/>
      <c r="AK16" s="1292"/>
      <c r="AL16" s="1292"/>
      <c r="AM16" s="1292"/>
      <c r="AN16" s="155" t="s">
        <v>19</v>
      </c>
      <c r="AO16" s="1292"/>
      <c r="AP16" s="1292"/>
      <c r="AQ16" s="1292"/>
      <c r="AR16" s="1293"/>
      <c r="AS16" s="1514" t="str">
        <f t="shared" si="0"/>
        <v/>
      </c>
      <c r="AT16" s="1515"/>
      <c r="AU16" s="1515"/>
      <c r="AV16" s="1516"/>
      <c r="AW16" s="1506" t="str">
        <f t="shared" si="1"/>
        <v/>
      </c>
      <c r="AX16" s="1507"/>
      <c r="AY16" s="1507"/>
      <c r="AZ16" s="1507"/>
      <c r="BA16" s="1543"/>
      <c r="BB16" s="1544"/>
      <c r="BC16" s="1545"/>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s="38" customFormat="1" ht="28.5" customHeight="1">
      <c r="A17" s="1533"/>
      <c r="B17" s="745"/>
      <c r="C17" s="745"/>
      <c r="D17" s="745"/>
      <c r="E17" s="745"/>
      <c r="F17" s="745"/>
      <c r="G17" s="959"/>
      <c r="H17" s="745"/>
      <c r="I17" s="745"/>
      <c r="J17" s="957"/>
      <c r="K17" s="958"/>
      <c r="L17" s="958"/>
      <c r="M17" s="958"/>
      <c r="N17" s="958"/>
      <c r="O17" s="958"/>
      <c r="P17" s="959"/>
      <c r="Q17" s="1277"/>
      <c r="R17" s="1278"/>
      <c r="S17" s="1278"/>
      <c r="T17" s="1278"/>
      <c r="U17" s="1278"/>
      <c r="V17" s="1278"/>
      <c r="W17" s="1278"/>
      <c r="X17" s="1279"/>
      <c r="Y17" s="1277"/>
      <c r="Z17" s="1278"/>
      <c r="AA17" s="1278"/>
      <c r="AB17" s="1278"/>
      <c r="AC17" s="1278"/>
      <c r="AD17" s="1278"/>
      <c r="AE17" s="1278"/>
      <c r="AF17" s="1278"/>
      <c r="AG17" s="1278"/>
      <c r="AH17" s="1278"/>
      <c r="AI17" s="1279"/>
      <c r="AJ17" s="1291"/>
      <c r="AK17" s="1292"/>
      <c r="AL17" s="1292"/>
      <c r="AM17" s="1292"/>
      <c r="AN17" s="155" t="s">
        <v>19</v>
      </c>
      <c r="AO17" s="1292"/>
      <c r="AP17" s="1292"/>
      <c r="AQ17" s="1292"/>
      <c r="AR17" s="1293"/>
      <c r="AS17" s="1514" t="str">
        <f t="shared" si="0"/>
        <v/>
      </c>
      <c r="AT17" s="1515"/>
      <c r="AU17" s="1515"/>
      <c r="AV17" s="1516"/>
      <c r="AW17" s="1506" t="str">
        <f t="shared" si="1"/>
        <v/>
      </c>
      <c r="AX17" s="1507"/>
      <c r="AY17" s="1507"/>
      <c r="AZ17" s="1507"/>
      <c r="BA17" s="1543"/>
      <c r="BB17" s="1544"/>
      <c r="BC17" s="154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38" customFormat="1" ht="28.5" customHeight="1">
      <c r="A18" s="1533"/>
      <c r="B18" s="745"/>
      <c r="C18" s="745"/>
      <c r="D18" s="745"/>
      <c r="E18" s="745"/>
      <c r="F18" s="745"/>
      <c r="G18" s="959"/>
      <c r="H18" s="745"/>
      <c r="I18" s="745"/>
      <c r="J18" s="957"/>
      <c r="K18" s="958"/>
      <c r="L18" s="958"/>
      <c r="M18" s="958"/>
      <c r="N18" s="958"/>
      <c r="O18" s="958"/>
      <c r="P18" s="959"/>
      <c r="Q18" s="1277"/>
      <c r="R18" s="1278"/>
      <c r="S18" s="1278"/>
      <c r="T18" s="1278"/>
      <c r="U18" s="1278"/>
      <c r="V18" s="1278"/>
      <c r="W18" s="1278"/>
      <c r="X18" s="1279"/>
      <c r="Y18" s="1277"/>
      <c r="Z18" s="1278"/>
      <c r="AA18" s="1278"/>
      <c r="AB18" s="1278"/>
      <c r="AC18" s="1278"/>
      <c r="AD18" s="1278"/>
      <c r="AE18" s="1278"/>
      <c r="AF18" s="1278"/>
      <c r="AG18" s="1278"/>
      <c r="AH18" s="1278"/>
      <c r="AI18" s="1279"/>
      <c r="AJ18" s="1291"/>
      <c r="AK18" s="1292"/>
      <c r="AL18" s="1292"/>
      <c r="AM18" s="1292"/>
      <c r="AN18" s="155" t="s">
        <v>19</v>
      </c>
      <c r="AO18" s="1292"/>
      <c r="AP18" s="1292"/>
      <c r="AQ18" s="1292"/>
      <c r="AR18" s="1293"/>
      <c r="AS18" s="1514" t="str">
        <f t="shared" si="0"/>
        <v/>
      </c>
      <c r="AT18" s="1515"/>
      <c r="AU18" s="1515"/>
      <c r="AV18" s="1516"/>
      <c r="AW18" s="1506" t="str">
        <f t="shared" si="1"/>
        <v/>
      </c>
      <c r="AX18" s="1507"/>
      <c r="AY18" s="1507"/>
      <c r="AZ18" s="1507"/>
      <c r="BA18" s="1543"/>
      <c r="BB18" s="1544"/>
      <c r="BC18" s="154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38" customFormat="1" ht="28.5" customHeight="1">
      <c r="A19" s="1533"/>
      <c r="B19" s="745"/>
      <c r="C19" s="745"/>
      <c r="D19" s="745"/>
      <c r="E19" s="745"/>
      <c r="F19" s="745"/>
      <c r="G19" s="959"/>
      <c r="H19" s="745"/>
      <c r="I19" s="745"/>
      <c r="J19" s="957"/>
      <c r="K19" s="958"/>
      <c r="L19" s="958"/>
      <c r="M19" s="958"/>
      <c r="N19" s="958"/>
      <c r="O19" s="958"/>
      <c r="P19" s="959"/>
      <c r="Q19" s="1277"/>
      <c r="R19" s="1278"/>
      <c r="S19" s="1278"/>
      <c r="T19" s="1278"/>
      <c r="U19" s="1278"/>
      <c r="V19" s="1278"/>
      <c r="W19" s="1278"/>
      <c r="X19" s="1279"/>
      <c r="Y19" s="1277"/>
      <c r="Z19" s="1278"/>
      <c r="AA19" s="1278"/>
      <c r="AB19" s="1278"/>
      <c r="AC19" s="1278"/>
      <c r="AD19" s="1278"/>
      <c r="AE19" s="1278"/>
      <c r="AF19" s="1278"/>
      <c r="AG19" s="1278"/>
      <c r="AH19" s="1278"/>
      <c r="AI19" s="1279"/>
      <c r="AJ19" s="1291"/>
      <c r="AK19" s="1292"/>
      <c r="AL19" s="1292"/>
      <c r="AM19" s="1292"/>
      <c r="AN19" s="155" t="s">
        <v>19</v>
      </c>
      <c r="AO19" s="1292"/>
      <c r="AP19" s="1292"/>
      <c r="AQ19" s="1292"/>
      <c r="AR19" s="1293"/>
      <c r="AS19" s="1514" t="str">
        <f t="shared" si="0"/>
        <v/>
      </c>
      <c r="AT19" s="1515"/>
      <c r="AU19" s="1515"/>
      <c r="AV19" s="1516"/>
      <c r="AW19" s="1506" t="str">
        <f t="shared" si="1"/>
        <v/>
      </c>
      <c r="AX19" s="1507"/>
      <c r="AY19" s="1507"/>
      <c r="AZ19" s="1507"/>
      <c r="BA19" s="1543"/>
      <c r="BB19" s="1544"/>
      <c r="BC19" s="154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8" customFormat="1" ht="28.5" customHeight="1">
      <c r="A20" s="1533"/>
      <c r="B20" s="745"/>
      <c r="C20" s="745"/>
      <c r="D20" s="745"/>
      <c r="E20" s="745"/>
      <c r="F20" s="745"/>
      <c r="G20" s="959"/>
      <c r="H20" s="745"/>
      <c r="I20" s="745"/>
      <c r="J20" s="957"/>
      <c r="K20" s="958"/>
      <c r="L20" s="958"/>
      <c r="M20" s="958"/>
      <c r="N20" s="958"/>
      <c r="O20" s="958"/>
      <c r="P20" s="959"/>
      <c r="Q20" s="1277"/>
      <c r="R20" s="1278"/>
      <c r="S20" s="1278"/>
      <c r="T20" s="1278"/>
      <c r="U20" s="1278"/>
      <c r="V20" s="1278"/>
      <c r="W20" s="1278"/>
      <c r="X20" s="1279"/>
      <c r="Y20" s="1277"/>
      <c r="Z20" s="1278"/>
      <c r="AA20" s="1278"/>
      <c r="AB20" s="1278"/>
      <c r="AC20" s="1278"/>
      <c r="AD20" s="1278"/>
      <c r="AE20" s="1278"/>
      <c r="AF20" s="1278"/>
      <c r="AG20" s="1278"/>
      <c r="AH20" s="1278"/>
      <c r="AI20" s="1279"/>
      <c r="AJ20" s="1291"/>
      <c r="AK20" s="1292"/>
      <c r="AL20" s="1292"/>
      <c r="AM20" s="1292"/>
      <c r="AN20" s="155" t="s">
        <v>19</v>
      </c>
      <c r="AO20" s="1292"/>
      <c r="AP20" s="1292"/>
      <c r="AQ20" s="1292"/>
      <c r="AR20" s="1293"/>
      <c r="AS20" s="1514" t="str">
        <f t="shared" si="0"/>
        <v/>
      </c>
      <c r="AT20" s="1515"/>
      <c r="AU20" s="1515"/>
      <c r="AV20" s="1516"/>
      <c r="AW20" s="1506" t="str">
        <f t="shared" si="1"/>
        <v/>
      </c>
      <c r="AX20" s="1507"/>
      <c r="AY20" s="1507"/>
      <c r="AZ20" s="1507"/>
      <c r="BA20" s="1543"/>
      <c r="BB20" s="1544"/>
      <c r="BC20" s="154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8" customFormat="1" ht="28.5" customHeight="1">
      <c r="A21" s="1533"/>
      <c r="B21" s="745"/>
      <c r="C21" s="745"/>
      <c r="D21" s="745"/>
      <c r="E21" s="745"/>
      <c r="F21" s="745"/>
      <c r="G21" s="959"/>
      <c r="H21" s="745"/>
      <c r="I21" s="745"/>
      <c r="J21" s="957"/>
      <c r="K21" s="958"/>
      <c r="L21" s="958"/>
      <c r="M21" s="958"/>
      <c r="N21" s="958"/>
      <c r="O21" s="958"/>
      <c r="P21" s="959"/>
      <c r="Q21" s="1277"/>
      <c r="R21" s="1278"/>
      <c r="S21" s="1278"/>
      <c r="T21" s="1278"/>
      <c r="U21" s="1278"/>
      <c r="V21" s="1278"/>
      <c r="W21" s="1278"/>
      <c r="X21" s="1279"/>
      <c r="Y21" s="1277"/>
      <c r="Z21" s="1278"/>
      <c r="AA21" s="1278"/>
      <c r="AB21" s="1278"/>
      <c r="AC21" s="1278"/>
      <c r="AD21" s="1278"/>
      <c r="AE21" s="1278"/>
      <c r="AF21" s="1278"/>
      <c r="AG21" s="1278"/>
      <c r="AH21" s="1278"/>
      <c r="AI21" s="1279"/>
      <c r="AJ21" s="1291"/>
      <c r="AK21" s="1292"/>
      <c r="AL21" s="1292"/>
      <c r="AM21" s="1292"/>
      <c r="AN21" s="155" t="s">
        <v>19</v>
      </c>
      <c r="AO21" s="1292"/>
      <c r="AP21" s="1292"/>
      <c r="AQ21" s="1292"/>
      <c r="AR21" s="1293"/>
      <c r="AS21" s="1514" t="str">
        <f t="shared" si="0"/>
        <v/>
      </c>
      <c r="AT21" s="1515"/>
      <c r="AU21" s="1515"/>
      <c r="AV21" s="1516"/>
      <c r="AW21" s="1506" t="str">
        <f t="shared" si="1"/>
        <v/>
      </c>
      <c r="AX21" s="1507"/>
      <c r="AY21" s="1507"/>
      <c r="AZ21" s="1507"/>
      <c r="BA21" s="1543"/>
      <c r="BB21" s="1544"/>
      <c r="BC21" s="154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8" customFormat="1" ht="28.5" customHeight="1">
      <c r="A22" s="1533"/>
      <c r="B22" s="745"/>
      <c r="C22" s="745"/>
      <c r="D22" s="745"/>
      <c r="E22" s="745"/>
      <c r="F22" s="745"/>
      <c r="G22" s="959"/>
      <c r="H22" s="745"/>
      <c r="I22" s="745"/>
      <c r="J22" s="957"/>
      <c r="K22" s="958"/>
      <c r="L22" s="958"/>
      <c r="M22" s="958"/>
      <c r="N22" s="958"/>
      <c r="O22" s="958"/>
      <c r="P22" s="959"/>
      <c r="Q22" s="1277"/>
      <c r="R22" s="1278"/>
      <c r="S22" s="1278"/>
      <c r="T22" s="1278"/>
      <c r="U22" s="1278"/>
      <c r="V22" s="1278"/>
      <c r="W22" s="1278"/>
      <c r="X22" s="1279"/>
      <c r="Y22" s="1277"/>
      <c r="Z22" s="1278"/>
      <c r="AA22" s="1278"/>
      <c r="AB22" s="1278"/>
      <c r="AC22" s="1278"/>
      <c r="AD22" s="1278"/>
      <c r="AE22" s="1278"/>
      <c r="AF22" s="1278"/>
      <c r="AG22" s="1278"/>
      <c r="AH22" s="1278"/>
      <c r="AI22" s="1279"/>
      <c r="AJ22" s="1291"/>
      <c r="AK22" s="1292"/>
      <c r="AL22" s="1292"/>
      <c r="AM22" s="1292"/>
      <c r="AN22" s="155" t="s">
        <v>19</v>
      </c>
      <c r="AO22" s="1292"/>
      <c r="AP22" s="1292"/>
      <c r="AQ22" s="1292"/>
      <c r="AR22" s="1293"/>
      <c r="AS22" s="1514" t="str">
        <f t="shared" si="0"/>
        <v/>
      </c>
      <c r="AT22" s="1515"/>
      <c r="AU22" s="1515"/>
      <c r="AV22" s="1516"/>
      <c r="AW22" s="1506" t="str">
        <f t="shared" si="1"/>
        <v/>
      </c>
      <c r="AX22" s="1507"/>
      <c r="AY22" s="1507"/>
      <c r="AZ22" s="1507"/>
      <c r="BA22" s="1543"/>
      <c r="BB22" s="1544"/>
      <c r="BC22" s="154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8" customFormat="1" ht="28.5" customHeight="1">
      <c r="A23" s="1533"/>
      <c r="B23" s="745"/>
      <c r="C23" s="745"/>
      <c r="D23" s="745"/>
      <c r="E23" s="745"/>
      <c r="F23" s="745"/>
      <c r="G23" s="959"/>
      <c r="H23" s="745"/>
      <c r="I23" s="745"/>
      <c r="J23" s="957"/>
      <c r="K23" s="958"/>
      <c r="L23" s="958"/>
      <c r="M23" s="958"/>
      <c r="N23" s="958"/>
      <c r="O23" s="958"/>
      <c r="P23" s="959"/>
      <c r="Q23" s="1277"/>
      <c r="R23" s="1278"/>
      <c r="S23" s="1278"/>
      <c r="T23" s="1278"/>
      <c r="U23" s="1278"/>
      <c r="V23" s="1278"/>
      <c r="W23" s="1278"/>
      <c r="X23" s="1279"/>
      <c r="Y23" s="1277"/>
      <c r="Z23" s="1278"/>
      <c r="AA23" s="1278"/>
      <c r="AB23" s="1278"/>
      <c r="AC23" s="1278"/>
      <c r="AD23" s="1278"/>
      <c r="AE23" s="1278"/>
      <c r="AF23" s="1278"/>
      <c r="AG23" s="1278"/>
      <c r="AH23" s="1278"/>
      <c r="AI23" s="1279"/>
      <c r="AJ23" s="1291"/>
      <c r="AK23" s="1292"/>
      <c r="AL23" s="1292"/>
      <c r="AM23" s="1292"/>
      <c r="AN23" s="155" t="s">
        <v>19</v>
      </c>
      <c r="AO23" s="1292"/>
      <c r="AP23" s="1292"/>
      <c r="AQ23" s="1292"/>
      <c r="AR23" s="1293"/>
      <c r="AS23" s="1514" t="str">
        <f t="shared" si="0"/>
        <v/>
      </c>
      <c r="AT23" s="1515"/>
      <c r="AU23" s="1515"/>
      <c r="AV23" s="1516"/>
      <c r="AW23" s="1506" t="str">
        <f t="shared" si="1"/>
        <v/>
      </c>
      <c r="AX23" s="1507"/>
      <c r="AY23" s="1507"/>
      <c r="AZ23" s="1507"/>
      <c r="BA23" s="1543"/>
      <c r="BB23" s="1544"/>
      <c r="BC23" s="1545"/>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8" customFormat="1" ht="28.5" customHeight="1">
      <c r="A24" s="1533"/>
      <c r="B24" s="745"/>
      <c r="C24" s="745"/>
      <c r="D24" s="745"/>
      <c r="E24" s="745"/>
      <c r="F24" s="745"/>
      <c r="G24" s="959"/>
      <c r="H24" s="745"/>
      <c r="I24" s="745"/>
      <c r="J24" s="957"/>
      <c r="K24" s="958"/>
      <c r="L24" s="958"/>
      <c r="M24" s="958"/>
      <c r="N24" s="958"/>
      <c r="O24" s="958"/>
      <c r="P24" s="959"/>
      <c r="Q24" s="1277"/>
      <c r="R24" s="1278"/>
      <c r="S24" s="1278"/>
      <c r="T24" s="1278"/>
      <c r="U24" s="1278"/>
      <c r="V24" s="1278"/>
      <c r="W24" s="1278"/>
      <c r="X24" s="1279"/>
      <c r="Y24" s="1277"/>
      <c r="Z24" s="1278"/>
      <c r="AA24" s="1278"/>
      <c r="AB24" s="1278"/>
      <c r="AC24" s="1278"/>
      <c r="AD24" s="1278"/>
      <c r="AE24" s="1278"/>
      <c r="AF24" s="1278"/>
      <c r="AG24" s="1278"/>
      <c r="AH24" s="1278"/>
      <c r="AI24" s="1279"/>
      <c r="AJ24" s="1291"/>
      <c r="AK24" s="1292"/>
      <c r="AL24" s="1292"/>
      <c r="AM24" s="1292"/>
      <c r="AN24" s="155" t="s">
        <v>19</v>
      </c>
      <c r="AO24" s="1292"/>
      <c r="AP24" s="1292"/>
      <c r="AQ24" s="1292"/>
      <c r="AR24" s="1293"/>
      <c r="AS24" s="1514" t="str">
        <f t="shared" si="0"/>
        <v/>
      </c>
      <c r="AT24" s="1515"/>
      <c r="AU24" s="1515"/>
      <c r="AV24" s="1516"/>
      <c r="AW24" s="1506" t="str">
        <f t="shared" si="1"/>
        <v/>
      </c>
      <c r="AX24" s="1507"/>
      <c r="AY24" s="1507"/>
      <c r="AZ24" s="1507"/>
      <c r="BA24" s="1543"/>
      <c r="BB24" s="1544"/>
      <c r="BC24" s="154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8" customFormat="1" ht="28.5" customHeight="1">
      <c r="A25" s="1533"/>
      <c r="B25" s="745"/>
      <c r="C25" s="745"/>
      <c r="D25" s="745"/>
      <c r="E25" s="745"/>
      <c r="F25" s="745"/>
      <c r="G25" s="959"/>
      <c r="H25" s="745"/>
      <c r="I25" s="745"/>
      <c r="J25" s="957"/>
      <c r="K25" s="958"/>
      <c r="L25" s="958"/>
      <c r="M25" s="958"/>
      <c r="N25" s="958"/>
      <c r="O25" s="958"/>
      <c r="P25" s="959"/>
      <c r="Q25" s="1277"/>
      <c r="R25" s="1278"/>
      <c r="S25" s="1278"/>
      <c r="T25" s="1278"/>
      <c r="U25" s="1278"/>
      <c r="V25" s="1278"/>
      <c r="W25" s="1278"/>
      <c r="X25" s="1279"/>
      <c r="Y25" s="1277"/>
      <c r="Z25" s="1278"/>
      <c r="AA25" s="1278"/>
      <c r="AB25" s="1278"/>
      <c r="AC25" s="1278"/>
      <c r="AD25" s="1278"/>
      <c r="AE25" s="1278"/>
      <c r="AF25" s="1278"/>
      <c r="AG25" s="1278"/>
      <c r="AH25" s="1278"/>
      <c r="AI25" s="1279"/>
      <c r="AJ25" s="1291"/>
      <c r="AK25" s="1292"/>
      <c r="AL25" s="1292"/>
      <c r="AM25" s="1292"/>
      <c r="AN25" s="155" t="s">
        <v>19</v>
      </c>
      <c r="AO25" s="1292"/>
      <c r="AP25" s="1292"/>
      <c r="AQ25" s="1292"/>
      <c r="AR25" s="1293"/>
      <c r="AS25" s="1514" t="str">
        <f t="shared" si="0"/>
        <v/>
      </c>
      <c r="AT25" s="1515"/>
      <c r="AU25" s="1515"/>
      <c r="AV25" s="1516"/>
      <c r="AW25" s="1506" t="str">
        <f t="shared" si="1"/>
        <v/>
      </c>
      <c r="AX25" s="1507"/>
      <c r="AY25" s="1507"/>
      <c r="AZ25" s="1507"/>
      <c r="BA25" s="1543"/>
      <c r="BB25" s="1544"/>
      <c r="BC25" s="1545"/>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8" customFormat="1" ht="28.5" customHeight="1">
      <c r="A26" s="1533"/>
      <c r="B26" s="745"/>
      <c r="C26" s="745"/>
      <c r="D26" s="745"/>
      <c r="E26" s="745"/>
      <c r="F26" s="745"/>
      <c r="G26" s="959"/>
      <c r="H26" s="745"/>
      <c r="I26" s="745"/>
      <c r="J26" s="957"/>
      <c r="K26" s="958"/>
      <c r="L26" s="958"/>
      <c r="M26" s="958"/>
      <c r="N26" s="958"/>
      <c r="O26" s="958"/>
      <c r="P26" s="959"/>
      <c r="Q26" s="1277"/>
      <c r="R26" s="1278"/>
      <c r="S26" s="1278"/>
      <c r="T26" s="1278"/>
      <c r="U26" s="1278"/>
      <c r="V26" s="1278"/>
      <c r="W26" s="1278"/>
      <c r="X26" s="1279"/>
      <c r="Y26" s="1277"/>
      <c r="Z26" s="1278"/>
      <c r="AA26" s="1278"/>
      <c r="AB26" s="1278"/>
      <c r="AC26" s="1278"/>
      <c r="AD26" s="1278"/>
      <c r="AE26" s="1278"/>
      <c r="AF26" s="1278"/>
      <c r="AG26" s="1278"/>
      <c r="AH26" s="1278"/>
      <c r="AI26" s="1279"/>
      <c r="AJ26" s="1291"/>
      <c r="AK26" s="1292"/>
      <c r="AL26" s="1292"/>
      <c r="AM26" s="1292"/>
      <c r="AN26" s="155" t="s">
        <v>19</v>
      </c>
      <c r="AO26" s="1292"/>
      <c r="AP26" s="1292"/>
      <c r="AQ26" s="1292"/>
      <c r="AR26" s="1293"/>
      <c r="AS26" s="1514" t="str">
        <f t="shared" si="0"/>
        <v/>
      </c>
      <c r="AT26" s="1515"/>
      <c r="AU26" s="1515"/>
      <c r="AV26" s="1516"/>
      <c r="AW26" s="1506" t="str">
        <f t="shared" si="1"/>
        <v/>
      </c>
      <c r="AX26" s="1507"/>
      <c r="AY26" s="1507"/>
      <c r="AZ26" s="1507"/>
      <c r="BA26" s="1543"/>
      <c r="BB26" s="1544"/>
      <c r="BC26" s="1545"/>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8" customFormat="1" ht="28.5" customHeight="1">
      <c r="A27" s="1533"/>
      <c r="B27" s="745"/>
      <c r="C27" s="745"/>
      <c r="D27" s="745"/>
      <c r="E27" s="745"/>
      <c r="F27" s="745"/>
      <c r="G27" s="959"/>
      <c r="H27" s="745"/>
      <c r="I27" s="745"/>
      <c r="J27" s="957"/>
      <c r="K27" s="958"/>
      <c r="L27" s="958"/>
      <c r="M27" s="958"/>
      <c r="N27" s="958"/>
      <c r="O27" s="958"/>
      <c r="P27" s="959"/>
      <c r="Q27" s="1277"/>
      <c r="R27" s="1278"/>
      <c r="S27" s="1278"/>
      <c r="T27" s="1278"/>
      <c r="U27" s="1278"/>
      <c r="V27" s="1278"/>
      <c r="W27" s="1278"/>
      <c r="X27" s="1279"/>
      <c r="Y27" s="1277"/>
      <c r="Z27" s="1278"/>
      <c r="AA27" s="1278"/>
      <c r="AB27" s="1278"/>
      <c r="AC27" s="1278"/>
      <c r="AD27" s="1278"/>
      <c r="AE27" s="1278"/>
      <c r="AF27" s="1278"/>
      <c r="AG27" s="1278"/>
      <c r="AH27" s="1278"/>
      <c r="AI27" s="1279"/>
      <c r="AJ27" s="1291"/>
      <c r="AK27" s="1292"/>
      <c r="AL27" s="1292"/>
      <c r="AM27" s="1292"/>
      <c r="AN27" s="155" t="s">
        <v>19</v>
      </c>
      <c r="AO27" s="1292"/>
      <c r="AP27" s="1292"/>
      <c r="AQ27" s="1292"/>
      <c r="AR27" s="1293"/>
      <c r="AS27" s="1514" t="str">
        <f t="shared" si="0"/>
        <v/>
      </c>
      <c r="AT27" s="1515"/>
      <c r="AU27" s="1515"/>
      <c r="AV27" s="1516"/>
      <c r="AW27" s="1506" t="str">
        <f t="shared" si="1"/>
        <v/>
      </c>
      <c r="AX27" s="1507"/>
      <c r="AY27" s="1507"/>
      <c r="AZ27" s="1507"/>
      <c r="BA27" s="1543"/>
      <c r="BB27" s="1544"/>
      <c r="BC27" s="1545"/>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8" customFormat="1" ht="28.5" customHeight="1" thickBot="1">
      <c r="A28" s="1526"/>
      <c r="B28" s="855"/>
      <c r="C28" s="855"/>
      <c r="D28" s="855"/>
      <c r="E28" s="855"/>
      <c r="F28" s="855"/>
      <c r="G28" s="1529"/>
      <c r="H28" s="855"/>
      <c r="I28" s="855"/>
      <c r="J28" s="1527"/>
      <c r="K28" s="1528"/>
      <c r="L28" s="1528"/>
      <c r="M28" s="1528"/>
      <c r="N28" s="1528"/>
      <c r="O28" s="1528"/>
      <c r="P28" s="1529"/>
      <c r="Q28" s="1530"/>
      <c r="R28" s="1531"/>
      <c r="S28" s="1531"/>
      <c r="T28" s="1531"/>
      <c r="U28" s="1531"/>
      <c r="V28" s="1531"/>
      <c r="W28" s="1531"/>
      <c r="X28" s="1532"/>
      <c r="Y28" s="1530"/>
      <c r="Z28" s="1531"/>
      <c r="AA28" s="1531"/>
      <c r="AB28" s="1531"/>
      <c r="AC28" s="1531"/>
      <c r="AD28" s="1531"/>
      <c r="AE28" s="1531"/>
      <c r="AF28" s="1531"/>
      <c r="AG28" s="1531"/>
      <c r="AH28" s="1531"/>
      <c r="AI28" s="1532"/>
      <c r="AJ28" s="1555"/>
      <c r="AK28" s="1536"/>
      <c r="AL28" s="1536"/>
      <c r="AM28" s="1536"/>
      <c r="AN28" s="320" t="s">
        <v>19</v>
      </c>
      <c r="AO28" s="1536"/>
      <c r="AP28" s="1536"/>
      <c r="AQ28" s="1536"/>
      <c r="AR28" s="1537"/>
      <c r="AS28" s="1552" t="str">
        <f t="shared" si="0"/>
        <v/>
      </c>
      <c r="AT28" s="1553"/>
      <c r="AU28" s="1553"/>
      <c r="AV28" s="1554"/>
      <c r="AW28" s="1512" t="str">
        <f t="shared" si="1"/>
        <v/>
      </c>
      <c r="AX28" s="1513"/>
      <c r="AY28" s="1513"/>
      <c r="AZ28" s="1513"/>
      <c r="BA28" s="1540"/>
      <c r="BB28" s="1541"/>
      <c r="BC28" s="154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24" customFormat="1" ht="17.2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100" s="24" customFormat="1" ht="17.25" customHeight="1" thickBo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1:100" ht="28.5" customHeight="1" thickBot="1">
      <c r="A31" s="1386" t="s">
        <v>236</v>
      </c>
      <c r="B31" s="1386"/>
      <c r="C31" s="1386"/>
      <c r="D31" s="1386"/>
      <c r="E31" s="1386"/>
      <c r="F31" s="1386"/>
      <c r="G31" s="1386"/>
      <c r="H31" s="1386"/>
      <c r="I31" s="1523"/>
      <c r="J31" s="1387" t="s">
        <v>153</v>
      </c>
      <c r="K31" s="1388"/>
      <c r="L31" s="1388"/>
      <c r="M31" s="1388"/>
      <c r="N31" s="1388"/>
      <c r="O31" s="1388"/>
      <c r="P31" s="1388"/>
      <c r="Q31" s="1388"/>
      <c r="R31" s="1389"/>
      <c r="S31" s="146"/>
      <c r="T31" s="146"/>
      <c r="U31" s="146"/>
      <c r="V31" s="146"/>
      <c r="W31" s="146"/>
      <c r="X31" s="146"/>
      <c r="Y31" s="146"/>
      <c r="Z31" s="146"/>
      <c r="AA31" s="146"/>
      <c r="AB31" s="146"/>
      <c r="AC31" s="146"/>
      <c r="AD31" s="144"/>
      <c r="AE31" s="144"/>
      <c r="AF31" s="144"/>
      <c r="AG31" s="144"/>
      <c r="AH31" s="144"/>
      <c r="AI31" s="144"/>
      <c r="AJ31" s="144"/>
      <c r="AK31" s="144"/>
      <c r="AL31" s="144"/>
      <c r="AM31" s="144"/>
      <c r="AN31" s="22"/>
      <c r="AO31" s="22"/>
      <c r="AP31" s="22"/>
      <c r="AQ31" s="22"/>
      <c r="AR31" s="22"/>
      <c r="AS31" s="22"/>
      <c r="AT31" s="22"/>
      <c r="AU31" s="22"/>
      <c r="AV31" s="22"/>
      <c r="AW31" s="22"/>
      <c r="AX31" s="22"/>
      <c r="AY31" s="22"/>
      <c r="AZ31" s="22"/>
      <c r="BA31" s="22"/>
      <c r="BB31" s="22"/>
      <c r="BC31" s="22"/>
    </row>
    <row r="32" spans="1:100" ht="9.75" customHeight="1">
      <c r="A32" s="36"/>
      <c r="B32" s="36"/>
      <c r="C32" s="36"/>
      <c r="D32" s="36"/>
      <c r="E32" s="36"/>
      <c r="F32" s="36"/>
      <c r="G32" s="36"/>
      <c r="H32" s="36"/>
      <c r="I32" s="36"/>
      <c r="J32" s="36"/>
      <c r="K32" s="36"/>
      <c r="L32" s="36"/>
      <c r="M32" s="36"/>
      <c r="N32" s="36"/>
      <c r="O32" s="37"/>
      <c r="P32" s="37"/>
      <c r="Q32" s="37"/>
      <c r="R32" s="37"/>
      <c r="S32" s="37"/>
      <c r="T32" s="37"/>
      <c r="U32" s="37"/>
      <c r="V32" s="37"/>
      <c r="W32" s="37"/>
      <c r="X32" s="37"/>
      <c r="Y32" s="37"/>
      <c r="Z32" s="37"/>
      <c r="AA32" s="37"/>
      <c r="AB32" s="37"/>
      <c r="AC32" s="37"/>
      <c r="AD32" s="37"/>
      <c r="AE32" s="37"/>
      <c r="AF32" s="37"/>
      <c r="AG32" s="37"/>
      <c r="AH32" s="4"/>
      <c r="AI32" s="4"/>
      <c r="AJ32" s="4"/>
      <c r="AK32" s="4"/>
      <c r="AL32" s="4"/>
      <c r="AM32" s="4"/>
      <c r="AN32" s="4"/>
      <c r="AO32" s="4"/>
      <c r="AP32" s="4"/>
      <c r="AQ32" s="4"/>
      <c r="AR32" s="4"/>
      <c r="AS32" s="4"/>
      <c r="AT32" s="4"/>
      <c r="AU32" s="4"/>
      <c r="AV32" s="4"/>
      <c r="AW32" s="4"/>
      <c r="AX32" s="4"/>
      <c r="AY32" s="4"/>
      <c r="AZ32" s="4"/>
      <c r="BA32" s="4"/>
      <c r="BB32" s="4"/>
      <c r="BC32" s="4"/>
    </row>
    <row r="33" spans="1:100" ht="29.25" customHeight="1">
      <c r="A33" s="1524" t="s">
        <v>154</v>
      </c>
      <c r="B33" s="1525"/>
      <c r="C33" s="1525"/>
      <c r="D33" s="1525"/>
      <c r="E33" s="1525"/>
      <c r="F33" s="1525"/>
      <c r="G33" s="1525"/>
      <c r="H33" s="1525"/>
      <c r="I33" s="1525"/>
      <c r="J33" s="1525"/>
      <c r="K33" s="1525"/>
      <c r="L33" s="1525"/>
      <c r="M33" s="1525"/>
      <c r="N33" s="1525"/>
      <c r="O33" s="1525"/>
      <c r="P33" s="1525"/>
      <c r="Q33" s="1525"/>
      <c r="R33" s="1525"/>
      <c r="S33" s="1525"/>
      <c r="T33" s="1525"/>
      <c r="U33" s="1525"/>
      <c r="V33" s="1525"/>
      <c r="W33" s="1525"/>
      <c r="X33" s="1525"/>
      <c r="Y33" s="1525"/>
      <c r="Z33" s="1525"/>
      <c r="AA33" s="1525"/>
      <c r="AB33" s="1525"/>
      <c r="AC33" s="1525"/>
      <c r="AD33" s="1525"/>
      <c r="AE33" s="1525"/>
      <c r="AF33" s="1525"/>
      <c r="AG33" s="1525"/>
      <c r="AH33" s="1525"/>
      <c r="AI33" s="1525"/>
      <c r="AJ33" s="1364" t="s">
        <v>5</v>
      </c>
      <c r="AK33" s="1365"/>
      <c r="AL33" s="1365"/>
      <c r="AM33" s="1365"/>
      <c r="AN33" s="1365"/>
      <c r="AO33" s="1365"/>
      <c r="AP33" s="1366"/>
      <c r="AQ33" s="4"/>
      <c r="AR33" s="4"/>
      <c r="AS33" s="4"/>
      <c r="AT33" s="4"/>
      <c r="AU33" s="4"/>
      <c r="AV33" s="4"/>
      <c r="AW33" s="4"/>
      <c r="AX33" s="4"/>
      <c r="AY33" s="4"/>
      <c r="AZ33" s="4"/>
      <c r="BA33" s="4"/>
      <c r="BB33" s="4"/>
      <c r="BC33" s="4"/>
    </row>
    <row r="34" spans="1:100" ht="9" customHeight="1" thickBot="1">
      <c r="A34" s="37"/>
      <c r="B34" s="37"/>
      <c r="C34" s="37"/>
      <c r="D34" s="37"/>
      <c r="E34" s="37"/>
      <c r="F34" s="37"/>
      <c r="G34" s="37"/>
      <c r="H34" s="37"/>
      <c r="I34" s="37"/>
      <c r="J34" s="37"/>
      <c r="K34" s="37"/>
      <c r="L34" s="37"/>
      <c r="M34" s="37"/>
      <c r="N34" s="37"/>
      <c r="O34" s="37"/>
      <c r="P34" s="37"/>
      <c r="Q34" s="37"/>
      <c r="R34" s="37"/>
      <c r="S34" s="37"/>
      <c r="T34" s="37"/>
      <c r="U34" s="37"/>
      <c r="V34" s="37"/>
      <c r="W34" s="37"/>
      <c r="X34" s="37"/>
      <c r="Y34" s="4"/>
      <c r="Z34" s="4"/>
      <c r="AA34" s="4"/>
      <c r="AB34" s="4"/>
      <c r="AC34" s="4"/>
      <c r="AD34" s="4"/>
      <c r="AE34" s="4"/>
      <c r="AF34" s="4"/>
      <c r="AG34" s="4"/>
      <c r="AH34" s="4"/>
      <c r="AI34" s="4"/>
      <c r="AJ34" s="4"/>
      <c r="AK34" s="4"/>
      <c r="AL34" s="4"/>
      <c r="AM34" s="37"/>
      <c r="AN34" s="37"/>
      <c r="AO34" s="37"/>
      <c r="AP34" s="37"/>
      <c r="AQ34" s="4"/>
      <c r="AR34" s="4"/>
      <c r="AS34" s="4"/>
      <c r="AT34" s="4"/>
      <c r="AU34" s="4"/>
      <c r="AV34" s="4"/>
      <c r="AW34" s="4"/>
      <c r="AX34" s="4"/>
      <c r="AY34" s="4"/>
      <c r="AZ34" s="4"/>
      <c r="BA34" s="4"/>
      <c r="BB34" s="4"/>
      <c r="BC34" s="4"/>
    </row>
    <row r="35" spans="1:100" ht="18.75" customHeight="1">
      <c r="A35" s="1538" t="s">
        <v>155</v>
      </c>
      <c r="B35" s="1376"/>
      <c r="C35" s="1376"/>
      <c r="D35" s="1376"/>
      <c r="E35" s="1376"/>
      <c r="F35" s="1376"/>
      <c r="G35" s="1343" t="s">
        <v>86</v>
      </c>
      <c r="H35" s="1376"/>
      <c r="I35" s="1376"/>
      <c r="J35" s="1379" t="s">
        <v>14</v>
      </c>
      <c r="K35" s="1380"/>
      <c r="L35" s="1380"/>
      <c r="M35" s="1380"/>
      <c r="N35" s="1380"/>
      <c r="O35" s="1380"/>
      <c r="P35" s="1381"/>
      <c r="Q35" s="1341" t="s">
        <v>9</v>
      </c>
      <c r="R35" s="1342"/>
      <c r="S35" s="1342"/>
      <c r="T35" s="1342"/>
      <c r="U35" s="1342"/>
      <c r="V35" s="1342"/>
      <c r="W35" s="1342"/>
      <c r="X35" s="1343"/>
      <c r="Y35" s="1341" t="s">
        <v>109</v>
      </c>
      <c r="Z35" s="1342"/>
      <c r="AA35" s="1342"/>
      <c r="AB35" s="1342"/>
      <c r="AC35" s="1342"/>
      <c r="AD35" s="1342"/>
      <c r="AE35" s="1342"/>
      <c r="AF35" s="1342"/>
      <c r="AG35" s="1342"/>
      <c r="AH35" s="1342"/>
      <c r="AI35" s="1343"/>
      <c r="AJ35" s="1332" t="s">
        <v>31</v>
      </c>
      <c r="AK35" s="1333"/>
      <c r="AL35" s="1333"/>
      <c r="AM35" s="1333"/>
      <c r="AN35" s="1333"/>
      <c r="AO35" s="1333"/>
      <c r="AP35" s="1333"/>
      <c r="AQ35" s="1333"/>
      <c r="AR35" s="1334"/>
      <c r="AS35" s="1344" t="s">
        <v>27</v>
      </c>
      <c r="AT35" s="1345"/>
      <c r="AU35" s="1345"/>
      <c r="AV35" s="1346"/>
      <c r="AW35" s="1344" t="s">
        <v>238</v>
      </c>
      <c r="AX35" s="1345"/>
      <c r="AY35" s="1345"/>
      <c r="AZ35" s="1345"/>
      <c r="BA35" s="1341" t="s">
        <v>77</v>
      </c>
      <c r="BB35" s="1342"/>
      <c r="BC35" s="1556"/>
    </row>
    <row r="36" spans="1:100" ht="28.5" customHeight="1" thickBot="1">
      <c r="A36" s="1539"/>
      <c r="B36" s="1378"/>
      <c r="C36" s="1378"/>
      <c r="D36" s="1378"/>
      <c r="E36" s="1378"/>
      <c r="F36" s="1378"/>
      <c r="G36" s="969"/>
      <c r="H36" s="1378"/>
      <c r="I36" s="1378"/>
      <c r="J36" s="1382"/>
      <c r="K36" s="1383"/>
      <c r="L36" s="1383"/>
      <c r="M36" s="1383"/>
      <c r="N36" s="1383"/>
      <c r="O36" s="1383"/>
      <c r="P36" s="1384"/>
      <c r="Q36" s="967"/>
      <c r="R36" s="968"/>
      <c r="S36" s="968"/>
      <c r="T36" s="968"/>
      <c r="U36" s="968"/>
      <c r="V36" s="968"/>
      <c r="W36" s="968"/>
      <c r="X36" s="969"/>
      <c r="Y36" s="967"/>
      <c r="Z36" s="968"/>
      <c r="AA36" s="968"/>
      <c r="AB36" s="968"/>
      <c r="AC36" s="968"/>
      <c r="AD36" s="968"/>
      <c r="AE36" s="968"/>
      <c r="AF36" s="968"/>
      <c r="AG36" s="968"/>
      <c r="AH36" s="968"/>
      <c r="AI36" s="969"/>
      <c r="AJ36" s="1358" t="s">
        <v>18</v>
      </c>
      <c r="AK36" s="1359"/>
      <c r="AL36" s="1359"/>
      <c r="AM36" s="1359"/>
      <c r="AN36" s="159" t="s">
        <v>19</v>
      </c>
      <c r="AO36" s="1359" t="s">
        <v>20</v>
      </c>
      <c r="AP36" s="1359"/>
      <c r="AQ36" s="1359"/>
      <c r="AR36" s="1360"/>
      <c r="AS36" s="1347"/>
      <c r="AT36" s="1348"/>
      <c r="AU36" s="1348"/>
      <c r="AV36" s="1349"/>
      <c r="AW36" s="1347"/>
      <c r="AX36" s="1348"/>
      <c r="AY36" s="1348"/>
      <c r="AZ36" s="1348"/>
      <c r="BA36" s="967"/>
      <c r="BB36" s="968"/>
      <c r="BC36" s="1557"/>
    </row>
    <row r="37" spans="1:100" s="38" customFormat="1" ht="28.5" customHeight="1" thickTop="1">
      <c r="A37" s="1534"/>
      <c r="B37" s="829"/>
      <c r="C37" s="829"/>
      <c r="D37" s="829"/>
      <c r="E37" s="829"/>
      <c r="F37" s="829"/>
      <c r="G37" s="965"/>
      <c r="H37" s="829"/>
      <c r="I37" s="829"/>
      <c r="J37" s="963"/>
      <c r="K37" s="964"/>
      <c r="L37" s="964"/>
      <c r="M37" s="964"/>
      <c r="N37" s="964"/>
      <c r="O37" s="964"/>
      <c r="P37" s="965"/>
      <c r="Q37" s="1329"/>
      <c r="R37" s="1330"/>
      <c r="S37" s="1330"/>
      <c r="T37" s="1330"/>
      <c r="U37" s="1330"/>
      <c r="V37" s="1330"/>
      <c r="W37" s="1330"/>
      <c r="X37" s="1331"/>
      <c r="Y37" s="1329"/>
      <c r="Z37" s="1330"/>
      <c r="AA37" s="1330"/>
      <c r="AB37" s="1330"/>
      <c r="AC37" s="1330"/>
      <c r="AD37" s="1330"/>
      <c r="AE37" s="1330"/>
      <c r="AF37" s="1330"/>
      <c r="AG37" s="1330"/>
      <c r="AH37" s="1330"/>
      <c r="AI37" s="1331"/>
      <c r="AJ37" s="1306"/>
      <c r="AK37" s="1307"/>
      <c r="AL37" s="1307"/>
      <c r="AM37" s="1307"/>
      <c r="AN37" s="154" t="s">
        <v>19</v>
      </c>
      <c r="AO37" s="1307"/>
      <c r="AP37" s="1307"/>
      <c r="AQ37" s="1307"/>
      <c r="AR37" s="1308"/>
      <c r="AS37" s="1546" t="str">
        <f>IF(AND(AJ37&lt;&gt;"",AO37&lt;&gt;""),ROUNDDOWN(AJ37*AO37/1000000,2),"")</f>
        <v/>
      </c>
      <c r="AT37" s="1547"/>
      <c r="AU37" s="1547"/>
      <c r="AV37" s="1548"/>
      <c r="AW37" s="1521" t="str">
        <f t="shared" ref="AW37:AW46" si="2">IF(AS37&lt;&gt;"",IF(AS37&lt;0.2,"XS",IF(AS37&lt;1.6,"S",IF(AS37&lt;2.8,"M",IF(AS37&gt;=2.8,"L")))),"")</f>
        <v/>
      </c>
      <c r="AX37" s="1522"/>
      <c r="AY37" s="1522"/>
      <c r="AZ37" s="1522"/>
      <c r="BA37" s="1549"/>
      <c r="BB37" s="1550"/>
      <c r="BC37" s="1551"/>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s="38" customFormat="1" ht="28.5" customHeight="1">
      <c r="A38" s="1533"/>
      <c r="B38" s="745"/>
      <c r="C38" s="745"/>
      <c r="D38" s="745"/>
      <c r="E38" s="745"/>
      <c r="F38" s="745"/>
      <c r="G38" s="959"/>
      <c r="H38" s="745"/>
      <c r="I38" s="745"/>
      <c r="J38" s="957"/>
      <c r="K38" s="958"/>
      <c r="L38" s="958"/>
      <c r="M38" s="958"/>
      <c r="N38" s="958"/>
      <c r="O38" s="958"/>
      <c r="P38" s="959"/>
      <c r="Q38" s="1277"/>
      <c r="R38" s="1278"/>
      <c r="S38" s="1278"/>
      <c r="T38" s="1278"/>
      <c r="U38" s="1278"/>
      <c r="V38" s="1278"/>
      <c r="W38" s="1278"/>
      <c r="X38" s="1279"/>
      <c r="Y38" s="1277"/>
      <c r="Z38" s="1278"/>
      <c r="AA38" s="1278"/>
      <c r="AB38" s="1278"/>
      <c r="AC38" s="1278"/>
      <c r="AD38" s="1278"/>
      <c r="AE38" s="1278"/>
      <c r="AF38" s="1278"/>
      <c r="AG38" s="1278"/>
      <c r="AH38" s="1278"/>
      <c r="AI38" s="1279"/>
      <c r="AJ38" s="1291"/>
      <c r="AK38" s="1292"/>
      <c r="AL38" s="1292"/>
      <c r="AM38" s="1292"/>
      <c r="AN38" s="155" t="s">
        <v>19</v>
      </c>
      <c r="AO38" s="1292"/>
      <c r="AP38" s="1292"/>
      <c r="AQ38" s="1292"/>
      <c r="AR38" s="1293"/>
      <c r="AS38" s="1514" t="str">
        <f t="shared" ref="AS38:AS46" si="3">IF(AND(AJ38&lt;&gt;"",AO38&lt;&gt;""),ROUNDDOWN(AJ38*AO38/1000000,2),"")</f>
        <v/>
      </c>
      <c r="AT38" s="1515"/>
      <c r="AU38" s="1515"/>
      <c r="AV38" s="1516"/>
      <c r="AW38" s="1506" t="str">
        <f t="shared" si="2"/>
        <v/>
      </c>
      <c r="AX38" s="1507"/>
      <c r="AY38" s="1507"/>
      <c r="AZ38" s="1507"/>
      <c r="BA38" s="1543"/>
      <c r="BB38" s="1544"/>
      <c r="BC38" s="1545"/>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s="38" customFormat="1" ht="28.5" customHeight="1">
      <c r="A39" s="1533"/>
      <c r="B39" s="745"/>
      <c r="C39" s="745"/>
      <c r="D39" s="745"/>
      <c r="E39" s="745"/>
      <c r="F39" s="745"/>
      <c r="G39" s="959"/>
      <c r="H39" s="745"/>
      <c r="I39" s="745"/>
      <c r="J39" s="957"/>
      <c r="K39" s="958"/>
      <c r="L39" s="958"/>
      <c r="M39" s="958"/>
      <c r="N39" s="958"/>
      <c r="O39" s="958"/>
      <c r="P39" s="959"/>
      <c r="Q39" s="1277"/>
      <c r="R39" s="1278"/>
      <c r="S39" s="1278"/>
      <c r="T39" s="1278"/>
      <c r="U39" s="1278"/>
      <c r="V39" s="1278"/>
      <c r="W39" s="1278"/>
      <c r="X39" s="1279"/>
      <c r="Y39" s="1277"/>
      <c r="Z39" s="1278"/>
      <c r="AA39" s="1278"/>
      <c r="AB39" s="1278"/>
      <c r="AC39" s="1278"/>
      <c r="AD39" s="1278"/>
      <c r="AE39" s="1278"/>
      <c r="AF39" s="1278"/>
      <c r="AG39" s="1278"/>
      <c r="AH39" s="1278"/>
      <c r="AI39" s="1279"/>
      <c r="AJ39" s="1291"/>
      <c r="AK39" s="1292"/>
      <c r="AL39" s="1292"/>
      <c r="AM39" s="1292"/>
      <c r="AN39" s="155" t="s">
        <v>19</v>
      </c>
      <c r="AO39" s="1292"/>
      <c r="AP39" s="1292"/>
      <c r="AQ39" s="1292"/>
      <c r="AR39" s="1293"/>
      <c r="AS39" s="1514" t="str">
        <f t="shared" si="3"/>
        <v/>
      </c>
      <c r="AT39" s="1515"/>
      <c r="AU39" s="1515"/>
      <c r="AV39" s="1516"/>
      <c r="AW39" s="1506" t="str">
        <f t="shared" si="2"/>
        <v/>
      </c>
      <c r="AX39" s="1507"/>
      <c r="AY39" s="1507"/>
      <c r="AZ39" s="1507"/>
      <c r="BA39" s="1543"/>
      <c r="BB39" s="1544"/>
      <c r="BC39" s="1545"/>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38" customFormat="1" ht="28.5" customHeight="1">
      <c r="A40" s="1533"/>
      <c r="B40" s="745"/>
      <c r="C40" s="745"/>
      <c r="D40" s="745"/>
      <c r="E40" s="745"/>
      <c r="F40" s="745"/>
      <c r="G40" s="959"/>
      <c r="H40" s="745"/>
      <c r="I40" s="745"/>
      <c r="J40" s="957"/>
      <c r="K40" s="958"/>
      <c r="L40" s="958"/>
      <c r="M40" s="958"/>
      <c r="N40" s="958"/>
      <c r="O40" s="958"/>
      <c r="P40" s="959"/>
      <c r="Q40" s="1277"/>
      <c r="R40" s="1278"/>
      <c r="S40" s="1278"/>
      <c r="T40" s="1278"/>
      <c r="U40" s="1278"/>
      <c r="V40" s="1278"/>
      <c r="W40" s="1278"/>
      <c r="X40" s="1279"/>
      <c r="Y40" s="1277"/>
      <c r="Z40" s="1278"/>
      <c r="AA40" s="1278"/>
      <c r="AB40" s="1278"/>
      <c r="AC40" s="1278"/>
      <c r="AD40" s="1278"/>
      <c r="AE40" s="1278"/>
      <c r="AF40" s="1278"/>
      <c r="AG40" s="1278"/>
      <c r="AH40" s="1278"/>
      <c r="AI40" s="1279"/>
      <c r="AJ40" s="1291"/>
      <c r="AK40" s="1292"/>
      <c r="AL40" s="1292"/>
      <c r="AM40" s="1292"/>
      <c r="AN40" s="155" t="s">
        <v>19</v>
      </c>
      <c r="AO40" s="1292"/>
      <c r="AP40" s="1292"/>
      <c r="AQ40" s="1292"/>
      <c r="AR40" s="1293"/>
      <c r="AS40" s="1514" t="str">
        <f t="shared" si="3"/>
        <v/>
      </c>
      <c r="AT40" s="1515"/>
      <c r="AU40" s="1515"/>
      <c r="AV40" s="1516"/>
      <c r="AW40" s="1506" t="str">
        <f t="shared" si="2"/>
        <v/>
      </c>
      <c r="AX40" s="1507"/>
      <c r="AY40" s="1507"/>
      <c r="AZ40" s="1507"/>
      <c r="BA40" s="1543"/>
      <c r="BB40" s="1544"/>
      <c r="BC40" s="1545"/>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s="38" customFormat="1" ht="28.5" customHeight="1">
      <c r="A41" s="1533"/>
      <c r="B41" s="745"/>
      <c r="C41" s="745"/>
      <c r="D41" s="745"/>
      <c r="E41" s="745"/>
      <c r="F41" s="745"/>
      <c r="G41" s="959"/>
      <c r="H41" s="745"/>
      <c r="I41" s="745"/>
      <c r="J41" s="957"/>
      <c r="K41" s="958"/>
      <c r="L41" s="958"/>
      <c r="M41" s="958"/>
      <c r="N41" s="958"/>
      <c r="O41" s="958"/>
      <c r="P41" s="959"/>
      <c r="Q41" s="1277"/>
      <c r="R41" s="1278"/>
      <c r="S41" s="1278"/>
      <c r="T41" s="1278"/>
      <c r="U41" s="1278"/>
      <c r="V41" s="1278"/>
      <c r="W41" s="1278"/>
      <c r="X41" s="1279"/>
      <c r="Y41" s="1277"/>
      <c r="Z41" s="1278"/>
      <c r="AA41" s="1278"/>
      <c r="AB41" s="1278"/>
      <c r="AC41" s="1278"/>
      <c r="AD41" s="1278"/>
      <c r="AE41" s="1278"/>
      <c r="AF41" s="1278"/>
      <c r="AG41" s="1278"/>
      <c r="AH41" s="1278"/>
      <c r="AI41" s="1279"/>
      <c r="AJ41" s="1291"/>
      <c r="AK41" s="1292"/>
      <c r="AL41" s="1292"/>
      <c r="AM41" s="1292"/>
      <c r="AN41" s="155" t="s">
        <v>19</v>
      </c>
      <c r="AO41" s="1292"/>
      <c r="AP41" s="1292"/>
      <c r="AQ41" s="1292"/>
      <c r="AR41" s="1293"/>
      <c r="AS41" s="1514" t="str">
        <f t="shared" si="3"/>
        <v/>
      </c>
      <c r="AT41" s="1515"/>
      <c r="AU41" s="1515"/>
      <c r="AV41" s="1516"/>
      <c r="AW41" s="1506" t="str">
        <f t="shared" si="2"/>
        <v/>
      </c>
      <c r="AX41" s="1507"/>
      <c r="AY41" s="1507"/>
      <c r="AZ41" s="1507"/>
      <c r="BA41" s="1543"/>
      <c r="BB41" s="1544"/>
      <c r="BC41" s="1545"/>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s="38" customFormat="1" ht="28.5" customHeight="1">
      <c r="A42" s="1533"/>
      <c r="B42" s="745"/>
      <c r="C42" s="745"/>
      <c r="D42" s="745"/>
      <c r="E42" s="745"/>
      <c r="F42" s="745"/>
      <c r="G42" s="959"/>
      <c r="H42" s="745"/>
      <c r="I42" s="745"/>
      <c r="J42" s="957"/>
      <c r="K42" s="958"/>
      <c r="L42" s="958"/>
      <c r="M42" s="958"/>
      <c r="N42" s="958"/>
      <c r="O42" s="958"/>
      <c r="P42" s="959"/>
      <c r="Q42" s="1277"/>
      <c r="R42" s="1278"/>
      <c r="S42" s="1278"/>
      <c r="T42" s="1278"/>
      <c r="U42" s="1278"/>
      <c r="V42" s="1278"/>
      <c r="W42" s="1278"/>
      <c r="X42" s="1279"/>
      <c r="Y42" s="1277"/>
      <c r="Z42" s="1278"/>
      <c r="AA42" s="1278"/>
      <c r="AB42" s="1278"/>
      <c r="AC42" s="1278"/>
      <c r="AD42" s="1278"/>
      <c r="AE42" s="1278"/>
      <c r="AF42" s="1278"/>
      <c r="AG42" s="1278"/>
      <c r="AH42" s="1278"/>
      <c r="AI42" s="1279"/>
      <c r="AJ42" s="1291"/>
      <c r="AK42" s="1292"/>
      <c r="AL42" s="1292"/>
      <c r="AM42" s="1292"/>
      <c r="AN42" s="155" t="s">
        <v>19</v>
      </c>
      <c r="AO42" s="1292"/>
      <c r="AP42" s="1292"/>
      <c r="AQ42" s="1292"/>
      <c r="AR42" s="1293"/>
      <c r="AS42" s="1514" t="str">
        <f t="shared" si="3"/>
        <v/>
      </c>
      <c r="AT42" s="1515"/>
      <c r="AU42" s="1515"/>
      <c r="AV42" s="1516"/>
      <c r="AW42" s="1506" t="str">
        <f t="shared" si="2"/>
        <v/>
      </c>
      <c r="AX42" s="1507"/>
      <c r="AY42" s="1507"/>
      <c r="AZ42" s="1507"/>
      <c r="BA42" s="1543"/>
      <c r="BB42" s="1544"/>
      <c r="BC42" s="1545"/>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s="38" customFormat="1" ht="28.5" customHeight="1">
      <c r="A43" s="1533"/>
      <c r="B43" s="745"/>
      <c r="C43" s="745"/>
      <c r="D43" s="745"/>
      <c r="E43" s="745"/>
      <c r="F43" s="745"/>
      <c r="G43" s="959"/>
      <c r="H43" s="745"/>
      <c r="I43" s="745"/>
      <c r="J43" s="957"/>
      <c r="K43" s="958"/>
      <c r="L43" s="958"/>
      <c r="M43" s="958"/>
      <c r="N43" s="958"/>
      <c r="O43" s="958"/>
      <c r="P43" s="959"/>
      <c r="Q43" s="1277"/>
      <c r="R43" s="1278"/>
      <c r="S43" s="1278"/>
      <c r="T43" s="1278"/>
      <c r="U43" s="1278"/>
      <c r="V43" s="1278"/>
      <c r="W43" s="1278"/>
      <c r="X43" s="1279"/>
      <c r="Y43" s="1277"/>
      <c r="Z43" s="1278"/>
      <c r="AA43" s="1278"/>
      <c r="AB43" s="1278"/>
      <c r="AC43" s="1278"/>
      <c r="AD43" s="1278"/>
      <c r="AE43" s="1278"/>
      <c r="AF43" s="1278"/>
      <c r="AG43" s="1278"/>
      <c r="AH43" s="1278"/>
      <c r="AI43" s="1279"/>
      <c r="AJ43" s="1291"/>
      <c r="AK43" s="1292"/>
      <c r="AL43" s="1292"/>
      <c r="AM43" s="1292"/>
      <c r="AN43" s="155" t="s">
        <v>19</v>
      </c>
      <c r="AO43" s="1292"/>
      <c r="AP43" s="1292"/>
      <c r="AQ43" s="1292"/>
      <c r="AR43" s="1293"/>
      <c r="AS43" s="1514" t="str">
        <f t="shared" si="3"/>
        <v/>
      </c>
      <c r="AT43" s="1515"/>
      <c r="AU43" s="1515"/>
      <c r="AV43" s="1516"/>
      <c r="AW43" s="1506" t="str">
        <f t="shared" si="2"/>
        <v/>
      </c>
      <c r="AX43" s="1507"/>
      <c r="AY43" s="1507"/>
      <c r="AZ43" s="1507"/>
      <c r="BA43" s="1543"/>
      <c r="BB43" s="1544"/>
      <c r="BC43" s="154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38" customFormat="1" ht="28.5" customHeight="1">
      <c r="A44" s="1533"/>
      <c r="B44" s="745"/>
      <c r="C44" s="745"/>
      <c r="D44" s="745"/>
      <c r="E44" s="745"/>
      <c r="F44" s="745"/>
      <c r="G44" s="959"/>
      <c r="H44" s="745"/>
      <c r="I44" s="745"/>
      <c r="J44" s="957"/>
      <c r="K44" s="958"/>
      <c r="L44" s="958"/>
      <c r="M44" s="958"/>
      <c r="N44" s="958"/>
      <c r="O44" s="958"/>
      <c r="P44" s="959"/>
      <c r="Q44" s="1277"/>
      <c r="R44" s="1278"/>
      <c r="S44" s="1278"/>
      <c r="T44" s="1278"/>
      <c r="U44" s="1278"/>
      <c r="V44" s="1278"/>
      <c r="W44" s="1278"/>
      <c r="X44" s="1279"/>
      <c r="Y44" s="1277"/>
      <c r="Z44" s="1278"/>
      <c r="AA44" s="1278"/>
      <c r="AB44" s="1278"/>
      <c r="AC44" s="1278"/>
      <c r="AD44" s="1278"/>
      <c r="AE44" s="1278"/>
      <c r="AF44" s="1278"/>
      <c r="AG44" s="1278"/>
      <c r="AH44" s="1278"/>
      <c r="AI44" s="1279"/>
      <c r="AJ44" s="1291"/>
      <c r="AK44" s="1292"/>
      <c r="AL44" s="1292"/>
      <c r="AM44" s="1292"/>
      <c r="AN44" s="155" t="s">
        <v>19</v>
      </c>
      <c r="AO44" s="1292"/>
      <c r="AP44" s="1292"/>
      <c r="AQ44" s="1292"/>
      <c r="AR44" s="1293"/>
      <c r="AS44" s="1514" t="str">
        <f t="shared" si="3"/>
        <v/>
      </c>
      <c r="AT44" s="1515"/>
      <c r="AU44" s="1515"/>
      <c r="AV44" s="1516"/>
      <c r="AW44" s="1506" t="str">
        <f t="shared" si="2"/>
        <v/>
      </c>
      <c r="AX44" s="1507"/>
      <c r="AY44" s="1507"/>
      <c r="AZ44" s="1507"/>
      <c r="BA44" s="1543"/>
      <c r="BB44" s="1544"/>
      <c r="BC44" s="154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38" customFormat="1" ht="28.5" customHeight="1">
      <c r="A45" s="1533"/>
      <c r="B45" s="745"/>
      <c r="C45" s="745"/>
      <c r="D45" s="745"/>
      <c r="E45" s="745"/>
      <c r="F45" s="745"/>
      <c r="G45" s="959"/>
      <c r="H45" s="745"/>
      <c r="I45" s="745"/>
      <c r="J45" s="957"/>
      <c r="K45" s="958"/>
      <c r="L45" s="958"/>
      <c r="M45" s="958"/>
      <c r="N45" s="958"/>
      <c r="O45" s="958"/>
      <c r="P45" s="959"/>
      <c r="Q45" s="1277"/>
      <c r="R45" s="1278"/>
      <c r="S45" s="1278"/>
      <c r="T45" s="1278"/>
      <c r="U45" s="1278"/>
      <c r="V45" s="1278"/>
      <c r="W45" s="1278"/>
      <c r="X45" s="1279"/>
      <c r="Y45" s="1277"/>
      <c r="Z45" s="1278"/>
      <c r="AA45" s="1278"/>
      <c r="AB45" s="1278"/>
      <c r="AC45" s="1278"/>
      <c r="AD45" s="1278"/>
      <c r="AE45" s="1278"/>
      <c r="AF45" s="1278"/>
      <c r="AG45" s="1278"/>
      <c r="AH45" s="1278"/>
      <c r="AI45" s="1279"/>
      <c r="AJ45" s="1291"/>
      <c r="AK45" s="1292"/>
      <c r="AL45" s="1292"/>
      <c r="AM45" s="1292"/>
      <c r="AN45" s="155" t="s">
        <v>19</v>
      </c>
      <c r="AO45" s="1292"/>
      <c r="AP45" s="1292"/>
      <c r="AQ45" s="1292"/>
      <c r="AR45" s="1293"/>
      <c r="AS45" s="1514" t="str">
        <f t="shared" si="3"/>
        <v/>
      </c>
      <c r="AT45" s="1515"/>
      <c r="AU45" s="1515"/>
      <c r="AV45" s="1516"/>
      <c r="AW45" s="1506" t="str">
        <f t="shared" si="2"/>
        <v/>
      </c>
      <c r="AX45" s="1507"/>
      <c r="AY45" s="1507"/>
      <c r="AZ45" s="1507"/>
      <c r="BA45" s="1543"/>
      <c r="BB45" s="1544"/>
      <c r="BC45" s="154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38" customFormat="1" ht="28.5" customHeight="1" thickBot="1">
      <c r="A46" s="1526"/>
      <c r="B46" s="855"/>
      <c r="C46" s="855"/>
      <c r="D46" s="855"/>
      <c r="E46" s="855"/>
      <c r="F46" s="855"/>
      <c r="G46" s="1529"/>
      <c r="H46" s="855"/>
      <c r="I46" s="855"/>
      <c r="J46" s="1527"/>
      <c r="K46" s="1528"/>
      <c r="L46" s="1528"/>
      <c r="M46" s="1528"/>
      <c r="N46" s="1528"/>
      <c r="O46" s="1528"/>
      <c r="P46" s="1529"/>
      <c r="Q46" s="1530"/>
      <c r="R46" s="1531"/>
      <c r="S46" s="1531"/>
      <c r="T46" s="1531"/>
      <c r="U46" s="1531"/>
      <c r="V46" s="1531"/>
      <c r="W46" s="1531"/>
      <c r="X46" s="1532"/>
      <c r="Y46" s="1530"/>
      <c r="Z46" s="1531"/>
      <c r="AA46" s="1531"/>
      <c r="AB46" s="1531"/>
      <c r="AC46" s="1531"/>
      <c r="AD46" s="1531"/>
      <c r="AE46" s="1531"/>
      <c r="AF46" s="1531"/>
      <c r="AG46" s="1531"/>
      <c r="AH46" s="1531"/>
      <c r="AI46" s="1532"/>
      <c r="AJ46" s="1555"/>
      <c r="AK46" s="1536"/>
      <c r="AL46" s="1536"/>
      <c r="AM46" s="1536"/>
      <c r="AN46" s="320" t="s">
        <v>19</v>
      </c>
      <c r="AO46" s="1536"/>
      <c r="AP46" s="1536"/>
      <c r="AQ46" s="1536"/>
      <c r="AR46" s="1537"/>
      <c r="AS46" s="1552" t="str">
        <f t="shared" si="3"/>
        <v/>
      </c>
      <c r="AT46" s="1553"/>
      <c r="AU46" s="1553"/>
      <c r="AV46" s="1554"/>
      <c r="AW46" s="1512" t="str">
        <f t="shared" si="2"/>
        <v/>
      </c>
      <c r="AX46" s="1513"/>
      <c r="AY46" s="1513"/>
      <c r="AZ46" s="1513"/>
      <c r="BA46" s="1540"/>
      <c r="BB46" s="1541"/>
      <c r="BC46" s="1542"/>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16.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row>
    <row r="48" spans="1:100" s="24" customFormat="1" ht="16.5" customHeight="1" thickBot="1">
      <c r="A48" s="1535"/>
      <c r="B48" s="1535"/>
      <c r="C48" s="1535"/>
      <c r="D48" s="1535"/>
      <c r="E48" s="1535"/>
      <c r="F48" s="1535"/>
      <c r="G48" s="1535"/>
      <c r="H48" s="1535"/>
      <c r="I48" s="1535"/>
      <c r="J48" s="1535"/>
      <c r="K48" s="1535"/>
      <c r="L48" s="1535"/>
      <c r="M48" s="1535"/>
      <c r="N48" s="1535"/>
      <c r="O48" s="1535"/>
      <c r="P48" s="1535"/>
      <c r="Q48" s="1535"/>
      <c r="R48" s="1535"/>
      <c r="S48" s="1535"/>
      <c r="T48" s="1535"/>
      <c r="U48" s="1535"/>
      <c r="V48" s="1535"/>
      <c r="W48" s="1535"/>
      <c r="X48" s="1535"/>
      <c r="Y48" s="1535"/>
      <c r="Z48" s="1535"/>
      <c r="AA48" s="1535"/>
      <c r="AB48" s="1535"/>
      <c r="AC48" s="1535"/>
      <c r="AD48" s="1535"/>
      <c r="AE48" s="1535"/>
      <c r="AF48" s="1535"/>
      <c r="AG48" s="1535"/>
      <c r="AH48" s="1535"/>
      <c r="AI48" s="1535"/>
      <c r="AJ48" s="1535"/>
      <c r="AK48" s="1535"/>
      <c r="AL48" s="1535"/>
      <c r="AM48" s="1535"/>
      <c r="AN48" s="1535"/>
      <c r="AO48" s="1535"/>
      <c r="AP48" s="1535"/>
      <c r="AQ48" s="1535"/>
      <c r="AR48" s="1535"/>
      <c r="AS48" s="1535"/>
      <c r="AT48" s="1535"/>
      <c r="AU48" s="1535"/>
      <c r="AV48" s="1535"/>
      <c r="AW48" s="1535"/>
      <c r="AX48" s="1535"/>
      <c r="AY48" s="1535"/>
      <c r="AZ48" s="1535"/>
      <c r="BA48" s="1535"/>
      <c r="BB48" s="1535"/>
      <c r="BC48" s="1535"/>
    </row>
    <row r="49" spans="1:100" ht="28.5" customHeight="1" thickBot="1">
      <c r="A49" s="1386" t="s">
        <v>236</v>
      </c>
      <c r="B49" s="1386"/>
      <c r="C49" s="1386"/>
      <c r="D49" s="1386"/>
      <c r="E49" s="1386"/>
      <c r="F49" s="1386"/>
      <c r="G49" s="1386"/>
      <c r="H49" s="1386"/>
      <c r="I49" s="1523"/>
      <c r="J49" s="1387" t="s">
        <v>239</v>
      </c>
      <c r="K49" s="1388"/>
      <c r="L49" s="1388"/>
      <c r="M49" s="1388"/>
      <c r="N49" s="1388"/>
      <c r="O49" s="1388"/>
      <c r="P49" s="1388"/>
      <c r="Q49" s="1388"/>
      <c r="R49" s="1389"/>
      <c r="S49" s="146"/>
      <c r="T49" s="146"/>
      <c r="U49" s="146"/>
      <c r="V49" s="146"/>
      <c r="W49" s="146"/>
      <c r="X49" s="146"/>
      <c r="Y49" s="146"/>
      <c r="Z49" s="146"/>
      <c r="AA49" s="146"/>
      <c r="AB49" s="146"/>
      <c r="AC49" s="146"/>
      <c r="AD49" s="144"/>
      <c r="AE49" s="144"/>
      <c r="AF49" s="144"/>
      <c r="AG49" s="144"/>
      <c r="AH49" s="144"/>
      <c r="AI49" s="144"/>
      <c r="AJ49" s="144"/>
      <c r="AK49" s="144"/>
      <c r="AL49" s="144"/>
      <c r="AM49" s="144"/>
      <c r="AN49" s="22"/>
      <c r="AO49" s="22"/>
      <c r="AP49" s="22"/>
      <c r="AQ49" s="22"/>
      <c r="AR49" s="22"/>
      <c r="AS49" s="22"/>
      <c r="AT49" s="22"/>
      <c r="AU49" s="22"/>
      <c r="AV49" s="22"/>
      <c r="AW49" s="22"/>
      <c r="AX49" s="22"/>
      <c r="AY49" s="22"/>
      <c r="AZ49" s="22"/>
      <c r="BA49" s="22"/>
      <c r="BB49" s="22"/>
      <c r="BC49" s="22"/>
    </row>
    <row r="50" spans="1:100" ht="9.75" customHeight="1">
      <c r="A50" s="36"/>
      <c r="B50" s="36"/>
      <c r="C50" s="36"/>
      <c r="D50" s="36"/>
      <c r="E50" s="36"/>
      <c r="F50" s="36"/>
      <c r="G50" s="36"/>
      <c r="H50" s="36"/>
      <c r="I50" s="36"/>
      <c r="J50" s="36"/>
      <c r="K50" s="36"/>
      <c r="L50" s="36"/>
      <c r="M50" s="36"/>
      <c r="N50" s="36"/>
      <c r="O50" s="37"/>
      <c r="P50" s="37"/>
      <c r="Q50" s="37"/>
      <c r="R50" s="37"/>
      <c r="S50" s="37"/>
      <c r="T50" s="37"/>
      <c r="U50" s="37"/>
      <c r="V50" s="37"/>
      <c r="W50" s="37"/>
      <c r="X50" s="37"/>
      <c r="Y50" s="37"/>
      <c r="Z50" s="37"/>
      <c r="AA50" s="37"/>
      <c r="AB50" s="37"/>
      <c r="AC50" s="37"/>
      <c r="AD50" s="37"/>
      <c r="AE50" s="37"/>
      <c r="AF50" s="37"/>
      <c r="AG50" s="37"/>
      <c r="AH50" s="4"/>
      <c r="AI50" s="4"/>
      <c r="AJ50" s="4"/>
      <c r="AK50" s="4"/>
      <c r="AL50" s="4"/>
      <c r="AM50" s="4"/>
      <c r="AN50" s="4"/>
      <c r="AO50" s="4"/>
      <c r="AP50" s="4"/>
      <c r="AQ50" s="4"/>
      <c r="AR50" s="4"/>
      <c r="AS50" s="4"/>
      <c r="AT50" s="4"/>
      <c r="AU50" s="4"/>
      <c r="AV50" s="4"/>
      <c r="AW50" s="4"/>
      <c r="AX50" s="4"/>
      <c r="AY50" s="4"/>
      <c r="AZ50" s="4"/>
      <c r="BA50" s="4"/>
      <c r="BB50" s="4"/>
      <c r="BC50" s="4"/>
    </row>
    <row r="51" spans="1:100" ht="29.25" customHeight="1">
      <c r="A51" s="1524" t="s">
        <v>154</v>
      </c>
      <c r="B51" s="1525"/>
      <c r="C51" s="1525"/>
      <c r="D51" s="1525"/>
      <c r="E51" s="1525"/>
      <c r="F51" s="1525"/>
      <c r="G51" s="1525"/>
      <c r="H51" s="1525"/>
      <c r="I51" s="1525"/>
      <c r="J51" s="1525"/>
      <c r="K51" s="1525"/>
      <c r="L51" s="1525"/>
      <c r="M51" s="1525"/>
      <c r="N51" s="1525"/>
      <c r="O51" s="1525"/>
      <c r="P51" s="1525"/>
      <c r="Q51" s="1525"/>
      <c r="R51" s="1525"/>
      <c r="S51" s="1525"/>
      <c r="T51" s="1525"/>
      <c r="U51" s="1525"/>
      <c r="V51" s="1525"/>
      <c r="W51" s="1525"/>
      <c r="X51" s="1525"/>
      <c r="Y51" s="1525"/>
      <c r="Z51" s="1525"/>
      <c r="AA51" s="1525"/>
      <c r="AB51" s="1525"/>
      <c r="AC51" s="1525"/>
      <c r="AD51" s="1525"/>
      <c r="AE51" s="1525"/>
      <c r="AF51" s="1525"/>
      <c r="AG51" s="1525"/>
      <c r="AH51" s="1525"/>
      <c r="AI51" s="1525"/>
      <c r="AJ51" s="1364" t="s">
        <v>5</v>
      </c>
      <c r="AK51" s="1365"/>
      <c r="AL51" s="1365"/>
      <c r="AM51" s="1365"/>
      <c r="AN51" s="1365"/>
      <c r="AO51" s="1365"/>
      <c r="AP51" s="1366"/>
      <c r="AQ51" s="4"/>
      <c r="AR51" s="4"/>
      <c r="AS51" s="4"/>
      <c r="AT51" s="4"/>
      <c r="AU51" s="4"/>
      <c r="AV51" s="4"/>
      <c r="AW51" s="4"/>
      <c r="AX51" s="4"/>
      <c r="AY51" s="4"/>
      <c r="AZ51" s="4"/>
      <c r="BA51" s="4"/>
      <c r="BB51" s="4"/>
      <c r="BC51" s="4"/>
    </row>
    <row r="52" spans="1:100" ht="9" customHeight="1" thickBot="1">
      <c r="A52" s="37"/>
      <c r="B52" s="37"/>
      <c r="C52" s="37"/>
      <c r="D52" s="37"/>
      <c r="E52" s="37"/>
      <c r="F52" s="37"/>
      <c r="G52" s="37"/>
      <c r="H52" s="37"/>
      <c r="I52" s="37"/>
      <c r="J52" s="37"/>
      <c r="K52" s="37"/>
      <c r="L52" s="37"/>
      <c r="M52" s="37"/>
      <c r="N52" s="37"/>
      <c r="O52" s="37"/>
      <c r="P52" s="37"/>
      <c r="Q52" s="37"/>
      <c r="R52" s="37"/>
      <c r="S52" s="37"/>
      <c r="T52" s="37"/>
      <c r="U52" s="37"/>
      <c r="V52" s="37"/>
      <c r="W52" s="37"/>
      <c r="X52" s="37"/>
      <c r="Y52" s="4"/>
      <c r="Z52" s="4"/>
      <c r="AA52" s="4"/>
      <c r="AB52" s="4"/>
      <c r="AC52" s="4"/>
      <c r="AD52" s="4"/>
      <c r="AE52" s="4"/>
      <c r="AF52" s="4"/>
      <c r="AG52" s="4"/>
      <c r="AH52" s="4"/>
      <c r="AI52" s="4"/>
      <c r="AJ52" s="4"/>
      <c r="AK52" s="4"/>
      <c r="AL52" s="4"/>
      <c r="AM52" s="37"/>
      <c r="AN52" s="37"/>
      <c r="AO52" s="37"/>
      <c r="AP52" s="37"/>
      <c r="AQ52" s="4"/>
      <c r="AR52" s="4"/>
      <c r="AS52" s="4"/>
      <c r="AT52" s="4"/>
      <c r="AU52" s="4"/>
      <c r="AV52" s="4"/>
      <c r="AW52" s="4"/>
      <c r="AX52" s="4"/>
      <c r="AY52" s="4"/>
      <c r="AZ52" s="4"/>
      <c r="BA52" s="4"/>
      <c r="BB52" s="4"/>
      <c r="BC52" s="4"/>
    </row>
    <row r="53" spans="1:100" ht="18.75" customHeight="1">
      <c r="A53" s="1538" t="s">
        <v>155</v>
      </c>
      <c r="B53" s="1376"/>
      <c r="C53" s="1376"/>
      <c r="D53" s="1376"/>
      <c r="E53" s="1376"/>
      <c r="F53" s="1376"/>
      <c r="G53" s="1343" t="s">
        <v>86</v>
      </c>
      <c r="H53" s="1376"/>
      <c r="I53" s="1376"/>
      <c r="J53" s="1379" t="s">
        <v>14</v>
      </c>
      <c r="K53" s="1380"/>
      <c r="L53" s="1380"/>
      <c r="M53" s="1380"/>
      <c r="N53" s="1380"/>
      <c r="O53" s="1380"/>
      <c r="P53" s="1381"/>
      <c r="Q53" s="1341" t="s">
        <v>9</v>
      </c>
      <c r="R53" s="1342"/>
      <c r="S53" s="1342"/>
      <c r="T53" s="1342"/>
      <c r="U53" s="1342"/>
      <c r="V53" s="1342"/>
      <c r="W53" s="1342"/>
      <c r="X53" s="1343"/>
      <c r="Y53" s="1341" t="s">
        <v>109</v>
      </c>
      <c r="Z53" s="1342"/>
      <c r="AA53" s="1342"/>
      <c r="AB53" s="1342"/>
      <c r="AC53" s="1342"/>
      <c r="AD53" s="1342"/>
      <c r="AE53" s="1342"/>
      <c r="AF53" s="1342"/>
      <c r="AG53" s="1342"/>
      <c r="AH53" s="1342"/>
      <c r="AI53" s="1343"/>
      <c r="AJ53" s="1332" t="s">
        <v>31</v>
      </c>
      <c r="AK53" s="1333"/>
      <c r="AL53" s="1333"/>
      <c r="AM53" s="1333"/>
      <c r="AN53" s="1333"/>
      <c r="AO53" s="1333"/>
      <c r="AP53" s="1333"/>
      <c r="AQ53" s="1333"/>
      <c r="AR53" s="1334"/>
      <c r="AS53" s="1344" t="s">
        <v>27</v>
      </c>
      <c r="AT53" s="1345"/>
      <c r="AU53" s="1345"/>
      <c r="AV53" s="1346"/>
      <c r="AW53" s="1344" t="s">
        <v>238</v>
      </c>
      <c r="AX53" s="1345"/>
      <c r="AY53" s="1345"/>
      <c r="AZ53" s="1345"/>
      <c r="BA53" s="1341" t="s">
        <v>77</v>
      </c>
      <c r="BB53" s="1342"/>
      <c r="BC53" s="1556"/>
    </row>
    <row r="54" spans="1:100" ht="28.5" customHeight="1" thickBot="1">
      <c r="A54" s="1539"/>
      <c r="B54" s="1378"/>
      <c r="C54" s="1378"/>
      <c r="D54" s="1378"/>
      <c r="E54" s="1378"/>
      <c r="F54" s="1378"/>
      <c r="G54" s="969"/>
      <c r="H54" s="1378"/>
      <c r="I54" s="1378"/>
      <c r="J54" s="1382"/>
      <c r="K54" s="1383"/>
      <c r="L54" s="1383"/>
      <c r="M54" s="1383"/>
      <c r="N54" s="1383"/>
      <c r="O54" s="1383"/>
      <c r="P54" s="1384"/>
      <c r="Q54" s="967"/>
      <c r="R54" s="968"/>
      <c r="S54" s="968"/>
      <c r="T54" s="968"/>
      <c r="U54" s="968"/>
      <c r="V54" s="968"/>
      <c r="W54" s="968"/>
      <c r="X54" s="969"/>
      <c r="Y54" s="967"/>
      <c r="Z54" s="968"/>
      <c r="AA54" s="968"/>
      <c r="AB54" s="968"/>
      <c r="AC54" s="968"/>
      <c r="AD54" s="968"/>
      <c r="AE54" s="968"/>
      <c r="AF54" s="968"/>
      <c r="AG54" s="968"/>
      <c r="AH54" s="968"/>
      <c r="AI54" s="969"/>
      <c r="AJ54" s="1358" t="s">
        <v>18</v>
      </c>
      <c r="AK54" s="1359"/>
      <c r="AL54" s="1359"/>
      <c r="AM54" s="1359"/>
      <c r="AN54" s="159" t="s">
        <v>19</v>
      </c>
      <c r="AO54" s="1359" t="s">
        <v>20</v>
      </c>
      <c r="AP54" s="1359"/>
      <c r="AQ54" s="1359"/>
      <c r="AR54" s="1360"/>
      <c r="AS54" s="1347"/>
      <c r="AT54" s="1348"/>
      <c r="AU54" s="1348"/>
      <c r="AV54" s="1349"/>
      <c r="AW54" s="1347"/>
      <c r="AX54" s="1348"/>
      <c r="AY54" s="1348"/>
      <c r="AZ54" s="1348"/>
      <c r="BA54" s="967"/>
      <c r="BB54" s="968"/>
      <c r="BC54" s="1557"/>
    </row>
    <row r="55" spans="1:100" s="38" customFormat="1" ht="28.5" customHeight="1" thickTop="1">
      <c r="A55" s="1534"/>
      <c r="B55" s="829"/>
      <c r="C55" s="829"/>
      <c r="D55" s="829"/>
      <c r="E55" s="829"/>
      <c r="F55" s="829"/>
      <c r="G55" s="965"/>
      <c r="H55" s="829"/>
      <c r="I55" s="829"/>
      <c r="J55" s="963"/>
      <c r="K55" s="964"/>
      <c r="L55" s="964"/>
      <c r="M55" s="964"/>
      <c r="N55" s="964"/>
      <c r="O55" s="964"/>
      <c r="P55" s="965"/>
      <c r="Q55" s="1329"/>
      <c r="R55" s="1330"/>
      <c r="S55" s="1330"/>
      <c r="T55" s="1330"/>
      <c r="U55" s="1330"/>
      <c r="V55" s="1330"/>
      <c r="W55" s="1330"/>
      <c r="X55" s="1331"/>
      <c r="Y55" s="1329"/>
      <c r="Z55" s="1330"/>
      <c r="AA55" s="1330"/>
      <c r="AB55" s="1330"/>
      <c r="AC55" s="1330"/>
      <c r="AD55" s="1330"/>
      <c r="AE55" s="1330"/>
      <c r="AF55" s="1330"/>
      <c r="AG55" s="1330"/>
      <c r="AH55" s="1330"/>
      <c r="AI55" s="1331"/>
      <c r="AJ55" s="1306"/>
      <c r="AK55" s="1307"/>
      <c r="AL55" s="1307"/>
      <c r="AM55" s="1307"/>
      <c r="AN55" s="154" t="s">
        <v>19</v>
      </c>
      <c r="AO55" s="1307"/>
      <c r="AP55" s="1307"/>
      <c r="AQ55" s="1307"/>
      <c r="AR55" s="1308"/>
      <c r="AS55" s="1546" t="str">
        <f>IF(AND(AJ55&lt;&gt;"",AO55&lt;&gt;""),ROUNDDOWN(AJ55*AO55/1000000,2),"")</f>
        <v/>
      </c>
      <c r="AT55" s="1547"/>
      <c r="AU55" s="1547"/>
      <c r="AV55" s="1548"/>
      <c r="AW55" s="1521" t="str">
        <f t="shared" ref="AW55:AW69" si="4">IF(AS55&lt;&gt;"",IF(AS55&lt;0.2,"XS",IF(AS55&lt;1.6,"S",IF(AS55&lt;2.8,"M",IF(AS55&gt;=2.8,"L")))),"")</f>
        <v/>
      </c>
      <c r="AX55" s="1522"/>
      <c r="AY55" s="1522"/>
      <c r="AZ55" s="1522"/>
      <c r="BA55" s="1549"/>
      <c r="BB55" s="1550"/>
      <c r="BC55" s="1551"/>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8" customFormat="1" ht="28.5" customHeight="1">
      <c r="A56" s="1533"/>
      <c r="B56" s="745"/>
      <c r="C56" s="745"/>
      <c r="D56" s="745"/>
      <c r="E56" s="745"/>
      <c r="F56" s="745"/>
      <c r="G56" s="959"/>
      <c r="H56" s="745"/>
      <c r="I56" s="745"/>
      <c r="J56" s="957"/>
      <c r="K56" s="958"/>
      <c r="L56" s="958"/>
      <c r="M56" s="958"/>
      <c r="N56" s="958"/>
      <c r="O56" s="958"/>
      <c r="P56" s="959"/>
      <c r="Q56" s="1277"/>
      <c r="R56" s="1278"/>
      <c r="S56" s="1278"/>
      <c r="T56" s="1278"/>
      <c r="U56" s="1278"/>
      <c r="V56" s="1278"/>
      <c r="W56" s="1278"/>
      <c r="X56" s="1279"/>
      <c r="Y56" s="1277"/>
      <c r="Z56" s="1278"/>
      <c r="AA56" s="1278"/>
      <c r="AB56" s="1278"/>
      <c r="AC56" s="1278"/>
      <c r="AD56" s="1278"/>
      <c r="AE56" s="1278"/>
      <c r="AF56" s="1278"/>
      <c r="AG56" s="1278"/>
      <c r="AH56" s="1278"/>
      <c r="AI56" s="1279"/>
      <c r="AJ56" s="1291"/>
      <c r="AK56" s="1292"/>
      <c r="AL56" s="1292"/>
      <c r="AM56" s="1292"/>
      <c r="AN56" s="155" t="s">
        <v>19</v>
      </c>
      <c r="AO56" s="1292"/>
      <c r="AP56" s="1292"/>
      <c r="AQ56" s="1292"/>
      <c r="AR56" s="1293"/>
      <c r="AS56" s="1514" t="str">
        <f t="shared" ref="AS56:AS69" si="5">IF(AND(AJ56&lt;&gt;"",AO56&lt;&gt;""),ROUNDDOWN(AJ56*AO56/1000000,2),"")</f>
        <v/>
      </c>
      <c r="AT56" s="1515"/>
      <c r="AU56" s="1515"/>
      <c r="AV56" s="1516"/>
      <c r="AW56" s="1506" t="str">
        <f t="shared" si="4"/>
        <v/>
      </c>
      <c r="AX56" s="1507"/>
      <c r="AY56" s="1507"/>
      <c r="AZ56" s="1507"/>
      <c r="BA56" s="1543"/>
      <c r="BB56" s="1544"/>
      <c r="BC56" s="1545"/>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8" customFormat="1" ht="28.5" customHeight="1">
      <c r="A57" s="1533"/>
      <c r="B57" s="745"/>
      <c r="C57" s="745"/>
      <c r="D57" s="745"/>
      <c r="E57" s="745"/>
      <c r="F57" s="745"/>
      <c r="G57" s="959"/>
      <c r="H57" s="745"/>
      <c r="I57" s="745"/>
      <c r="J57" s="957"/>
      <c r="K57" s="958"/>
      <c r="L57" s="958"/>
      <c r="M57" s="958"/>
      <c r="N57" s="958"/>
      <c r="O57" s="958"/>
      <c r="P57" s="959"/>
      <c r="Q57" s="1277"/>
      <c r="R57" s="1278"/>
      <c r="S57" s="1278"/>
      <c r="T57" s="1278"/>
      <c r="U57" s="1278"/>
      <c r="V57" s="1278"/>
      <c r="W57" s="1278"/>
      <c r="X57" s="1279"/>
      <c r="Y57" s="1277"/>
      <c r="Z57" s="1278"/>
      <c r="AA57" s="1278"/>
      <c r="AB57" s="1278"/>
      <c r="AC57" s="1278"/>
      <c r="AD57" s="1278"/>
      <c r="AE57" s="1278"/>
      <c r="AF57" s="1278"/>
      <c r="AG57" s="1278"/>
      <c r="AH57" s="1278"/>
      <c r="AI57" s="1279"/>
      <c r="AJ57" s="1291"/>
      <c r="AK57" s="1292"/>
      <c r="AL57" s="1292"/>
      <c r="AM57" s="1292"/>
      <c r="AN57" s="155" t="s">
        <v>19</v>
      </c>
      <c r="AO57" s="1292"/>
      <c r="AP57" s="1292"/>
      <c r="AQ57" s="1292"/>
      <c r="AR57" s="1293"/>
      <c r="AS57" s="1514" t="str">
        <f t="shared" si="5"/>
        <v/>
      </c>
      <c r="AT57" s="1515"/>
      <c r="AU57" s="1515"/>
      <c r="AV57" s="1516"/>
      <c r="AW57" s="1506" t="str">
        <f t="shared" si="4"/>
        <v/>
      </c>
      <c r="AX57" s="1507"/>
      <c r="AY57" s="1507"/>
      <c r="AZ57" s="1507"/>
      <c r="BA57" s="1543"/>
      <c r="BB57" s="1544"/>
      <c r="BC57" s="1545"/>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8" customFormat="1" ht="28.5" customHeight="1">
      <c r="A58" s="1533"/>
      <c r="B58" s="745"/>
      <c r="C58" s="745"/>
      <c r="D58" s="745"/>
      <c r="E58" s="745"/>
      <c r="F58" s="745"/>
      <c r="G58" s="959"/>
      <c r="H58" s="745"/>
      <c r="I58" s="745"/>
      <c r="J58" s="957"/>
      <c r="K58" s="958"/>
      <c r="L58" s="958"/>
      <c r="M58" s="958"/>
      <c r="N58" s="958"/>
      <c r="O58" s="958"/>
      <c r="P58" s="959"/>
      <c r="Q58" s="1277"/>
      <c r="R58" s="1278"/>
      <c r="S58" s="1278"/>
      <c r="T58" s="1278"/>
      <c r="U58" s="1278"/>
      <c r="V58" s="1278"/>
      <c r="W58" s="1278"/>
      <c r="X58" s="1279"/>
      <c r="Y58" s="1277"/>
      <c r="Z58" s="1278"/>
      <c r="AA58" s="1278"/>
      <c r="AB58" s="1278"/>
      <c r="AC58" s="1278"/>
      <c r="AD58" s="1278"/>
      <c r="AE58" s="1278"/>
      <c r="AF58" s="1278"/>
      <c r="AG58" s="1278"/>
      <c r="AH58" s="1278"/>
      <c r="AI58" s="1279"/>
      <c r="AJ58" s="1291"/>
      <c r="AK58" s="1292"/>
      <c r="AL58" s="1292"/>
      <c r="AM58" s="1292"/>
      <c r="AN58" s="155" t="s">
        <v>19</v>
      </c>
      <c r="AO58" s="1292"/>
      <c r="AP58" s="1292"/>
      <c r="AQ58" s="1292"/>
      <c r="AR58" s="1293"/>
      <c r="AS58" s="1514" t="str">
        <f t="shared" si="5"/>
        <v/>
      </c>
      <c r="AT58" s="1515"/>
      <c r="AU58" s="1515"/>
      <c r="AV58" s="1516"/>
      <c r="AW58" s="1506" t="str">
        <f t="shared" si="4"/>
        <v/>
      </c>
      <c r="AX58" s="1507"/>
      <c r="AY58" s="1507"/>
      <c r="AZ58" s="1507"/>
      <c r="BA58" s="1543"/>
      <c r="BB58" s="1544"/>
      <c r="BC58" s="1545"/>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8" customFormat="1" ht="28.5" customHeight="1">
      <c r="A59" s="1533"/>
      <c r="B59" s="745"/>
      <c r="C59" s="745"/>
      <c r="D59" s="745"/>
      <c r="E59" s="745"/>
      <c r="F59" s="745"/>
      <c r="G59" s="959"/>
      <c r="H59" s="745"/>
      <c r="I59" s="745"/>
      <c r="J59" s="957"/>
      <c r="K59" s="958"/>
      <c r="L59" s="958"/>
      <c r="M59" s="958"/>
      <c r="N59" s="958"/>
      <c r="O59" s="958"/>
      <c r="P59" s="959"/>
      <c r="Q59" s="1277"/>
      <c r="R59" s="1278"/>
      <c r="S59" s="1278"/>
      <c r="T59" s="1278"/>
      <c r="U59" s="1278"/>
      <c r="V59" s="1278"/>
      <c r="W59" s="1278"/>
      <c r="X59" s="1279"/>
      <c r="Y59" s="1277"/>
      <c r="Z59" s="1278"/>
      <c r="AA59" s="1278"/>
      <c r="AB59" s="1278"/>
      <c r="AC59" s="1278"/>
      <c r="AD59" s="1278"/>
      <c r="AE59" s="1278"/>
      <c r="AF59" s="1278"/>
      <c r="AG59" s="1278"/>
      <c r="AH59" s="1278"/>
      <c r="AI59" s="1279"/>
      <c r="AJ59" s="1291"/>
      <c r="AK59" s="1292"/>
      <c r="AL59" s="1292"/>
      <c r="AM59" s="1292"/>
      <c r="AN59" s="155" t="s">
        <v>19</v>
      </c>
      <c r="AO59" s="1292"/>
      <c r="AP59" s="1292"/>
      <c r="AQ59" s="1292"/>
      <c r="AR59" s="1293"/>
      <c r="AS59" s="1514" t="str">
        <f t="shared" si="5"/>
        <v/>
      </c>
      <c r="AT59" s="1515"/>
      <c r="AU59" s="1515"/>
      <c r="AV59" s="1516"/>
      <c r="AW59" s="1506" t="str">
        <f t="shared" si="4"/>
        <v/>
      </c>
      <c r="AX59" s="1507"/>
      <c r="AY59" s="1507"/>
      <c r="AZ59" s="1507"/>
      <c r="BA59" s="1543"/>
      <c r="BB59" s="1544"/>
      <c r="BC59" s="1545"/>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8" customFormat="1" ht="28.5" customHeight="1">
      <c r="A60" s="1533"/>
      <c r="B60" s="745"/>
      <c r="C60" s="745"/>
      <c r="D60" s="745"/>
      <c r="E60" s="745"/>
      <c r="F60" s="745"/>
      <c r="G60" s="959"/>
      <c r="H60" s="745"/>
      <c r="I60" s="745"/>
      <c r="J60" s="957"/>
      <c r="K60" s="958"/>
      <c r="L60" s="958"/>
      <c r="M60" s="958"/>
      <c r="N60" s="958"/>
      <c r="O60" s="958"/>
      <c r="P60" s="959"/>
      <c r="Q60" s="1277"/>
      <c r="R60" s="1278"/>
      <c r="S60" s="1278"/>
      <c r="T60" s="1278"/>
      <c r="U60" s="1278"/>
      <c r="V60" s="1278"/>
      <c r="W60" s="1278"/>
      <c r="X60" s="1279"/>
      <c r="Y60" s="1277"/>
      <c r="Z60" s="1278"/>
      <c r="AA60" s="1278"/>
      <c r="AB60" s="1278"/>
      <c r="AC60" s="1278"/>
      <c r="AD60" s="1278"/>
      <c r="AE60" s="1278"/>
      <c r="AF60" s="1278"/>
      <c r="AG60" s="1278"/>
      <c r="AH60" s="1278"/>
      <c r="AI60" s="1279"/>
      <c r="AJ60" s="1291"/>
      <c r="AK60" s="1292"/>
      <c r="AL60" s="1292"/>
      <c r="AM60" s="1292"/>
      <c r="AN60" s="155" t="s">
        <v>19</v>
      </c>
      <c r="AO60" s="1292"/>
      <c r="AP60" s="1292"/>
      <c r="AQ60" s="1292"/>
      <c r="AR60" s="1293"/>
      <c r="AS60" s="1514" t="str">
        <f t="shared" si="5"/>
        <v/>
      </c>
      <c r="AT60" s="1515"/>
      <c r="AU60" s="1515"/>
      <c r="AV60" s="1516"/>
      <c r="AW60" s="1506" t="str">
        <f t="shared" si="4"/>
        <v/>
      </c>
      <c r="AX60" s="1507"/>
      <c r="AY60" s="1507"/>
      <c r="AZ60" s="1507"/>
      <c r="BA60" s="1543"/>
      <c r="BB60" s="1544"/>
      <c r="BC60" s="1545"/>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8" customFormat="1" ht="28.5" customHeight="1">
      <c r="A61" s="1533"/>
      <c r="B61" s="745"/>
      <c r="C61" s="745"/>
      <c r="D61" s="745"/>
      <c r="E61" s="745"/>
      <c r="F61" s="745"/>
      <c r="G61" s="959"/>
      <c r="H61" s="745"/>
      <c r="I61" s="745"/>
      <c r="J61" s="957"/>
      <c r="K61" s="958"/>
      <c r="L61" s="958"/>
      <c r="M61" s="958"/>
      <c r="N61" s="958"/>
      <c r="O61" s="958"/>
      <c r="P61" s="959"/>
      <c r="Q61" s="1277"/>
      <c r="R61" s="1278"/>
      <c r="S61" s="1278"/>
      <c r="T61" s="1278"/>
      <c r="U61" s="1278"/>
      <c r="V61" s="1278"/>
      <c r="W61" s="1278"/>
      <c r="X61" s="1279"/>
      <c r="Y61" s="1277"/>
      <c r="Z61" s="1278"/>
      <c r="AA61" s="1278"/>
      <c r="AB61" s="1278"/>
      <c r="AC61" s="1278"/>
      <c r="AD61" s="1278"/>
      <c r="AE61" s="1278"/>
      <c r="AF61" s="1278"/>
      <c r="AG61" s="1278"/>
      <c r="AH61" s="1278"/>
      <c r="AI61" s="1279"/>
      <c r="AJ61" s="1291"/>
      <c r="AK61" s="1292"/>
      <c r="AL61" s="1292"/>
      <c r="AM61" s="1292"/>
      <c r="AN61" s="155" t="s">
        <v>19</v>
      </c>
      <c r="AO61" s="1292"/>
      <c r="AP61" s="1292"/>
      <c r="AQ61" s="1292"/>
      <c r="AR61" s="1293"/>
      <c r="AS61" s="1514" t="str">
        <f t="shared" si="5"/>
        <v/>
      </c>
      <c r="AT61" s="1515"/>
      <c r="AU61" s="1515"/>
      <c r="AV61" s="1516"/>
      <c r="AW61" s="1506" t="str">
        <f t="shared" si="4"/>
        <v/>
      </c>
      <c r="AX61" s="1507"/>
      <c r="AY61" s="1507"/>
      <c r="AZ61" s="1507"/>
      <c r="BA61" s="1543"/>
      <c r="BB61" s="1544"/>
      <c r="BC61" s="1545"/>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8" customFormat="1" ht="28.5" customHeight="1">
      <c r="A62" s="1533"/>
      <c r="B62" s="745"/>
      <c r="C62" s="745"/>
      <c r="D62" s="745"/>
      <c r="E62" s="745"/>
      <c r="F62" s="745"/>
      <c r="G62" s="959"/>
      <c r="H62" s="745"/>
      <c r="I62" s="745"/>
      <c r="J62" s="957"/>
      <c r="K62" s="958"/>
      <c r="L62" s="958"/>
      <c r="M62" s="958"/>
      <c r="N62" s="958"/>
      <c r="O62" s="958"/>
      <c r="P62" s="959"/>
      <c r="Q62" s="1277"/>
      <c r="R62" s="1278"/>
      <c r="S62" s="1278"/>
      <c r="T62" s="1278"/>
      <c r="U62" s="1278"/>
      <c r="V62" s="1278"/>
      <c r="W62" s="1278"/>
      <c r="X62" s="1279"/>
      <c r="Y62" s="1277"/>
      <c r="Z62" s="1278"/>
      <c r="AA62" s="1278"/>
      <c r="AB62" s="1278"/>
      <c r="AC62" s="1278"/>
      <c r="AD62" s="1278"/>
      <c r="AE62" s="1278"/>
      <c r="AF62" s="1278"/>
      <c r="AG62" s="1278"/>
      <c r="AH62" s="1278"/>
      <c r="AI62" s="1279"/>
      <c r="AJ62" s="1291"/>
      <c r="AK62" s="1292"/>
      <c r="AL62" s="1292"/>
      <c r="AM62" s="1292"/>
      <c r="AN62" s="155" t="s">
        <v>19</v>
      </c>
      <c r="AO62" s="1292"/>
      <c r="AP62" s="1292"/>
      <c r="AQ62" s="1292"/>
      <c r="AR62" s="1293"/>
      <c r="AS62" s="1514" t="str">
        <f t="shared" si="5"/>
        <v/>
      </c>
      <c r="AT62" s="1515"/>
      <c r="AU62" s="1515"/>
      <c r="AV62" s="1516"/>
      <c r="AW62" s="1506" t="str">
        <f t="shared" si="4"/>
        <v/>
      </c>
      <c r="AX62" s="1507"/>
      <c r="AY62" s="1507"/>
      <c r="AZ62" s="1507"/>
      <c r="BA62" s="1543"/>
      <c r="BB62" s="1544"/>
      <c r="BC62" s="1545"/>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8" customFormat="1" ht="28.5" customHeight="1">
      <c r="A63" s="1533"/>
      <c r="B63" s="745"/>
      <c r="C63" s="745"/>
      <c r="D63" s="745"/>
      <c r="E63" s="745"/>
      <c r="F63" s="745"/>
      <c r="G63" s="959"/>
      <c r="H63" s="745"/>
      <c r="I63" s="745"/>
      <c r="J63" s="957"/>
      <c r="K63" s="958"/>
      <c r="L63" s="958"/>
      <c r="M63" s="958"/>
      <c r="N63" s="958"/>
      <c r="O63" s="958"/>
      <c r="P63" s="959"/>
      <c r="Q63" s="1277"/>
      <c r="R63" s="1278"/>
      <c r="S63" s="1278"/>
      <c r="T63" s="1278"/>
      <c r="U63" s="1278"/>
      <c r="V63" s="1278"/>
      <c r="W63" s="1278"/>
      <c r="X63" s="1279"/>
      <c r="Y63" s="1277"/>
      <c r="Z63" s="1278"/>
      <c r="AA63" s="1278"/>
      <c r="AB63" s="1278"/>
      <c r="AC63" s="1278"/>
      <c r="AD63" s="1278"/>
      <c r="AE63" s="1278"/>
      <c r="AF63" s="1278"/>
      <c r="AG63" s="1278"/>
      <c r="AH63" s="1278"/>
      <c r="AI63" s="1279"/>
      <c r="AJ63" s="1291"/>
      <c r="AK63" s="1292"/>
      <c r="AL63" s="1292"/>
      <c r="AM63" s="1292"/>
      <c r="AN63" s="155" t="s">
        <v>19</v>
      </c>
      <c r="AO63" s="1292"/>
      <c r="AP63" s="1292"/>
      <c r="AQ63" s="1292"/>
      <c r="AR63" s="1293"/>
      <c r="AS63" s="1514" t="str">
        <f t="shared" si="5"/>
        <v/>
      </c>
      <c r="AT63" s="1515"/>
      <c r="AU63" s="1515"/>
      <c r="AV63" s="1516"/>
      <c r="AW63" s="1506" t="str">
        <f t="shared" si="4"/>
        <v/>
      </c>
      <c r="AX63" s="1507"/>
      <c r="AY63" s="1507"/>
      <c r="AZ63" s="1507"/>
      <c r="BA63" s="1543"/>
      <c r="BB63" s="1544"/>
      <c r="BC63" s="1545"/>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8" customFormat="1" ht="28.5" customHeight="1">
      <c r="A64" s="1533"/>
      <c r="B64" s="745"/>
      <c r="C64" s="745"/>
      <c r="D64" s="745"/>
      <c r="E64" s="745"/>
      <c r="F64" s="745"/>
      <c r="G64" s="959"/>
      <c r="H64" s="745"/>
      <c r="I64" s="745"/>
      <c r="J64" s="957"/>
      <c r="K64" s="958"/>
      <c r="L64" s="958"/>
      <c r="M64" s="958"/>
      <c r="N64" s="958"/>
      <c r="O64" s="958"/>
      <c r="P64" s="959"/>
      <c r="Q64" s="1277"/>
      <c r="R64" s="1278"/>
      <c r="S64" s="1278"/>
      <c r="T64" s="1278"/>
      <c r="U64" s="1278"/>
      <c r="V64" s="1278"/>
      <c r="W64" s="1278"/>
      <c r="X64" s="1279"/>
      <c r="Y64" s="1277"/>
      <c r="Z64" s="1278"/>
      <c r="AA64" s="1278"/>
      <c r="AB64" s="1278"/>
      <c r="AC64" s="1278"/>
      <c r="AD64" s="1278"/>
      <c r="AE64" s="1278"/>
      <c r="AF64" s="1278"/>
      <c r="AG64" s="1278"/>
      <c r="AH64" s="1278"/>
      <c r="AI64" s="1279"/>
      <c r="AJ64" s="1291"/>
      <c r="AK64" s="1292"/>
      <c r="AL64" s="1292"/>
      <c r="AM64" s="1292"/>
      <c r="AN64" s="155" t="s">
        <v>19</v>
      </c>
      <c r="AO64" s="1292"/>
      <c r="AP64" s="1292"/>
      <c r="AQ64" s="1292"/>
      <c r="AR64" s="1293"/>
      <c r="AS64" s="1514" t="str">
        <f t="shared" si="5"/>
        <v/>
      </c>
      <c r="AT64" s="1515"/>
      <c r="AU64" s="1515"/>
      <c r="AV64" s="1516"/>
      <c r="AW64" s="1506" t="str">
        <f t="shared" si="4"/>
        <v/>
      </c>
      <c r="AX64" s="1507"/>
      <c r="AY64" s="1507"/>
      <c r="AZ64" s="1507"/>
      <c r="BA64" s="1543"/>
      <c r="BB64" s="1544"/>
      <c r="BC64" s="1545"/>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38" customFormat="1" ht="28.5" customHeight="1">
      <c r="A65" s="1533"/>
      <c r="B65" s="745"/>
      <c r="C65" s="745"/>
      <c r="D65" s="745"/>
      <c r="E65" s="745"/>
      <c r="F65" s="745"/>
      <c r="G65" s="959"/>
      <c r="H65" s="745"/>
      <c r="I65" s="745"/>
      <c r="J65" s="957"/>
      <c r="K65" s="958"/>
      <c r="L65" s="958"/>
      <c r="M65" s="958"/>
      <c r="N65" s="958"/>
      <c r="O65" s="958"/>
      <c r="P65" s="959"/>
      <c r="Q65" s="1277"/>
      <c r="R65" s="1278"/>
      <c r="S65" s="1278"/>
      <c r="T65" s="1278"/>
      <c r="U65" s="1278"/>
      <c r="V65" s="1278"/>
      <c r="W65" s="1278"/>
      <c r="X65" s="1279"/>
      <c r="Y65" s="1277"/>
      <c r="Z65" s="1278"/>
      <c r="AA65" s="1278"/>
      <c r="AB65" s="1278"/>
      <c r="AC65" s="1278"/>
      <c r="AD65" s="1278"/>
      <c r="AE65" s="1278"/>
      <c r="AF65" s="1278"/>
      <c r="AG65" s="1278"/>
      <c r="AH65" s="1278"/>
      <c r="AI65" s="1279"/>
      <c r="AJ65" s="1291"/>
      <c r="AK65" s="1292"/>
      <c r="AL65" s="1292"/>
      <c r="AM65" s="1292"/>
      <c r="AN65" s="155" t="s">
        <v>19</v>
      </c>
      <c r="AO65" s="1292"/>
      <c r="AP65" s="1292"/>
      <c r="AQ65" s="1292"/>
      <c r="AR65" s="1293"/>
      <c r="AS65" s="1514" t="str">
        <f t="shared" si="5"/>
        <v/>
      </c>
      <c r="AT65" s="1515"/>
      <c r="AU65" s="1515"/>
      <c r="AV65" s="1516"/>
      <c r="AW65" s="1506" t="str">
        <f t="shared" si="4"/>
        <v/>
      </c>
      <c r="AX65" s="1507"/>
      <c r="AY65" s="1507"/>
      <c r="AZ65" s="1507"/>
      <c r="BA65" s="1543"/>
      <c r="BB65" s="1544"/>
      <c r="BC65" s="1545"/>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38" customFormat="1" ht="28.5" customHeight="1">
      <c r="A66" s="1533"/>
      <c r="B66" s="745"/>
      <c r="C66" s="745"/>
      <c r="D66" s="745"/>
      <c r="E66" s="745"/>
      <c r="F66" s="745"/>
      <c r="G66" s="959"/>
      <c r="H66" s="745"/>
      <c r="I66" s="745"/>
      <c r="J66" s="957"/>
      <c r="K66" s="958"/>
      <c r="L66" s="958"/>
      <c r="M66" s="958"/>
      <c r="N66" s="958"/>
      <c r="O66" s="958"/>
      <c r="P66" s="959"/>
      <c r="Q66" s="1277"/>
      <c r="R66" s="1278"/>
      <c r="S66" s="1278"/>
      <c r="T66" s="1278"/>
      <c r="U66" s="1278"/>
      <c r="V66" s="1278"/>
      <c r="W66" s="1278"/>
      <c r="X66" s="1279"/>
      <c r="Y66" s="1277"/>
      <c r="Z66" s="1278"/>
      <c r="AA66" s="1278"/>
      <c r="AB66" s="1278"/>
      <c r="AC66" s="1278"/>
      <c r="AD66" s="1278"/>
      <c r="AE66" s="1278"/>
      <c r="AF66" s="1278"/>
      <c r="AG66" s="1278"/>
      <c r="AH66" s="1278"/>
      <c r="AI66" s="1279"/>
      <c r="AJ66" s="1291"/>
      <c r="AK66" s="1292"/>
      <c r="AL66" s="1292"/>
      <c r="AM66" s="1292"/>
      <c r="AN66" s="155" t="s">
        <v>19</v>
      </c>
      <c r="AO66" s="1292"/>
      <c r="AP66" s="1292"/>
      <c r="AQ66" s="1292"/>
      <c r="AR66" s="1293"/>
      <c r="AS66" s="1514" t="str">
        <f t="shared" si="5"/>
        <v/>
      </c>
      <c r="AT66" s="1515"/>
      <c r="AU66" s="1515"/>
      <c r="AV66" s="1516"/>
      <c r="AW66" s="1506" t="str">
        <f t="shared" si="4"/>
        <v/>
      </c>
      <c r="AX66" s="1507"/>
      <c r="AY66" s="1507"/>
      <c r="AZ66" s="1507"/>
      <c r="BA66" s="1543"/>
      <c r="BB66" s="1544"/>
      <c r="BC66" s="1545"/>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38" customFormat="1" ht="28.5" customHeight="1">
      <c r="A67" s="1533"/>
      <c r="B67" s="745"/>
      <c r="C67" s="745"/>
      <c r="D67" s="745"/>
      <c r="E67" s="745"/>
      <c r="F67" s="745"/>
      <c r="G67" s="959"/>
      <c r="H67" s="745"/>
      <c r="I67" s="745"/>
      <c r="J67" s="957"/>
      <c r="K67" s="958"/>
      <c r="L67" s="958"/>
      <c r="M67" s="958"/>
      <c r="N67" s="958"/>
      <c r="O67" s="958"/>
      <c r="P67" s="959"/>
      <c r="Q67" s="1277"/>
      <c r="R67" s="1278"/>
      <c r="S67" s="1278"/>
      <c r="T67" s="1278"/>
      <c r="U67" s="1278"/>
      <c r="V67" s="1278"/>
      <c r="W67" s="1278"/>
      <c r="X67" s="1279"/>
      <c r="Y67" s="1277"/>
      <c r="Z67" s="1278"/>
      <c r="AA67" s="1278"/>
      <c r="AB67" s="1278"/>
      <c r="AC67" s="1278"/>
      <c r="AD67" s="1278"/>
      <c r="AE67" s="1278"/>
      <c r="AF67" s="1278"/>
      <c r="AG67" s="1278"/>
      <c r="AH67" s="1278"/>
      <c r="AI67" s="1279"/>
      <c r="AJ67" s="1291"/>
      <c r="AK67" s="1292"/>
      <c r="AL67" s="1292"/>
      <c r="AM67" s="1292"/>
      <c r="AN67" s="155" t="s">
        <v>19</v>
      </c>
      <c r="AO67" s="1292"/>
      <c r="AP67" s="1292"/>
      <c r="AQ67" s="1292"/>
      <c r="AR67" s="1293"/>
      <c r="AS67" s="1514" t="str">
        <f t="shared" si="5"/>
        <v/>
      </c>
      <c r="AT67" s="1515"/>
      <c r="AU67" s="1515"/>
      <c r="AV67" s="1516"/>
      <c r="AW67" s="1506" t="str">
        <f t="shared" si="4"/>
        <v/>
      </c>
      <c r="AX67" s="1507"/>
      <c r="AY67" s="1507"/>
      <c r="AZ67" s="1507"/>
      <c r="BA67" s="1543"/>
      <c r="BB67" s="1544"/>
      <c r="BC67" s="1545"/>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38" customFormat="1" ht="28.5" customHeight="1">
      <c r="A68" s="1533"/>
      <c r="B68" s="745"/>
      <c r="C68" s="745"/>
      <c r="D68" s="745"/>
      <c r="E68" s="745"/>
      <c r="F68" s="745"/>
      <c r="G68" s="959"/>
      <c r="H68" s="745"/>
      <c r="I68" s="745"/>
      <c r="J68" s="957"/>
      <c r="K68" s="958"/>
      <c r="L68" s="958"/>
      <c r="M68" s="958"/>
      <c r="N68" s="958"/>
      <c r="O68" s="958"/>
      <c r="P68" s="959"/>
      <c r="Q68" s="1277"/>
      <c r="R68" s="1278"/>
      <c r="S68" s="1278"/>
      <c r="T68" s="1278"/>
      <c r="U68" s="1278"/>
      <c r="V68" s="1278"/>
      <c r="W68" s="1278"/>
      <c r="X68" s="1279"/>
      <c r="Y68" s="1277"/>
      <c r="Z68" s="1278"/>
      <c r="AA68" s="1278"/>
      <c r="AB68" s="1278"/>
      <c r="AC68" s="1278"/>
      <c r="AD68" s="1278"/>
      <c r="AE68" s="1278"/>
      <c r="AF68" s="1278"/>
      <c r="AG68" s="1278"/>
      <c r="AH68" s="1278"/>
      <c r="AI68" s="1279"/>
      <c r="AJ68" s="1291"/>
      <c r="AK68" s="1292"/>
      <c r="AL68" s="1292"/>
      <c r="AM68" s="1292"/>
      <c r="AN68" s="155" t="s">
        <v>19</v>
      </c>
      <c r="AO68" s="1292"/>
      <c r="AP68" s="1292"/>
      <c r="AQ68" s="1292"/>
      <c r="AR68" s="1293"/>
      <c r="AS68" s="1514" t="str">
        <f t="shared" si="5"/>
        <v/>
      </c>
      <c r="AT68" s="1515"/>
      <c r="AU68" s="1515"/>
      <c r="AV68" s="1516"/>
      <c r="AW68" s="1506" t="str">
        <f t="shared" si="4"/>
        <v/>
      </c>
      <c r="AX68" s="1507"/>
      <c r="AY68" s="1507"/>
      <c r="AZ68" s="1507"/>
      <c r="BA68" s="1543"/>
      <c r="BB68" s="1544"/>
      <c r="BC68" s="1545"/>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38" customFormat="1" ht="28.5" customHeight="1" thickBot="1">
      <c r="A69" s="1526"/>
      <c r="B69" s="855"/>
      <c r="C69" s="855"/>
      <c r="D69" s="855"/>
      <c r="E69" s="855"/>
      <c r="F69" s="855"/>
      <c r="G69" s="1529"/>
      <c r="H69" s="855"/>
      <c r="I69" s="855"/>
      <c r="J69" s="1527"/>
      <c r="K69" s="1528"/>
      <c r="L69" s="1528"/>
      <c r="M69" s="1528"/>
      <c r="N69" s="1528"/>
      <c r="O69" s="1528"/>
      <c r="P69" s="1529"/>
      <c r="Q69" s="1530"/>
      <c r="R69" s="1531"/>
      <c r="S69" s="1531"/>
      <c r="T69" s="1531"/>
      <c r="U69" s="1531"/>
      <c r="V69" s="1531"/>
      <c r="W69" s="1531"/>
      <c r="X69" s="1532"/>
      <c r="Y69" s="1530"/>
      <c r="Z69" s="1531"/>
      <c r="AA69" s="1531"/>
      <c r="AB69" s="1531"/>
      <c r="AC69" s="1531"/>
      <c r="AD69" s="1531"/>
      <c r="AE69" s="1531"/>
      <c r="AF69" s="1531"/>
      <c r="AG69" s="1531"/>
      <c r="AH69" s="1531"/>
      <c r="AI69" s="1532"/>
      <c r="AJ69" s="1555"/>
      <c r="AK69" s="1536"/>
      <c r="AL69" s="1536"/>
      <c r="AM69" s="1536"/>
      <c r="AN69" s="320" t="s">
        <v>19</v>
      </c>
      <c r="AO69" s="1536"/>
      <c r="AP69" s="1536"/>
      <c r="AQ69" s="1536"/>
      <c r="AR69" s="1537"/>
      <c r="AS69" s="1552" t="str">
        <f t="shared" si="5"/>
        <v/>
      </c>
      <c r="AT69" s="1553"/>
      <c r="AU69" s="1553"/>
      <c r="AV69" s="1554"/>
      <c r="AW69" s="1512" t="str">
        <f t="shared" si="4"/>
        <v/>
      </c>
      <c r="AX69" s="1513"/>
      <c r="AY69" s="1513"/>
      <c r="AZ69" s="1513"/>
      <c r="BA69" s="1540"/>
      <c r="BB69" s="1541"/>
      <c r="BC69" s="1542"/>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6.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row>
    <row r="71" spans="1:100" s="24" customFormat="1" ht="16.5" customHeight="1">
      <c r="A71" s="1535"/>
      <c r="B71" s="1535"/>
      <c r="C71" s="1535"/>
      <c r="D71" s="1535"/>
      <c r="E71" s="1535"/>
      <c r="F71" s="1535"/>
      <c r="G71" s="1535"/>
      <c r="H71" s="1535"/>
      <c r="I71" s="1535"/>
      <c r="J71" s="1535"/>
      <c r="K71" s="1535"/>
      <c r="L71" s="1535"/>
      <c r="M71" s="1535"/>
      <c r="N71" s="1535"/>
      <c r="O71" s="1535"/>
      <c r="P71" s="1535"/>
      <c r="Q71" s="1535"/>
      <c r="R71" s="1535"/>
      <c r="S71" s="1535"/>
      <c r="T71" s="1535"/>
      <c r="U71" s="1535"/>
      <c r="V71" s="1535"/>
      <c r="W71" s="1535"/>
      <c r="X71" s="1535"/>
      <c r="Y71" s="1535"/>
      <c r="Z71" s="1535"/>
      <c r="AA71" s="1535"/>
      <c r="AB71" s="1535"/>
      <c r="AC71" s="1535"/>
      <c r="AD71" s="1535"/>
      <c r="AE71" s="1535"/>
      <c r="AF71" s="1535"/>
      <c r="AG71" s="1535"/>
      <c r="AH71" s="1535"/>
      <c r="AI71" s="1535"/>
      <c r="AJ71" s="1535"/>
      <c r="AK71" s="1535"/>
      <c r="AL71" s="1535"/>
      <c r="AM71" s="1535"/>
      <c r="AN71" s="1535"/>
      <c r="AO71" s="1535"/>
      <c r="AP71" s="1535"/>
      <c r="AQ71" s="1535"/>
      <c r="AR71" s="1535"/>
      <c r="AS71" s="1535"/>
      <c r="AT71" s="1535"/>
      <c r="AU71" s="1535"/>
      <c r="AV71" s="1535"/>
      <c r="AW71" s="1535"/>
      <c r="AX71" s="1535"/>
      <c r="AY71" s="1535"/>
      <c r="AZ71" s="1535"/>
      <c r="BA71" s="1535"/>
      <c r="BB71" s="1535"/>
      <c r="BC71" s="1535"/>
    </row>
    <row r="72" spans="1:100" ht="31.5" customHeight="1" thickBot="1">
      <c r="A72" s="54" t="s">
        <v>218</v>
      </c>
      <c r="B72" s="300"/>
      <c r="C72" s="300"/>
      <c r="D72" s="300"/>
      <c r="E72" s="300"/>
      <c r="F72" s="300"/>
      <c r="G72" s="300"/>
      <c r="H72" s="300"/>
      <c r="I72" s="300"/>
      <c r="J72" s="300"/>
      <c r="K72" s="300"/>
      <c r="L72" s="300"/>
      <c r="M72" s="300"/>
      <c r="N72" s="300"/>
      <c r="O72" s="300"/>
      <c r="P72" s="300"/>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0"/>
      <c r="AV72" s="300"/>
      <c r="AW72" s="300"/>
      <c r="AX72" s="300"/>
      <c r="AY72" s="300"/>
      <c r="AZ72" s="300"/>
      <c r="BA72" s="300"/>
      <c r="BB72" s="300"/>
      <c r="BC72" s="300"/>
    </row>
    <row r="73" spans="1:100" ht="57.75" customHeight="1" thickBot="1">
      <c r="A73" s="1489" t="s">
        <v>17</v>
      </c>
      <c r="B73" s="1490"/>
      <c r="C73" s="1490"/>
      <c r="D73" s="1490"/>
      <c r="E73" s="1490"/>
      <c r="F73" s="1490"/>
      <c r="G73" s="1490"/>
      <c r="H73" s="1490"/>
      <c r="I73" s="1491"/>
      <c r="J73" s="1517" t="s">
        <v>238</v>
      </c>
      <c r="K73" s="1518"/>
      <c r="L73" s="1518"/>
      <c r="M73" s="1518"/>
      <c r="N73" s="1518"/>
      <c r="O73" s="1518"/>
      <c r="P73" s="1518"/>
      <c r="Q73" s="1518"/>
      <c r="R73" s="1518"/>
      <c r="S73" s="1519"/>
      <c r="T73" s="874" t="s">
        <v>240</v>
      </c>
      <c r="U73" s="875"/>
      <c r="V73" s="876"/>
      <c r="W73" s="877" t="s">
        <v>220</v>
      </c>
      <c r="X73" s="878"/>
      <c r="Y73" s="1492" t="s">
        <v>221</v>
      </c>
      <c r="Z73" s="763"/>
      <c r="AA73" s="763"/>
      <c r="AB73" s="763"/>
      <c r="AC73" s="763"/>
      <c r="AD73" s="763"/>
      <c r="AE73" s="763"/>
      <c r="AF73" s="763"/>
      <c r="AG73" s="790"/>
      <c r="AH73" s="762" t="s">
        <v>222</v>
      </c>
      <c r="AI73" s="763"/>
      <c r="AJ73" s="763"/>
      <c r="AK73" s="763"/>
      <c r="AL73" s="763"/>
      <c r="AM73" s="763"/>
      <c r="AN73" s="763"/>
      <c r="AO73" s="763"/>
      <c r="AP73" s="763"/>
      <c r="AQ73" s="763"/>
      <c r="AR73" s="790"/>
      <c r="AS73" s="762" t="s">
        <v>223</v>
      </c>
      <c r="AT73" s="763"/>
      <c r="AU73" s="763"/>
      <c r="AV73" s="763"/>
      <c r="AW73" s="763"/>
      <c r="AX73" s="763"/>
      <c r="AY73" s="763"/>
      <c r="AZ73" s="763"/>
      <c r="BA73" s="763"/>
      <c r="BB73" s="763"/>
      <c r="BC73" s="764"/>
    </row>
    <row r="74" spans="1:100" ht="33.75" customHeight="1" thickTop="1">
      <c r="A74" s="1493" t="s">
        <v>235</v>
      </c>
      <c r="B74" s="1494"/>
      <c r="C74" s="1494"/>
      <c r="D74" s="1494"/>
      <c r="E74" s="1494"/>
      <c r="F74" s="1494"/>
      <c r="G74" s="1494"/>
      <c r="H74" s="1494"/>
      <c r="I74" s="1495"/>
      <c r="J74" s="797" t="s">
        <v>241</v>
      </c>
      <c r="K74" s="1499"/>
      <c r="L74" s="1520" t="s">
        <v>242</v>
      </c>
      <c r="M74" s="1520"/>
      <c r="N74" s="1520"/>
      <c r="O74" s="1520"/>
      <c r="P74" s="1520"/>
      <c r="Q74" s="1520"/>
      <c r="R74" s="1520"/>
      <c r="S74" s="1520"/>
      <c r="T74" s="797" t="str">
        <f>IF($BA$14&lt;&gt;"",SUMIF($AW$14:$AZ$28,J74,$BA$14:$BC$28),"")</f>
        <v/>
      </c>
      <c r="U74" s="798"/>
      <c r="V74" s="1499"/>
      <c r="W74" s="879" t="s">
        <v>220</v>
      </c>
      <c r="X74" s="880"/>
      <c r="Y74" s="887">
        <v>125000</v>
      </c>
      <c r="Z74" s="887"/>
      <c r="AA74" s="887"/>
      <c r="AB74" s="887"/>
      <c r="AC74" s="887"/>
      <c r="AD74" s="887"/>
      <c r="AE74" s="887"/>
      <c r="AF74" s="887"/>
      <c r="AG74" s="302" t="s">
        <v>0</v>
      </c>
      <c r="AH74" s="1500" t="str">
        <f>IF(T74="","",(T74*Y74))</f>
        <v/>
      </c>
      <c r="AI74" s="1500"/>
      <c r="AJ74" s="1500"/>
      <c r="AK74" s="1500"/>
      <c r="AL74" s="1500"/>
      <c r="AM74" s="1500"/>
      <c r="AN74" s="1500"/>
      <c r="AO74" s="1500"/>
      <c r="AP74" s="1500"/>
      <c r="AQ74" s="1500"/>
      <c r="AR74" s="323" t="s">
        <v>0</v>
      </c>
      <c r="AS74" s="1485">
        <f>SUM(AH74:AQ77)</f>
        <v>0</v>
      </c>
      <c r="AT74" s="766"/>
      <c r="AU74" s="766"/>
      <c r="AV74" s="766"/>
      <c r="AW74" s="766"/>
      <c r="AX74" s="766"/>
      <c r="AY74" s="766"/>
      <c r="AZ74" s="766"/>
      <c r="BA74" s="766"/>
      <c r="BB74" s="766"/>
      <c r="BC74" s="796" t="s">
        <v>0</v>
      </c>
    </row>
    <row r="75" spans="1:100" ht="33.75" customHeight="1">
      <c r="A75" s="1496"/>
      <c r="B75" s="1497"/>
      <c r="C75" s="1497"/>
      <c r="D75" s="1497"/>
      <c r="E75" s="1497"/>
      <c r="F75" s="1497"/>
      <c r="G75" s="1497"/>
      <c r="H75" s="1497"/>
      <c r="I75" s="1498"/>
      <c r="J75" s="1473" t="s">
        <v>243</v>
      </c>
      <c r="K75" s="1474"/>
      <c r="L75" s="1475" t="s">
        <v>244</v>
      </c>
      <c r="M75" s="1475"/>
      <c r="N75" s="1475"/>
      <c r="O75" s="1475"/>
      <c r="P75" s="1475"/>
      <c r="Q75" s="1475"/>
      <c r="R75" s="1475"/>
      <c r="S75" s="1475"/>
      <c r="T75" s="1473" t="str">
        <f t="shared" ref="T75:T77" si="6">IF($BA$14&lt;&gt;"",SUMIF($AW$14:$AZ$28,J75,$BA$14:$BC$28),"")</f>
        <v/>
      </c>
      <c r="U75" s="1476"/>
      <c r="V75" s="1474"/>
      <c r="W75" s="1477" t="s">
        <v>220</v>
      </c>
      <c r="X75" s="1478"/>
      <c r="Y75" s="1456">
        <v>140000</v>
      </c>
      <c r="Z75" s="1457"/>
      <c r="AA75" s="1457"/>
      <c r="AB75" s="1457"/>
      <c r="AC75" s="1457"/>
      <c r="AD75" s="1457"/>
      <c r="AE75" s="1457"/>
      <c r="AF75" s="1457"/>
      <c r="AG75" s="322" t="s">
        <v>0</v>
      </c>
      <c r="AH75" s="1458" t="str">
        <f t="shared" ref="AH75:AH77" si="7">IF(T75="","",(T75*Y75))</f>
        <v/>
      </c>
      <c r="AI75" s="1459"/>
      <c r="AJ75" s="1459"/>
      <c r="AK75" s="1459"/>
      <c r="AL75" s="1459"/>
      <c r="AM75" s="1459"/>
      <c r="AN75" s="1459"/>
      <c r="AO75" s="1459"/>
      <c r="AP75" s="1459"/>
      <c r="AQ75" s="1459"/>
      <c r="AR75" s="322" t="s">
        <v>0</v>
      </c>
      <c r="AS75" s="1472"/>
      <c r="AT75" s="767"/>
      <c r="AU75" s="767"/>
      <c r="AV75" s="767"/>
      <c r="AW75" s="767"/>
      <c r="AX75" s="767"/>
      <c r="AY75" s="767"/>
      <c r="AZ75" s="767"/>
      <c r="BA75" s="767"/>
      <c r="BB75" s="767"/>
      <c r="BC75" s="791"/>
    </row>
    <row r="76" spans="1:100" ht="33.75" customHeight="1">
      <c r="A76" s="1496"/>
      <c r="B76" s="1497"/>
      <c r="C76" s="1497"/>
      <c r="D76" s="1497"/>
      <c r="E76" s="1497"/>
      <c r="F76" s="1497"/>
      <c r="G76" s="1497"/>
      <c r="H76" s="1497"/>
      <c r="I76" s="1498"/>
      <c r="J76" s="1473" t="s">
        <v>245</v>
      </c>
      <c r="K76" s="1474"/>
      <c r="L76" s="1475" t="s">
        <v>247</v>
      </c>
      <c r="M76" s="1475"/>
      <c r="N76" s="1475"/>
      <c r="O76" s="1475"/>
      <c r="P76" s="1475"/>
      <c r="Q76" s="1475"/>
      <c r="R76" s="1475"/>
      <c r="S76" s="1475"/>
      <c r="T76" s="1473" t="str">
        <f t="shared" si="6"/>
        <v/>
      </c>
      <c r="U76" s="1476"/>
      <c r="V76" s="1474"/>
      <c r="W76" s="1477" t="s">
        <v>220</v>
      </c>
      <c r="X76" s="1478"/>
      <c r="Y76" s="1456">
        <v>185000</v>
      </c>
      <c r="Z76" s="1457"/>
      <c r="AA76" s="1457"/>
      <c r="AB76" s="1457"/>
      <c r="AC76" s="1457"/>
      <c r="AD76" s="1457"/>
      <c r="AE76" s="1457"/>
      <c r="AF76" s="1457"/>
      <c r="AG76" s="322" t="s">
        <v>0</v>
      </c>
      <c r="AH76" s="1458" t="str">
        <f t="shared" si="7"/>
        <v/>
      </c>
      <c r="AI76" s="1459"/>
      <c r="AJ76" s="1459"/>
      <c r="AK76" s="1459"/>
      <c r="AL76" s="1459"/>
      <c r="AM76" s="1459"/>
      <c r="AN76" s="1459"/>
      <c r="AO76" s="1459"/>
      <c r="AP76" s="1459"/>
      <c r="AQ76" s="1459"/>
      <c r="AR76" s="322" t="s">
        <v>0</v>
      </c>
      <c r="AS76" s="1472"/>
      <c r="AT76" s="767"/>
      <c r="AU76" s="767"/>
      <c r="AV76" s="767"/>
      <c r="AW76" s="767"/>
      <c r="AX76" s="767"/>
      <c r="AY76" s="767"/>
      <c r="AZ76" s="767"/>
      <c r="BA76" s="767"/>
      <c r="BB76" s="767"/>
      <c r="BC76" s="791"/>
    </row>
    <row r="77" spans="1:100" ht="33.75" customHeight="1">
      <c r="A77" s="1496"/>
      <c r="B77" s="1497"/>
      <c r="C77" s="1497"/>
      <c r="D77" s="1497"/>
      <c r="E77" s="1497"/>
      <c r="F77" s="1497"/>
      <c r="G77" s="1497"/>
      <c r="H77" s="1497"/>
      <c r="I77" s="1498"/>
      <c r="J77" s="1480" t="s">
        <v>246</v>
      </c>
      <c r="K77" s="1481"/>
      <c r="L77" s="1482" t="s">
        <v>248</v>
      </c>
      <c r="M77" s="1482"/>
      <c r="N77" s="1482"/>
      <c r="O77" s="1482"/>
      <c r="P77" s="1482"/>
      <c r="Q77" s="1482"/>
      <c r="R77" s="1482"/>
      <c r="S77" s="1482"/>
      <c r="T77" s="1480" t="str">
        <f t="shared" si="6"/>
        <v/>
      </c>
      <c r="U77" s="1483"/>
      <c r="V77" s="1481"/>
      <c r="W77" s="1182" t="s">
        <v>220</v>
      </c>
      <c r="X77" s="1183"/>
      <c r="Y77" s="1508">
        <v>265000</v>
      </c>
      <c r="Z77" s="1509"/>
      <c r="AA77" s="1509"/>
      <c r="AB77" s="1509"/>
      <c r="AC77" s="1509"/>
      <c r="AD77" s="1509"/>
      <c r="AE77" s="1509"/>
      <c r="AF77" s="1509"/>
      <c r="AG77" s="303" t="s">
        <v>0</v>
      </c>
      <c r="AH77" s="1510" t="str">
        <f t="shared" si="7"/>
        <v/>
      </c>
      <c r="AI77" s="1511"/>
      <c r="AJ77" s="1511"/>
      <c r="AK77" s="1511"/>
      <c r="AL77" s="1511"/>
      <c r="AM77" s="1511"/>
      <c r="AN77" s="1511"/>
      <c r="AO77" s="1511"/>
      <c r="AP77" s="1511"/>
      <c r="AQ77" s="1511"/>
      <c r="AR77" s="303" t="s">
        <v>0</v>
      </c>
      <c r="AS77" s="1472"/>
      <c r="AT77" s="767"/>
      <c r="AU77" s="767"/>
      <c r="AV77" s="767"/>
      <c r="AW77" s="767"/>
      <c r="AX77" s="767"/>
      <c r="AY77" s="767"/>
      <c r="AZ77" s="767"/>
      <c r="BA77" s="767"/>
      <c r="BB77" s="767"/>
      <c r="BC77" s="791"/>
    </row>
    <row r="78" spans="1:100" ht="33.75" customHeight="1">
      <c r="A78" s="1505" t="s">
        <v>252</v>
      </c>
      <c r="B78" s="1194"/>
      <c r="C78" s="1194"/>
      <c r="D78" s="1194"/>
      <c r="E78" s="1194"/>
      <c r="F78" s="1194"/>
      <c r="G78" s="1194"/>
      <c r="H78" s="1194"/>
      <c r="I78" s="1195"/>
      <c r="J78" s="800" t="s">
        <v>241</v>
      </c>
      <c r="K78" s="1487"/>
      <c r="L78" s="1486" t="s">
        <v>242</v>
      </c>
      <c r="M78" s="1486"/>
      <c r="N78" s="1486"/>
      <c r="O78" s="1486"/>
      <c r="P78" s="1486"/>
      <c r="Q78" s="1486"/>
      <c r="R78" s="1486"/>
      <c r="S78" s="1486"/>
      <c r="T78" s="800" t="str">
        <f>IF($BA$37&lt;&gt;"",SUMIF($AW$37:$AZ$46,J78,$BA$37:$BC$46),"")</f>
        <v/>
      </c>
      <c r="U78" s="801"/>
      <c r="V78" s="1487"/>
      <c r="W78" s="883" t="s">
        <v>220</v>
      </c>
      <c r="X78" s="884"/>
      <c r="Y78" s="889">
        <v>130000</v>
      </c>
      <c r="Z78" s="889"/>
      <c r="AA78" s="889"/>
      <c r="AB78" s="889"/>
      <c r="AC78" s="889"/>
      <c r="AD78" s="889"/>
      <c r="AE78" s="889"/>
      <c r="AF78" s="889"/>
      <c r="AG78" s="304" t="s">
        <v>0</v>
      </c>
      <c r="AH78" s="1488" t="str">
        <f>IF(T78="","",(T78*Y78))</f>
        <v/>
      </c>
      <c r="AI78" s="1488"/>
      <c r="AJ78" s="1488"/>
      <c r="AK78" s="1488"/>
      <c r="AL78" s="1488"/>
      <c r="AM78" s="1488"/>
      <c r="AN78" s="1488"/>
      <c r="AO78" s="1488"/>
      <c r="AP78" s="1488"/>
      <c r="AQ78" s="1488"/>
      <c r="AR78" s="324" t="s">
        <v>0</v>
      </c>
      <c r="AS78" s="770">
        <f>SUM(AH78:AQ81)</f>
        <v>0</v>
      </c>
      <c r="AT78" s="771"/>
      <c r="AU78" s="771"/>
      <c r="AV78" s="771"/>
      <c r="AW78" s="771"/>
      <c r="AX78" s="771"/>
      <c r="AY78" s="771"/>
      <c r="AZ78" s="771"/>
      <c r="BA78" s="771"/>
      <c r="BB78" s="771"/>
      <c r="BC78" s="795" t="s">
        <v>0</v>
      </c>
    </row>
    <row r="79" spans="1:100" ht="33.75" customHeight="1">
      <c r="A79" s="1462"/>
      <c r="B79" s="1463"/>
      <c r="C79" s="1463"/>
      <c r="D79" s="1463"/>
      <c r="E79" s="1463"/>
      <c r="F79" s="1463"/>
      <c r="G79" s="1463"/>
      <c r="H79" s="1463"/>
      <c r="I79" s="1464"/>
      <c r="J79" s="1473" t="s">
        <v>243</v>
      </c>
      <c r="K79" s="1474"/>
      <c r="L79" s="1475" t="s">
        <v>244</v>
      </c>
      <c r="M79" s="1475"/>
      <c r="N79" s="1475"/>
      <c r="O79" s="1475"/>
      <c r="P79" s="1475"/>
      <c r="Q79" s="1475"/>
      <c r="R79" s="1475"/>
      <c r="S79" s="1475"/>
      <c r="T79" s="1473" t="str">
        <f t="shared" ref="T79:T81" si="8">IF($BA$37&lt;&gt;"",SUMIF($AW$37:$AZ$46,J79,$BA$37:$BC$46),"")</f>
        <v/>
      </c>
      <c r="U79" s="1476"/>
      <c r="V79" s="1474"/>
      <c r="W79" s="1477" t="s">
        <v>220</v>
      </c>
      <c r="X79" s="1478"/>
      <c r="Y79" s="1456">
        <v>150000</v>
      </c>
      <c r="Z79" s="1457"/>
      <c r="AA79" s="1457"/>
      <c r="AB79" s="1457"/>
      <c r="AC79" s="1457"/>
      <c r="AD79" s="1457"/>
      <c r="AE79" s="1457"/>
      <c r="AF79" s="1457"/>
      <c r="AG79" s="322" t="s">
        <v>0</v>
      </c>
      <c r="AH79" s="1458" t="str">
        <f t="shared" ref="AH79:AH81" si="9">IF(T79="","",(T79*Y79))</f>
        <v/>
      </c>
      <c r="AI79" s="1459"/>
      <c r="AJ79" s="1459"/>
      <c r="AK79" s="1459"/>
      <c r="AL79" s="1459"/>
      <c r="AM79" s="1459"/>
      <c r="AN79" s="1459"/>
      <c r="AO79" s="1459"/>
      <c r="AP79" s="1459"/>
      <c r="AQ79" s="1459"/>
      <c r="AR79" s="322" t="s">
        <v>0</v>
      </c>
      <c r="AS79" s="1472"/>
      <c r="AT79" s="767"/>
      <c r="AU79" s="767"/>
      <c r="AV79" s="767"/>
      <c r="AW79" s="767"/>
      <c r="AX79" s="767"/>
      <c r="AY79" s="767"/>
      <c r="AZ79" s="767"/>
      <c r="BA79" s="767"/>
      <c r="BB79" s="767"/>
      <c r="BC79" s="791"/>
    </row>
    <row r="80" spans="1:100" ht="33.75" customHeight="1">
      <c r="A80" s="1462"/>
      <c r="B80" s="1463"/>
      <c r="C80" s="1463"/>
      <c r="D80" s="1463"/>
      <c r="E80" s="1463"/>
      <c r="F80" s="1463"/>
      <c r="G80" s="1463"/>
      <c r="H80" s="1463"/>
      <c r="I80" s="1464"/>
      <c r="J80" s="1473" t="s">
        <v>245</v>
      </c>
      <c r="K80" s="1474"/>
      <c r="L80" s="1475" t="s">
        <v>247</v>
      </c>
      <c r="M80" s="1475"/>
      <c r="N80" s="1475"/>
      <c r="O80" s="1475"/>
      <c r="P80" s="1475"/>
      <c r="Q80" s="1475"/>
      <c r="R80" s="1475"/>
      <c r="S80" s="1475"/>
      <c r="T80" s="1473" t="str">
        <f t="shared" si="8"/>
        <v/>
      </c>
      <c r="U80" s="1476"/>
      <c r="V80" s="1474"/>
      <c r="W80" s="1477" t="s">
        <v>220</v>
      </c>
      <c r="X80" s="1478"/>
      <c r="Y80" s="1456">
        <v>210000</v>
      </c>
      <c r="Z80" s="1457"/>
      <c r="AA80" s="1457"/>
      <c r="AB80" s="1457"/>
      <c r="AC80" s="1457"/>
      <c r="AD80" s="1457"/>
      <c r="AE80" s="1457"/>
      <c r="AF80" s="1457"/>
      <c r="AG80" s="322" t="s">
        <v>0</v>
      </c>
      <c r="AH80" s="1458" t="str">
        <f t="shared" si="9"/>
        <v/>
      </c>
      <c r="AI80" s="1459"/>
      <c r="AJ80" s="1459"/>
      <c r="AK80" s="1459"/>
      <c r="AL80" s="1459"/>
      <c r="AM80" s="1459"/>
      <c r="AN80" s="1459"/>
      <c r="AO80" s="1459"/>
      <c r="AP80" s="1459"/>
      <c r="AQ80" s="1459"/>
      <c r="AR80" s="322" t="s">
        <v>0</v>
      </c>
      <c r="AS80" s="1472"/>
      <c r="AT80" s="767"/>
      <c r="AU80" s="767"/>
      <c r="AV80" s="767"/>
      <c r="AW80" s="767"/>
      <c r="AX80" s="767"/>
      <c r="AY80" s="767"/>
      <c r="AZ80" s="767"/>
      <c r="BA80" s="767"/>
      <c r="BB80" s="767"/>
      <c r="BC80" s="791"/>
    </row>
    <row r="81" spans="1:55" ht="33.75" customHeight="1">
      <c r="A81" s="1465"/>
      <c r="B81" s="1466"/>
      <c r="C81" s="1466"/>
      <c r="D81" s="1466"/>
      <c r="E81" s="1466"/>
      <c r="F81" s="1466"/>
      <c r="G81" s="1466"/>
      <c r="H81" s="1466"/>
      <c r="I81" s="1467"/>
      <c r="J81" s="746" t="s">
        <v>246</v>
      </c>
      <c r="K81" s="1460"/>
      <c r="L81" s="1461" t="s">
        <v>248</v>
      </c>
      <c r="M81" s="1461"/>
      <c r="N81" s="1461"/>
      <c r="O81" s="1461"/>
      <c r="P81" s="1461"/>
      <c r="Q81" s="1461"/>
      <c r="R81" s="1461"/>
      <c r="S81" s="1461"/>
      <c r="T81" s="746" t="str">
        <f t="shared" si="8"/>
        <v/>
      </c>
      <c r="U81" s="747"/>
      <c r="V81" s="1460"/>
      <c r="W81" s="881" t="s">
        <v>220</v>
      </c>
      <c r="X81" s="882"/>
      <c r="Y81" s="1484">
        <v>240000</v>
      </c>
      <c r="Z81" s="888"/>
      <c r="AA81" s="888"/>
      <c r="AB81" s="888"/>
      <c r="AC81" s="888"/>
      <c r="AD81" s="888"/>
      <c r="AE81" s="888"/>
      <c r="AF81" s="888"/>
      <c r="AG81" s="305" t="s">
        <v>0</v>
      </c>
      <c r="AH81" s="1479" t="str">
        <f t="shared" si="9"/>
        <v/>
      </c>
      <c r="AI81" s="768"/>
      <c r="AJ81" s="768"/>
      <c r="AK81" s="768"/>
      <c r="AL81" s="768"/>
      <c r="AM81" s="768"/>
      <c r="AN81" s="768"/>
      <c r="AO81" s="768"/>
      <c r="AP81" s="768"/>
      <c r="AQ81" s="768"/>
      <c r="AR81" s="305" t="s">
        <v>0</v>
      </c>
      <c r="AS81" s="772"/>
      <c r="AT81" s="773"/>
      <c r="AU81" s="773"/>
      <c r="AV81" s="773"/>
      <c r="AW81" s="773"/>
      <c r="AX81" s="773"/>
      <c r="AY81" s="773"/>
      <c r="AZ81" s="773"/>
      <c r="BA81" s="773"/>
      <c r="BB81" s="773"/>
      <c r="BC81" s="792"/>
    </row>
    <row r="82" spans="1:55" ht="33.75" customHeight="1">
      <c r="A82" s="1462" t="s">
        <v>251</v>
      </c>
      <c r="B82" s="1463"/>
      <c r="C82" s="1463"/>
      <c r="D82" s="1463"/>
      <c r="E82" s="1463"/>
      <c r="F82" s="1463"/>
      <c r="G82" s="1463"/>
      <c r="H82" s="1463"/>
      <c r="I82" s="1464"/>
      <c r="J82" s="1468" t="s">
        <v>241</v>
      </c>
      <c r="K82" s="1469"/>
      <c r="L82" s="1470" t="s">
        <v>242</v>
      </c>
      <c r="M82" s="1470"/>
      <c r="N82" s="1470"/>
      <c r="O82" s="1470"/>
      <c r="P82" s="1470"/>
      <c r="Q82" s="1470"/>
      <c r="R82" s="1470"/>
      <c r="S82" s="1470"/>
      <c r="T82" s="1468" t="str">
        <f>IF($BA$55&lt;&gt;"",SUMIF($AW$55:$AZ$69,J82,$BA$55:$BC$69),"")</f>
        <v/>
      </c>
      <c r="U82" s="1471"/>
      <c r="V82" s="1469"/>
      <c r="W82" s="1501" t="s">
        <v>220</v>
      </c>
      <c r="X82" s="1502"/>
      <c r="Y82" s="1503">
        <v>35000</v>
      </c>
      <c r="Z82" s="1503"/>
      <c r="AA82" s="1503"/>
      <c r="AB82" s="1503"/>
      <c r="AC82" s="1503"/>
      <c r="AD82" s="1503"/>
      <c r="AE82" s="1503"/>
      <c r="AF82" s="1503"/>
      <c r="AG82" s="306" t="s">
        <v>0</v>
      </c>
      <c r="AH82" s="1504" t="str">
        <f>IF(T82="","",(T82*Y82))</f>
        <v/>
      </c>
      <c r="AI82" s="1504"/>
      <c r="AJ82" s="1504"/>
      <c r="AK82" s="1504"/>
      <c r="AL82" s="1504"/>
      <c r="AM82" s="1504"/>
      <c r="AN82" s="1504"/>
      <c r="AO82" s="1504"/>
      <c r="AP82" s="1504"/>
      <c r="AQ82" s="1504"/>
      <c r="AR82" s="321" t="s">
        <v>0</v>
      </c>
      <c r="AS82" s="1472">
        <f>SUM(AH82:AQ85)</f>
        <v>0</v>
      </c>
      <c r="AT82" s="767"/>
      <c r="AU82" s="767"/>
      <c r="AV82" s="767"/>
      <c r="AW82" s="767"/>
      <c r="AX82" s="767"/>
      <c r="AY82" s="767"/>
      <c r="AZ82" s="767"/>
      <c r="BA82" s="767"/>
      <c r="BB82" s="767"/>
      <c r="BC82" s="791" t="s">
        <v>0</v>
      </c>
    </row>
    <row r="83" spans="1:55" ht="33.75" customHeight="1">
      <c r="A83" s="1462"/>
      <c r="B83" s="1463"/>
      <c r="C83" s="1463"/>
      <c r="D83" s="1463"/>
      <c r="E83" s="1463"/>
      <c r="F83" s="1463"/>
      <c r="G83" s="1463"/>
      <c r="H83" s="1463"/>
      <c r="I83" s="1464"/>
      <c r="J83" s="1473" t="s">
        <v>243</v>
      </c>
      <c r="K83" s="1474"/>
      <c r="L83" s="1475" t="s">
        <v>244</v>
      </c>
      <c r="M83" s="1475"/>
      <c r="N83" s="1475"/>
      <c r="O83" s="1475"/>
      <c r="P83" s="1475"/>
      <c r="Q83" s="1475"/>
      <c r="R83" s="1475"/>
      <c r="S83" s="1475"/>
      <c r="T83" s="1473" t="str">
        <f t="shared" ref="T83:T85" si="10">IF($BA$55&lt;&gt;"",SUMIF($AW$55:$AZ$69,J83,$BA$55:$BC$69),"")</f>
        <v/>
      </c>
      <c r="U83" s="1476"/>
      <c r="V83" s="1474"/>
      <c r="W83" s="1477" t="s">
        <v>220</v>
      </c>
      <c r="X83" s="1478"/>
      <c r="Y83" s="1456">
        <v>50000</v>
      </c>
      <c r="Z83" s="1457"/>
      <c r="AA83" s="1457"/>
      <c r="AB83" s="1457"/>
      <c r="AC83" s="1457"/>
      <c r="AD83" s="1457"/>
      <c r="AE83" s="1457"/>
      <c r="AF83" s="1457"/>
      <c r="AG83" s="322" t="s">
        <v>0</v>
      </c>
      <c r="AH83" s="1458" t="str">
        <f t="shared" ref="AH83:AH85" si="11">IF(T83="","",(T83*Y83))</f>
        <v/>
      </c>
      <c r="AI83" s="1459"/>
      <c r="AJ83" s="1459"/>
      <c r="AK83" s="1459"/>
      <c r="AL83" s="1459"/>
      <c r="AM83" s="1459"/>
      <c r="AN83" s="1459"/>
      <c r="AO83" s="1459"/>
      <c r="AP83" s="1459"/>
      <c r="AQ83" s="1459"/>
      <c r="AR83" s="322" t="s">
        <v>0</v>
      </c>
      <c r="AS83" s="1472"/>
      <c r="AT83" s="767"/>
      <c r="AU83" s="767"/>
      <c r="AV83" s="767"/>
      <c r="AW83" s="767"/>
      <c r="AX83" s="767"/>
      <c r="AY83" s="767"/>
      <c r="AZ83" s="767"/>
      <c r="BA83" s="767"/>
      <c r="BB83" s="767"/>
      <c r="BC83" s="791"/>
    </row>
    <row r="84" spans="1:55" ht="33.75" customHeight="1">
      <c r="A84" s="1462"/>
      <c r="B84" s="1463"/>
      <c r="C84" s="1463"/>
      <c r="D84" s="1463"/>
      <c r="E84" s="1463"/>
      <c r="F84" s="1463"/>
      <c r="G84" s="1463"/>
      <c r="H84" s="1463"/>
      <c r="I84" s="1464"/>
      <c r="J84" s="1473" t="s">
        <v>245</v>
      </c>
      <c r="K84" s="1474"/>
      <c r="L84" s="1475" t="s">
        <v>247</v>
      </c>
      <c r="M84" s="1475"/>
      <c r="N84" s="1475"/>
      <c r="O84" s="1475"/>
      <c r="P84" s="1475"/>
      <c r="Q84" s="1475"/>
      <c r="R84" s="1475"/>
      <c r="S84" s="1475"/>
      <c r="T84" s="1473" t="str">
        <f t="shared" si="10"/>
        <v/>
      </c>
      <c r="U84" s="1476"/>
      <c r="V84" s="1474"/>
      <c r="W84" s="1477" t="s">
        <v>220</v>
      </c>
      <c r="X84" s="1478"/>
      <c r="Y84" s="1456">
        <v>65000</v>
      </c>
      <c r="Z84" s="1457"/>
      <c r="AA84" s="1457"/>
      <c r="AB84" s="1457"/>
      <c r="AC84" s="1457"/>
      <c r="AD84" s="1457"/>
      <c r="AE84" s="1457"/>
      <c r="AF84" s="1457"/>
      <c r="AG84" s="322" t="s">
        <v>0</v>
      </c>
      <c r="AH84" s="1458" t="str">
        <f t="shared" si="11"/>
        <v/>
      </c>
      <c r="AI84" s="1459"/>
      <c r="AJ84" s="1459"/>
      <c r="AK84" s="1459"/>
      <c r="AL84" s="1459"/>
      <c r="AM84" s="1459"/>
      <c r="AN84" s="1459"/>
      <c r="AO84" s="1459"/>
      <c r="AP84" s="1459"/>
      <c r="AQ84" s="1459"/>
      <c r="AR84" s="322" t="s">
        <v>0</v>
      </c>
      <c r="AS84" s="1472"/>
      <c r="AT84" s="767"/>
      <c r="AU84" s="767"/>
      <c r="AV84" s="767"/>
      <c r="AW84" s="767"/>
      <c r="AX84" s="767"/>
      <c r="AY84" s="767"/>
      <c r="AZ84" s="767"/>
      <c r="BA84" s="767"/>
      <c r="BB84" s="767"/>
      <c r="BC84" s="791"/>
    </row>
    <row r="85" spans="1:55" ht="33.75" customHeight="1" thickBot="1">
      <c r="A85" s="1465"/>
      <c r="B85" s="1466"/>
      <c r="C85" s="1466"/>
      <c r="D85" s="1466"/>
      <c r="E85" s="1466"/>
      <c r="F85" s="1466"/>
      <c r="G85" s="1466"/>
      <c r="H85" s="1466"/>
      <c r="I85" s="1467"/>
      <c r="J85" s="746" t="s">
        <v>246</v>
      </c>
      <c r="K85" s="1460"/>
      <c r="L85" s="1461" t="s">
        <v>248</v>
      </c>
      <c r="M85" s="1461"/>
      <c r="N85" s="1461"/>
      <c r="O85" s="1461"/>
      <c r="P85" s="1461"/>
      <c r="Q85" s="1461"/>
      <c r="R85" s="1461"/>
      <c r="S85" s="1461"/>
      <c r="T85" s="746" t="str">
        <f t="shared" si="10"/>
        <v/>
      </c>
      <c r="U85" s="747"/>
      <c r="V85" s="1460"/>
      <c r="W85" s="881" t="s">
        <v>220</v>
      </c>
      <c r="X85" s="882"/>
      <c r="Y85" s="1456">
        <v>120000</v>
      </c>
      <c r="Z85" s="1457"/>
      <c r="AA85" s="1457"/>
      <c r="AB85" s="1457"/>
      <c r="AC85" s="1457"/>
      <c r="AD85" s="1457"/>
      <c r="AE85" s="1457"/>
      <c r="AF85" s="1457"/>
      <c r="AG85" s="305" t="s">
        <v>0</v>
      </c>
      <c r="AH85" s="1479" t="str">
        <f t="shared" si="11"/>
        <v/>
      </c>
      <c r="AI85" s="768"/>
      <c r="AJ85" s="768"/>
      <c r="AK85" s="768"/>
      <c r="AL85" s="768"/>
      <c r="AM85" s="768"/>
      <c r="AN85" s="768"/>
      <c r="AO85" s="768"/>
      <c r="AP85" s="768"/>
      <c r="AQ85" s="768"/>
      <c r="AR85" s="305" t="s">
        <v>0</v>
      </c>
      <c r="AS85" s="772"/>
      <c r="AT85" s="773"/>
      <c r="AU85" s="773"/>
      <c r="AV85" s="773"/>
      <c r="AW85" s="773"/>
      <c r="AX85" s="773"/>
      <c r="AY85" s="773"/>
      <c r="AZ85" s="773"/>
      <c r="BA85" s="773"/>
      <c r="BB85" s="773"/>
      <c r="BC85" s="792"/>
    </row>
    <row r="86" spans="1:55" ht="38.25" customHeight="1" thickTop="1" thickBot="1">
      <c r="A86" s="758" t="s">
        <v>253</v>
      </c>
      <c r="B86" s="759"/>
      <c r="C86" s="759"/>
      <c r="D86" s="759"/>
      <c r="E86" s="759"/>
      <c r="F86" s="759"/>
      <c r="G86" s="759"/>
      <c r="H86" s="759"/>
      <c r="I86" s="759"/>
      <c r="J86" s="759"/>
      <c r="K86" s="759"/>
      <c r="L86" s="759"/>
      <c r="M86" s="759"/>
      <c r="N86" s="759"/>
      <c r="O86" s="759"/>
      <c r="P86" s="759"/>
      <c r="Q86" s="759"/>
      <c r="R86" s="759"/>
      <c r="S86" s="759"/>
      <c r="T86" s="759"/>
      <c r="U86" s="759"/>
      <c r="V86" s="759"/>
      <c r="W86" s="759"/>
      <c r="X86" s="759"/>
      <c r="Y86" s="759"/>
      <c r="Z86" s="759"/>
      <c r="AA86" s="759"/>
      <c r="AB86" s="759"/>
      <c r="AC86" s="759"/>
      <c r="AD86" s="759"/>
      <c r="AE86" s="759"/>
      <c r="AF86" s="759"/>
      <c r="AG86" s="759"/>
      <c r="AH86" s="759"/>
      <c r="AI86" s="759"/>
      <c r="AJ86" s="759"/>
      <c r="AK86" s="759"/>
      <c r="AL86" s="759"/>
      <c r="AM86" s="759"/>
      <c r="AN86" s="759"/>
      <c r="AO86" s="759"/>
      <c r="AP86" s="759"/>
      <c r="AQ86" s="759"/>
      <c r="AR86" s="760"/>
      <c r="AS86" s="761">
        <f>SUM(AS74:BB85)</f>
        <v>0</v>
      </c>
      <c r="AT86" s="761"/>
      <c r="AU86" s="761"/>
      <c r="AV86" s="761"/>
      <c r="AW86" s="761"/>
      <c r="AX86" s="761"/>
      <c r="AY86" s="761"/>
      <c r="AZ86" s="761"/>
      <c r="BA86" s="761"/>
      <c r="BB86" s="761"/>
      <c r="BC86" s="307" t="s">
        <v>0</v>
      </c>
    </row>
    <row r="87" spans="1:55" s="24" customFormat="1" ht="17.2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row>
  </sheetData>
  <sheetProtection algorithmName="SHA-512" hashValue="2W/Q7rajhRFkufrw7hcb0QzUI6e/Qmns3P+xW+Qu3/yTPdy5z7Ypa4YCdOW+ywWBJYMk1lGFz1QZcBbVWJzRvA==" saltValue="oqu4wBFfDRKbCgxo8dbw+w==" spinCount="100000" sheet="1" objects="1" scenarios="1"/>
  <mergeCells count="539">
    <mergeCell ref="AS42:AV42"/>
    <mergeCell ref="BA42:BC42"/>
    <mergeCell ref="BA45:BC45"/>
    <mergeCell ref="AO44:AR44"/>
    <mergeCell ref="BA43:BC43"/>
    <mergeCell ref="AJ40:AM40"/>
    <mergeCell ref="AO40:AR40"/>
    <mergeCell ref="AS40:AV40"/>
    <mergeCell ref="BA40:BC40"/>
    <mergeCell ref="AO43:AR43"/>
    <mergeCell ref="AO45:AR45"/>
    <mergeCell ref="Q38:X38"/>
    <mergeCell ref="Y38:AI38"/>
    <mergeCell ref="AJ38:AM38"/>
    <mergeCell ref="AO38:AR38"/>
    <mergeCell ref="A38:F38"/>
    <mergeCell ref="A37:F37"/>
    <mergeCell ref="J37:P37"/>
    <mergeCell ref="Q37:X37"/>
    <mergeCell ref="Y37:AI37"/>
    <mergeCell ref="BA60:BC60"/>
    <mergeCell ref="AS58:AV58"/>
    <mergeCell ref="BA58:BC58"/>
    <mergeCell ref="AW60:AZ60"/>
    <mergeCell ref="AW61:AZ61"/>
    <mergeCell ref="A3:BC3"/>
    <mergeCell ref="A35:F36"/>
    <mergeCell ref="J35:P36"/>
    <mergeCell ref="Q35:X36"/>
    <mergeCell ref="Y35:AI36"/>
    <mergeCell ref="AJ35:AR35"/>
    <mergeCell ref="AS35:AV36"/>
    <mergeCell ref="BA35:BC36"/>
    <mergeCell ref="AJ36:AM36"/>
    <mergeCell ref="Q19:X19"/>
    <mergeCell ref="Q20:X20"/>
    <mergeCell ref="Q21:X21"/>
    <mergeCell ref="Q24:X24"/>
    <mergeCell ref="Q25:X25"/>
    <mergeCell ref="AS22:AV22"/>
    <mergeCell ref="BA21:BC21"/>
    <mergeCell ref="BA18:BC18"/>
    <mergeCell ref="BA20:BC20"/>
    <mergeCell ref="BA17:BC17"/>
    <mergeCell ref="AJ62:AM62"/>
    <mergeCell ref="BA59:BC59"/>
    <mergeCell ref="AO58:AR58"/>
    <mergeCell ref="AJ60:AM60"/>
    <mergeCell ref="AO60:AR60"/>
    <mergeCell ref="AS60:AV60"/>
    <mergeCell ref="AO62:AR62"/>
    <mergeCell ref="AS62:AV62"/>
    <mergeCell ref="AJ69:AM69"/>
    <mergeCell ref="AJ65:AM65"/>
    <mergeCell ref="AJ58:AM58"/>
    <mergeCell ref="AS61:AV61"/>
    <mergeCell ref="BA61:BC61"/>
    <mergeCell ref="AO65:AR65"/>
    <mergeCell ref="AJ61:AM61"/>
    <mergeCell ref="AO61:AR61"/>
    <mergeCell ref="AJ63:AM63"/>
    <mergeCell ref="AO63:AR63"/>
    <mergeCell ref="AS63:AV63"/>
    <mergeCell ref="BA63:BC63"/>
    <mergeCell ref="AJ64:AM64"/>
    <mergeCell ref="AO64:AR64"/>
    <mergeCell ref="AS64:AV64"/>
    <mergeCell ref="BA62:BC62"/>
    <mergeCell ref="BA69:BC69"/>
    <mergeCell ref="A71:BC71"/>
    <mergeCell ref="AS68:AV68"/>
    <mergeCell ref="Y69:AI69"/>
    <mergeCell ref="AO69:AR69"/>
    <mergeCell ref="AS69:AV69"/>
    <mergeCell ref="Y64:AI64"/>
    <mergeCell ref="BA64:BC64"/>
    <mergeCell ref="BA67:BC67"/>
    <mergeCell ref="AO66:AR66"/>
    <mergeCell ref="AS66:AV66"/>
    <mergeCell ref="AJ67:AM67"/>
    <mergeCell ref="AJ68:AM68"/>
    <mergeCell ref="AO68:AR68"/>
    <mergeCell ref="BA66:BC66"/>
    <mergeCell ref="AS65:AV65"/>
    <mergeCell ref="BA65:BC65"/>
    <mergeCell ref="BA68:BC68"/>
    <mergeCell ref="Y67:AI67"/>
    <mergeCell ref="A68:F68"/>
    <mergeCell ref="J68:P68"/>
    <mergeCell ref="Q68:X68"/>
    <mergeCell ref="A65:F65"/>
    <mergeCell ref="J65:P65"/>
    <mergeCell ref="Y55:AI55"/>
    <mergeCell ref="Y28:AI28"/>
    <mergeCell ref="AJ14:AM14"/>
    <mergeCell ref="BA14:BC14"/>
    <mergeCell ref="BA12:BC13"/>
    <mergeCell ref="AJ12:AR12"/>
    <mergeCell ref="AS12:AV13"/>
    <mergeCell ref="AJ15:AM15"/>
    <mergeCell ref="AO15:AR15"/>
    <mergeCell ref="AS15:AV15"/>
    <mergeCell ref="AO13:AR13"/>
    <mergeCell ref="AS14:AV14"/>
    <mergeCell ref="AW12:AZ13"/>
    <mergeCell ref="AW14:AZ14"/>
    <mergeCell ref="AW15:AZ15"/>
    <mergeCell ref="BA55:BC55"/>
    <mergeCell ref="BA22:BC22"/>
    <mergeCell ref="Y12:AI13"/>
    <mergeCell ref="AJ13:AM13"/>
    <mergeCell ref="BA15:BC15"/>
    <mergeCell ref="BA16:BC16"/>
    <mergeCell ref="AS46:AV46"/>
    <mergeCell ref="BA46:BC46"/>
    <mergeCell ref="AJ46:AM46"/>
    <mergeCell ref="BA27:BC27"/>
    <mergeCell ref="AS20:AV20"/>
    <mergeCell ref="AS17:AV17"/>
    <mergeCell ref="AW22:AZ22"/>
    <mergeCell ref="AW23:AZ23"/>
    <mergeCell ref="AW24:AZ24"/>
    <mergeCell ref="AJ25:AM25"/>
    <mergeCell ref="AO27:AR27"/>
    <mergeCell ref="BA26:BC26"/>
    <mergeCell ref="BA25:BC25"/>
    <mergeCell ref="AS23:AV23"/>
    <mergeCell ref="BA23:BC23"/>
    <mergeCell ref="AS21:AV21"/>
    <mergeCell ref="BA19:BC19"/>
    <mergeCell ref="AS24:AV24"/>
    <mergeCell ref="BA24:BC24"/>
    <mergeCell ref="AJ24:AM24"/>
    <mergeCell ref="AO24:AR24"/>
    <mergeCell ref="AO21:AR21"/>
    <mergeCell ref="AJ21:AM21"/>
    <mergeCell ref="AW25:AZ25"/>
    <mergeCell ref="AW26:AZ26"/>
    <mergeCell ref="AW27:AZ27"/>
    <mergeCell ref="AS26:AV26"/>
    <mergeCell ref="BA57:BC57"/>
    <mergeCell ref="BA56:BC56"/>
    <mergeCell ref="AO55:AR55"/>
    <mergeCell ref="AS55:AV55"/>
    <mergeCell ref="AJ56:AM56"/>
    <mergeCell ref="AO56:AR56"/>
    <mergeCell ref="AS56:AV56"/>
    <mergeCell ref="AS53:AV54"/>
    <mergeCell ref="AJ57:AM57"/>
    <mergeCell ref="AO57:AR57"/>
    <mergeCell ref="BA53:BC54"/>
    <mergeCell ref="AJ53:AR53"/>
    <mergeCell ref="AW56:AZ56"/>
    <mergeCell ref="AS57:AV57"/>
    <mergeCell ref="A12:F13"/>
    <mergeCell ref="J12:P13"/>
    <mergeCell ref="A19:F19"/>
    <mergeCell ref="A20:F20"/>
    <mergeCell ref="AJ18:AM18"/>
    <mergeCell ref="AJ19:AM19"/>
    <mergeCell ref="AO19:AR19"/>
    <mergeCell ref="AS19:AV19"/>
    <mergeCell ref="AO20:AR20"/>
    <mergeCell ref="AS18:AV18"/>
    <mergeCell ref="AS16:AV16"/>
    <mergeCell ref="Y17:AI17"/>
    <mergeCell ref="Y14:AI14"/>
    <mergeCell ref="Q12:X13"/>
    <mergeCell ref="Q14:X14"/>
    <mergeCell ref="Q15:X15"/>
    <mergeCell ref="Q16:X16"/>
    <mergeCell ref="J15:P15"/>
    <mergeCell ref="J16:P16"/>
    <mergeCell ref="AJ20:AM20"/>
    <mergeCell ref="AO17:AR17"/>
    <mergeCell ref="Y15:AI15"/>
    <mergeCell ref="A16:F16"/>
    <mergeCell ref="A17:F17"/>
    <mergeCell ref="J28:P28"/>
    <mergeCell ref="AO14:AR14"/>
    <mergeCell ref="AJ27:AM27"/>
    <mergeCell ref="AS27:AV27"/>
    <mergeCell ref="AJ22:AM22"/>
    <mergeCell ref="AJ17:AM17"/>
    <mergeCell ref="AJ16:AM16"/>
    <mergeCell ref="AO16:AR16"/>
    <mergeCell ref="AJ23:AM23"/>
    <mergeCell ref="AO23:AR23"/>
    <mergeCell ref="AO18:AR18"/>
    <mergeCell ref="Q26:X26"/>
    <mergeCell ref="Y19:AI19"/>
    <mergeCell ref="Y20:AI20"/>
    <mergeCell ref="Y21:AI21"/>
    <mergeCell ref="J19:P19"/>
    <mergeCell ref="AS25:AV25"/>
    <mergeCell ref="J25:P25"/>
    <mergeCell ref="Y24:AI24"/>
    <mergeCell ref="AS28:AV28"/>
    <mergeCell ref="AJ28:AM28"/>
    <mergeCell ref="Y16:AI16"/>
    <mergeCell ref="Y18:AI18"/>
    <mergeCell ref="AO26:AR26"/>
    <mergeCell ref="AW28:AZ28"/>
    <mergeCell ref="AJ33:AP33"/>
    <mergeCell ref="AW35:AZ36"/>
    <mergeCell ref="AW37:AZ37"/>
    <mergeCell ref="AW38:AZ38"/>
    <mergeCell ref="AW39:AZ39"/>
    <mergeCell ref="AW40:AZ40"/>
    <mergeCell ref="AJ51:AP51"/>
    <mergeCell ref="BA28:BC28"/>
    <mergeCell ref="AO36:AR36"/>
    <mergeCell ref="AS38:AV38"/>
    <mergeCell ref="BA38:BC38"/>
    <mergeCell ref="AS37:AV37"/>
    <mergeCell ref="BA37:BC37"/>
    <mergeCell ref="BA44:BC44"/>
    <mergeCell ref="AJ39:AM39"/>
    <mergeCell ref="AO39:AR39"/>
    <mergeCell ref="AS39:AV39"/>
    <mergeCell ref="AO46:AR46"/>
    <mergeCell ref="BA39:BC39"/>
    <mergeCell ref="AJ44:AM44"/>
    <mergeCell ref="BA41:BC41"/>
    <mergeCell ref="AJ42:AM42"/>
    <mergeCell ref="AO42:AR42"/>
    <mergeCell ref="A27:F27"/>
    <mergeCell ref="Y26:AI26"/>
    <mergeCell ref="Y27:AI27"/>
    <mergeCell ref="Y25:AI25"/>
    <mergeCell ref="J26:P26"/>
    <mergeCell ref="J27:P27"/>
    <mergeCell ref="G20:I20"/>
    <mergeCell ref="G21:I21"/>
    <mergeCell ref="G22:I22"/>
    <mergeCell ref="G23:I23"/>
    <mergeCell ref="J20:P20"/>
    <mergeCell ref="J21:P21"/>
    <mergeCell ref="J22:P22"/>
    <mergeCell ref="J23:P23"/>
    <mergeCell ref="Y23:AI23"/>
    <mergeCell ref="A24:F24"/>
    <mergeCell ref="A25:F25"/>
    <mergeCell ref="Y22:AI22"/>
    <mergeCell ref="Q23:X23"/>
    <mergeCell ref="A26:F26"/>
    <mergeCell ref="AO25:AR25"/>
    <mergeCell ref="A21:F21"/>
    <mergeCell ref="A22:F22"/>
    <mergeCell ref="J24:P24"/>
    <mergeCell ref="G24:I24"/>
    <mergeCell ref="G25:I25"/>
    <mergeCell ref="G26:I26"/>
    <mergeCell ref="J17:P17"/>
    <mergeCell ref="J18:P18"/>
    <mergeCell ref="A23:F23"/>
    <mergeCell ref="Q22:X22"/>
    <mergeCell ref="Q18:X18"/>
    <mergeCell ref="Q17:X17"/>
    <mergeCell ref="AO22:AR22"/>
    <mergeCell ref="A18:F18"/>
    <mergeCell ref="AJ26:AM26"/>
    <mergeCell ref="AO28:AR28"/>
    <mergeCell ref="J42:P42"/>
    <mergeCell ref="Y56:AI56"/>
    <mergeCell ref="Y57:AI57"/>
    <mergeCell ref="A53:F54"/>
    <mergeCell ref="A55:F55"/>
    <mergeCell ref="A56:F56"/>
    <mergeCell ref="AJ37:AM37"/>
    <mergeCell ref="AO37:AR37"/>
    <mergeCell ref="A40:F40"/>
    <mergeCell ref="J40:P40"/>
    <mergeCell ref="Q40:X40"/>
    <mergeCell ref="Y40:AI40"/>
    <mergeCell ref="G40:I40"/>
    <mergeCell ref="J43:P43"/>
    <mergeCell ref="Q43:X43"/>
    <mergeCell ref="A44:F44"/>
    <mergeCell ref="Q42:X42"/>
    <mergeCell ref="Y42:AI42"/>
    <mergeCell ref="Y46:AI46"/>
    <mergeCell ref="AJ54:AM54"/>
    <mergeCell ref="Y41:AI41"/>
    <mergeCell ref="AO54:AR54"/>
    <mergeCell ref="AJ55:AM55"/>
    <mergeCell ref="J31:R31"/>
    <mergeCell ref="A33:AI33"/>
    <mergeCell ref="G35:I36"/>
    <mergeCell ref="AJ41:AM41"/>
    <mergeCell ref="AO41:AR41"/>
    <mergeCell ref="A43:F43"/>
    <mergeCell ref="A45:F45"/>
    <mergeCell ref="J45:P45"/>
    <mergeCell ref="Q45:X45"/>
    <mergeCell ref="Y45:AI45"/>
    <mergeCell ref="AJ45:AM45"/>
    <mergeCell ref="AJ43:AM43"/>
    <mergeCell ref="Q44:X44"/>
    <mergeCell ref="Y44:AI44"/>
    <mergeCell ref="G41:I41"/>
    <mergeCell ref="G42:I42"/>
    <mergeCell ref="A39:F39"/>
    <mergeCell ref="J39:P39"/>
    <mergeCell ref="Q39:X39"/>
    <mergeCell ref="Y39:AI39"/>
    <mergeCell ref="G37:I37"/>
    <mergeCell ref="G38:I38"/>
    <mergeCell ref="G39:I39"/>
    <mergeCell ref="J38:P38"/>
    <mergeCell ref="AJ59:AM59"/>
    <mergeCell ref="AO59:AR59"/>
    <mergeCell ref="AS59:AV59"/>
    <mergeCell ref="AS44:AV44"/>
    <mergeCell ref="AS41:AV41"/>
    <mergeCell ref="Y58:AI58"/>
    <mergeCell ref="AS45:AV45"/>
    <mergeCell ref="A48:BC48"/>
    <mergeCell ref="AS43:AV43"/>
    <mergeCell ref="Y59:AI59"/>
    <mergeCell ref="G55:I55"/>
    <mergeCell ref="G57:I57"/>
    <mergeCell ref="G56:I56"/>
    <mergeCell ref="Q56:X56"/>
    <mergeCell ref="G45:I45"/>
    <mergeCell ref="G46:I46"/>
    <mergeCell ref="AW57:AZ57"/>
    <mergeCell ref="AW58:AZ58"/>
    <mergeCell ref="AW59:AZ59"/>
    <mergeCell ref="A57:F57"/>
    <mergeCell ref="J58:P58"/>
    <mergeCell ref="G43:I43"/>
    <mergeCell ref="G44:I44"/>
    <mergeCell ref="A58:F58"/>
    <mergeCell ref="A66:F66"/>
    <mergeCell ref="J66:P66"/>
    <mergeCell ref="Q66:X66"/>
    <mergeCell ref="G65:I65"/>
    <mergeCell ref="G66:I66"/>
    <mergeCell ref="G67:I67"/>
    <mergeCell ref="A64:F64"/>
    <mergeCell ref="Y66:AI66"/>
    <mergeCell ref="Y60:AI60"/>
    <mergeCell ref="A60:F60"/>
    <mergeCell ref="A62:F62"/>
    <mergeCell ref="A61:F61"/>
    <mergeCell ref="Y65:AI65"/>
    <mergeCell ref="J64:P64"/>
    <mergeCell ref="Q64:X64"/>
    <mergeCell ref="Q65:X65"/>
    <mergeCell ref="G58:I58"/>
    <mergeCell ref="G59:I59"/>
    <mergeCell ref="G60:I60"/>
    <mergeCell ref="G61:I61"/>
    <mergeCell ref="G62:I62"/>
    <mergeCell ref="A59:F59"/>
    <mergeCell ref="Y62:AI62"/>
    <mergeCell ref="Y63:AI63"/>
    <mergeCell ref="Q59:X59"/>
    <mergeCell ref="Y61:AI61"/>
    <mergeCell ref="J60:P60"/>
    <mergeCell ref="Q60:X60"/>
    <mergeCell ref="J61:P61"/>
    <mergeCell ref="J59:P59"/>
    <mergeCell ref="Q58:X58"/>
    <mergeCell ref="A69:F69"/>
    <mergeCell ref="J69:P69"/>
    <mergeCell ref="Q69:X69"/>
    <mergeCell ref="J53:P54"/>
    <mergeCell ref="Q53:X54"/>
    <mergeCell ref="J55:P55"/>
    <mergeCell ref="Q55:X55"/>
    <mergeCell ref="J56:P56"/>
    <mergeCell ref="Q61:X61"/>
    <mergeCell ref="J62:P62"/>
    <mergeCell ref="Q62:X62"/>
    <mergeCell ref="J57:P57"/>
    <mergeCell ref="Q57:X57"/>
    <mergeCell ref="J63:P63"/>
    <mergeCell ref="Q63:X63"/>
    <mergeCell ref="G63:I63"/>
    <mergeCell ref="G68:I68"/>
    <mergeCell ref="G69:I69"/>
    <mergeCell ref="G53:I54"/>
    <mergeCell ref="G64:I64"/>
    <mergeCell ref="A67:F67"/>
    <mergeCell ref="J67:P67"/>
    <mergeCell ref="Q67:X67"/>
    <mergeCell ref="A63:F63"/>
    <mergeCell ref="A8:I8"/>
    <mergeCell ref="J8:R8"/>
    <mergeCell ref="A10:AI10"/>
    <mergeCell ref="AJ10:AP10"/>
    <mergeCell ref="BA6:BB6"/>
    <mergeCell ref="Q28:X28"/>
    <mergeCell ref="Q27:X27"/>
    <mergeCell ref="J44:P44"/>
    <mergeCell ref="G12:I13"/>
    <mergeCell ref="G14:I14"/>
    <mergeCell ref="G15:I15"/>
    <mergeCell ref="G16:I16"/>
    <mergeCell ref="G17:I17"/>
    <mergeCell ref="G18:I18"/>
    <mergeCell ref="G19:I19"/>
    <mergeCell ref="A41:F41"/>
    <mergeCell ref="J41:P41"/>
    <mergeCell ref="Q41:X41"/>
    <mergeCell ref="G27:I27"/>
    <mergeCell ref="G28:I28"/>
    <mergeCell ref="J14:P14"/>
    <mergeCell ref="A14:F14"/>
    <mergeCell ref="A15:F15"/>
    <mergeCell ref="A31:I31"/>
    <mergeCell ref="AW16:AZ16"/>
    <mergeCell ref="AW17:AZ17"/>
    <mergeCell ref="AW18:AZ18"/>
    <mergeCell ref="AW19:AZ19"/>
    <mergeCell ref="AW20:AZ20"/>
    <mergeCell ref="AW21:AZ21"/>
    <mergeCell ref="AW53:AZ54"/>
    <mergeCell ref="AW55:AZ55"/>
    <mergeCell ref="A49:I49"/>
    <mergeCell ref="J49:R49"/>
    <mergeCell ref="Y53:AI54"/>
    <mergeCell ref="A51:AI51"/>
    <mergeCell ref="A46:F46"/>
    <mergeCell ref="J46:P46"/>
    <mergeCell ref="Q46:X46"/>
    <mergeCell ref="Y43:AI43"/>
    <mergeCell ref="A28:F28"/>
    <mergeCell ref="A42:F42"/>
    <mergeCell ref="AW41:AZ41"/>
    <mergeCell ref="AW42:AZ42"/>
    <mergeCell ref="AW43:AZ43"/>
    <mergeCell ref="AW44:AZ44"/>
    <mergeCell ref="AW45:AZ45"/>
    <mergeCell ref="AW46:AZ46"/>
    <mergeCell ref="AW62:AZ62"/>
    <mergeCell ref="Y75:AF75"/>
    <mergeCell ref="Y76:AF76"/>
    <mergeCell ref="Y77:AF77"/>
    <mergeCell ref="AH75:AQ75"/>
    <mergeCell ref="AH76:AQ76"/>
    <mergeCell ref="AH77:AQ77"/>
    <mergeCell ref="J78:K78"/>
    <mergeCell ref="AW63:AZ63"/>
    <mergeCell ref="AW64:AZ64"/>
    <mergeCell ref="AW65:AZ65"/>
    <mergeCell ref="AW66:AZ66"/>
    <mergeCell ref="AW67:AZ67"/>
    <mergeCell ref="AW68:AZ68"/>
    <mergeCell ref="AW69:AZ69"/>
    <mergeCell ref="Y68:AI68"/>
    <mergeCell ref="AO67:AR67"/>
    <mergeCell ref="AS67:AV67"/>
    <mergeCell ref="AJ66:AM66"/>
    <mergeCell ref="T73:V73"/>
    <mergeCell ref="J73:S73"/>
    <mergeCell ref="T75:V75"/>
    <mergeCell ref="L74:S74"/>
    <mergeCell ref="T74:V74"/>
    <mergeCell ref="A86:AR86"/>
    <mergeCell ref="AS86:BB86"/>
    <mergeCell ref="A73:I73"/>
    <mergeCell ref="W73:X73"/>
    <mergeCell ref="Y73:AG73"/>
    <mergeCell ref="AH73:AR73"/>
    <mergeCell ref="AS73:BC73"/>
    <mergeCell ref="A74:I77"/>
    <mergeCell ref="J74:K74"/>
    <mergeCell ref="J75:K75"/>
    <mergeCell ref="W74:X74"/>
    <mergeCell ref="Y74:AF74"/>
    <mergeCell ref="AH74:AQ74"/>
    <mergeCell ref="W82:X82"/>
    <mergeCell ref="Y82:AF82"/>
    <mergeCell ref="AH82:AQ82"/>
    <mergeCell ref="W75:X75"/>
    <mergeCell ref="W76:X76"/>
    <mergeCell ref="W77:X77"/>
    <mergeCell ref="A78:I81"/>
    <mergeCell ref="L75:S75"/>
    <mergeCell ref="J76:K76"/>
    <mergeCell ref="L76:S76"/>
    <mergeCell ref="T76:V76"/>
    <mergeCell ref="J77:K77"/>
    <mergeCell ref="L77:S77"/>
    <mergeCell ref="T77:V77"/>
    <mergeCell ref="Y81:AF81"/>
    <mergeCell ref="BC74:BC77"/>
    <mergeCell ref="AS74:BB77"/>
    <mergeCell ref="AH81:AQ81"/>
    <mergeCell ref="L78:S78"/>
    <mergeCell ref="T78:V78"/>
    <mergeCell ref="W78:X78"/>
    <mergeCell ref="Y78:AF78"/>
    <mergeCell ref="AH78:AQ78"/>
    <mergeCell ref="AS78:BB81"/>
    <mergeCell ref="BC78:BC81"/>
    <mergeCell ref="J79:K79"/>
    <mergeCell ref="L79:S79"/>
    <mergeCell ref="T79:V79"/>
    <mergeCell ref="W79:X79"/>
    <mergeCell ref="Y79:AF79"/>
    <mergeCell ref="AH79:AQ79"/>
    <mergeCell ref="J80:K80"/>
    <mergeCell ref="L80:S80"/>
    <mergeCell ref="T80:V80"/>
    <mergeCell ref="W80:X80"/>
    <mergeCell ref="AS82:BB85"/>
    <mergeCell ref="BC82:BC85"/>
    <mergeCell ref="J83:K83"/>
    <mergeCell ref="L83:S83"/>
    <mergeCell ref="T83:V83"/>
    <mergeCell ref="J84:K84"/>
    <mergeCell ref="L84:S84"/>
    <mergeCell ref="T84:V84"/>
    <mergeCell ref="W84:X84"/>
    <mergeCell ref="Y84:AF84"/>
    <mergeCell ref="AH84:AQ84"/>
    <mergeCell ref="J85:K85"/>
    <mergeCell ref="L85:S85"/>
    <mergeCell ref="T85:V85"/>
    <mergeCell ref="W85:X85"/>
    <mergeCell ref="Y85:AF85"/>
    <mergeCell ref="AH85:AQ85"/>
    <mergeCell ref="W83:X83"/>
    <mergeCell ref="Y83:AF83"/>
    <mergeCell ref="AH83:AQ83"/>
    <mergeCell ref="Y80:AF80"/>
    <mergeCell ref="AH80:AQ80"/>
    <mergeCell ref="J81:K81"/>
    <mergeCell ref="L81:S81"/>
    <mergeCell ref="T81:V81"/>
    <mergeCell ref="W81:X81"/>
    <mergeCell ref="A82:I85"/>
    <mergeCell ref="J82:K82"/>
    <mergeCell ref="L82:S82"/>
    <mergeCell ref="T82:V82"/>
  </mergeCells>
  <phoneticPr fontId="37"/>
  <conditionalFormatting sqref="AJ10:AP10">
    <cfRule type="expression" dxfId="9" priority="3" stopIfTrue="1">
      <formula>AND(COUNTA($J$14:$P$28)&gt;0,$AJ$10="□")</formula>
    </cfRule>
  </conditionalFormatting>
  <conditionalFormatting sqref="AJ33:AP33">
    <cfRule type="expression" dxfId="8" priority="2" stopIfTrue="1">
      <formula>AND(COUNTA($J$37:$P$46)&gt;0,$AJ$33="□")</formula>
    </cfRule>
  </conditionalFormatting>
  <conditionalFormatting sqref="AJ51:AP51">
    <cfRule type="expression" dxfId="7" priority="1" stopIfTrue="1">
      <formula>AND(COUNTA($J$55:$P$69)&gt;0,$AJ$51="□")</formula>
    </cfRule>
  </conditionalFormatting>
  <dataValidations count="7">
    <dataValidation type="textLength" imeMode="disabled" operator="equal" allowBlank="1" showInputMessage="1" showErrorMessage="1" errorTitle="文字数エラー" error="SII登録型番の８文字で登録してください。" sqref="J37:P46 J14:P28 J55:P69" xr:uid="{B2F3C12F-491E-4C90-AAE5-D5C5AC070CDA}">
      <formula1>8</formula1>
    </dataValidation>
    <dataValidation imeMode="disabled" allowBlank="1" showInputMessage="1" showErrorMessage="1" sqref="AS37:AZ46 AS14:AZ28 AS55:AZ69" xr:uid="{B666DA6F-2DD1-4152-9EB8-B4B7645B3FC0}"/>
    <dataValidation type="custom" imeMode="disabled" allowBlank="1" showInputMessage="1" showErrorMessage="1" errorTitle="入力エラー" error="小数点以下の入力はできません。" sqref="BA37:BC46 BA14:BC28 BA55:BC69" xr:uid="{8A772A64-05B4-4FE9-B2FA-8ADC8FB217A5}">
      <formula1>BA14-ROUNDDOWN(BA14,0)=0</formula1>
    </dataValidation>
    <dataValidation type="custom" imeMode="disabled" allowBlank="1" showInputMessage="1" showErrorMessage="1" errorTitle="入力エラー" error="小数点以下第一位を切り捨てで入力して下さい。_x000a_" sqref="AJ14:AM28 AJ37:AM46 AJ55:AM69" xr:uid="{216C7CD4-9215-4C4F-854C-D7F2B0EBF6A4}">
      <formula1>AJ14-ROUNDDOWN(AJ14,0)=0</formula1>
    </dataValidation>
    <dataValidation type="list" allowBlank="1" showInputMessage="1" showErrorMessage="1" sqref="AJ10:AP10 AJ33:AP33 AJ51:AP51" xr:uid="{55B4BB96-8689-49E5-9CD6-319CBC70A618}">
      <formula1>"□,■"</formula1>
    </dataValidation>
    <dataValidation type="custom" imeMode="disabled" allowBlank="1" showInputMessage="1" showErrorMessage="1" errorTitle="入力エラー" error="小数点以下第一位を切り捨てで入力して下さい。_x000a_" sqref="AO14:AP28 AO37:AP46 AO55:AP69" xr:uid="{1E24DE03-551C-44DF-B7DD-0980B26E9A32}">
      <formula1>V14-ROUNDDOWN(V14,0)=0</formula1>
    </dataValidation>
    <dataValidation type="custom" imeMode="disabled" allowBlank="1" showInputMessage="1" showErrorMessage="1" errorTitle="入力エラー" error="小数点以下第一位を切り捨てで入力して下さい。_x000a_" sqref="AQ14:AR28 AQ37:AR46 AQ55:AR69" xr:uid="{DB737A13-D10E-4208-89BF-327079A27703}">
      <formula1>W14-ROUNDDOWN(W14,0)=0</formula1>
    </dataValidation>
  </dataValidations>
  <printOptions horizontalCentered="1"/>
  <pageMargins left="0.11811023622047245" right="0.11811023622047245" top="0.31496062992125984" bottom="0.19685039370078741" header="0.11811023622047245" footer="0.11811023622047245"/>
  <pageSetup paperSize="9" scale="38" orientation="portrait" r:id="rId1"/>
  <headerFooter>
    <oddHeader>&amp;R&amp;14VERSION 1.0</oddHeader>
    <oddFooter>&amp;L（備考）用紙は日本工業規格Ａ４とし、縦位置とする。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様式第１｜交付申請書</vt:lpstr>
      <vt:lpstr>定型様式1｜総括表</vt:lpstr>
      <vt:lpstr>定型様式２｜明細書【断熱パネル】</vt:lpstr>
      <vt:lpstr>定型様式２｜明細書【潜熱蓄熱建材】</vt:lpstr>
      <vt:lpstr>明細書【断熱パネル】_ひな形</vt:lpstr>
      <vt:lpstr>定型様式２｜明細書【断熱材】</vt:lpstr>
      <vt:lpstr>定型様式２｜明細書【防災ガラス窓】</vt:lpstr>
      <vt:lpstr>明細書【断熱材】_ひな形</vt:lpstr>
      <vt:lpstr>定型様式２｜明細書【窓】</vt:lpstr>
      <vt:lpstr>明細書【防災ガラス窓】_ひな形</vt:lpstr>
      <vt:lpstr>定型様式２｜明細書【玄関ドア・調湿建材】</vt:lpstr>
      <vt:lpstr>明細書【窓】_ひな形</vt:lpstr>
      <vt:lpstr>誓約書</vt:lpstr>
      <vt:lpstr>明細書【玄関ドア・調湿建材】_ひな形</vt:lpstr>
      <vt:lpstr>誓約書!Print_Area</vt:lpstr>
      <vt:lpstr>'定型様式1｜総括表'!Print_Area</vt:lpstr>
      <vt:lpstr>'定型様式２｜明細書【玄関ドア・調湿建材】'!Print_Area</vt:lpstr>
      <vt:lpstr>'定型様式２｜明細書【潜熱蓄熱建材】'!Print_Area</vt:lpstr>
      <vt:lpstr>'定型様式２｜明細書【窓】'!Print_Area</vt:lpstr>
      <vt:lpstr>'定型様式２｜明細書【断熱パネル】'!Print_Area</vt:lpstr>
      <vt:lpstr>'定型様式２｜明細書【断熱材】'!Print_Area</vt:lpstr>
      <vt:lpstr>'定型様式２｜明細書【防災ガラス窓】'!Print_Area</vt:lpstr>
      <vt:lpstr>明細書【玄関ドア・調湿建材】_ひな形!Print_Area</vt:lpstr>
      <vt:lpstr>明細書【窓】_ひな形!Print_Area</vt:lpstr>
      <vt:lpstr>明細書【断熱パネル】_ひな形!Print_Area</vt:lpstr>
      <vt:lpstr>明細書【断熱材】_ひな形!Print_Area</vt:lpstr>
      <vt:lpstr>明細書【防災ガラス窓】_ひな形!Print_Area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2020-05-14T02:58:37Z</dcterms:modified>
</cp:coreProperties>
</file>