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filterPrivacy="1" showInkAnnotation="0" updateLinks="never" codeName="ThisWorkbook" defaultThemeVersion="124226"/>
  <xr:revisionPtr revIDLastSave="0" documentId="8_{E7A8069C-A188-402A-A734-240088EB3451}" xr6:coauthVersionLast="45" xr6:coauthVersionMax="45" xr10:uidLastSave="{00000000-0000-0000-0000-000000000000}"/>
  <bookViews>
    <workbookView xWindow="-110" yWindow="-110" windowWidth="19420" windowHeight="10420" tabRatio="659" xr2:uid="{00000000-000D-0000-FFFF-FFFF00000000}"/>
  </bookViews>
  <sheets>
    <sheet name="様式第7｜実績報告書" sheetId="88" r:id="rId1"/>
    <sheet name="定型様式4｜総括表" sheetId="73" r:id="rId2"/>
    <sheet name="定型様式5｜明細書【断熱パネル】" sheetId="91" r:id="rId3"/>
    <sheet name="定型様式5｜明細書【潜熱蓄熱建材】" sheetId="92" r:id="rId4"/>
    <sheet name="明細書【断熱パネル】_ひな形" sheetId="115" state="hidden" r:id="rId5"/>
    <sheet name="定型様式5｜明細書【断熱材】" sheetId="100" r:id="rId6"/>
    <sheet name="定型様式5｜明細書【防災ガラス窓】" sheetId="101" r:id="rId7"/>
    <sheet name="明細書【断熱材】_ひな形" sheetId="116" state="hidden" r:id="rId8"/>
    <sheet name="定型様式5｜明細書【窓】" sheetId="86" r:id="rId9"/>
    <sheet name="明細書【防災ガラス窓】_ひな形" sheetId="117" state="hidden" r:id="rId10"/>
    <sheet name="定型様式5｜明細書【玄関ドア・調湿建材】" sheetId="94" r:id="rId11"/>
    <sheet name="明細書【窓】_ひな形" sheetId="118" state="hidden" r:id="rId12"/>
    <sheet name="定型様式7｜実績報告確認写真【表紙】" sheetId="120" r:id="rId13"/>
    <sheet name="明細書【玄関ドア・調湿建材】_ひな形" sheetId="119" state="hidden" r:id="rId14"/>
    <sheet name="定型様式7｜実績報告確認写真" sheetId="121" r:id="rId15"/>
    <sheet name="様式第10｜精算払請求書" sheetId="122" r:id="rId16"/>
  </sheets>
  <definedNames>
    <definedName name="_xlnm.Print_Area" localSheetId="1">'定型様式4｜総括表'!$A$1:$AP$46</definedName>
    <definedName name="_xlnm.Print_Area" localSheetId="10">'定型様式5｜明細書【玄関ドア・調湿建材】'!$A$1:$BC$50</definedName>
    <definedName name="_xlnm.Print_Area" localSheetId="3">'定型様式5｜明細書【潜熱蓄熱建材】'!$A$1:$BC$59</definedName>
    <definedName name="_xlnm.Print_Area" localSheetId="8">'定型様式5｜明細書【窓】'!$A$1:$BC$89</definedName>
    <definedName name="_xlnm.Print_Area" localSheetId="2">'定型様式5｜明細書【断熱パネル】'!$A$1:$BC$61</definedName>
    <definedName name="_xlnm.Print_Area" localSheetId="5">'定型様式5｜明細書【断熱材】'!$A$1:$BC$70</definedName>
    <definedName name="_xlnm.Print_Area" localSheetId="6">'定型様式5｜明細書【防災ガラス窓】'!$A$1:$BC$72</definedName>
    <definedName name="_xlnm.Print_Area" localSheetId="14">'定型様式7｜実績報告確認写真'!$A$1:$AV$50</definedName>
    <definedName name="_xlnm.Print_Area" localSheetId="12">'定型様式7｜実績報告確認写真【表紙】'!$A$1:$BL$64</definedName>
    <definedName name="_xlnm.Print_Area" localSheetId="13">明細書【玄関ドア・調湿建材】_ひな形!$A$1:$BC$50</definedName>
    <definedName name="_xlnm.Print_Area" localSheetId="11">明細書【窓】_ひな形!$A$1:$BC$89</definedName>
    <definedName name="_xlnm.Print_Area" localSheetId="4">明細書【断熱パネル】_ひな形!$A$1:$BC$61</definedName>
    <definedName name="_xlnm.Print_Area" localSheetId="7">明細書【断熱材】_ひな形!$A$1:$BC$70</definedName>
    <definedName name="_xlnm.Print_Area" localSheetId="9">明細書【防災ガラス窓】_ひな形!$A$1:$BC$72</definedName>
    <definedName name="_xlnm.Print_Area" localSheetId="15">'様式第10｜精算払請求書'!$A$1:$CN$91</definedName>
    <definedName name="_xlnm.Print_Area" localSheetId="0">'様式第7｜実績報告書'!$A$1:$CN$81</definedName>
    <definedName name="玄関ドア">'定型様式7｜実績報告確認写真'!$BA$12</definedName>
    <definedName name="潜熱蓄熱建材">'定型様式7｜実績報告確認写真'!$AY$12:$AY$14</definedName>
    <definedName name="窓">'定型様式7｜実績報告確認写真'!$BC$12:$BC$14</definedName>
    <definedName name="断熱パネル">'定型様式7｜実績報告確認写真'!$AX$12:$AX$14</definedName>
    <definedName name="断熱材">'定型様式7｜実績報告確認写真'!$AZ$12:$AZ$13</definedName>
    <definedName name="調湿建材">'定型様式7｜実績報告確認写真'!$BD$12:$BD$14</definedName>
    <definedName name="導入製品">'定型様式7｜実績報告確認写真'!$AX$11:$BD$11</definedName>
    <definedName name="防災ガラス窓">'定型様式7｜実績報告確認写真'!$BB$12:$BB$13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V2" i="121" l="1"/>
  <c r="BL2" i="120"/>
  <c r="I23" i="94" l="1"/>
  <c r="I22" i="94"/>
  <c r="T87" i="86"/>
  <c r="T86" i="86"/>
  <c r="T85" i="86"/>
  <c r="T84" i="86"/>
  <c r="T83" i="86"/>
  <c r="T82" i="86"/>
  <c r="T81" i="86"/>
  <c r="T80" i="86"/>
  <c r="T76" i="86"/>
  <c r="T79" i="86"/>
  <c r="T78" i="86"/>
  <c r="T77" i="86"/>
  <c r="K69" i="100"/>
  <c r="K68" i="100"/>
  <c r="K67" i="100"/>
  <c r="K59" i="91"/>
  <c r="K58" i="91"/>
  <c r="K57" i="91"/>
  <c r="K56" i="91"/>
  <c r="K55" i="91"/>
  <c r="K54" i="91"/>
  <c r="AG59" i="122" l="1"/>
  <c r="AG58" i="122"/>
  <c r="H10" i="120" l="1"/>
  <c r="BH57" i="122"/>
  <c r="AX57" i="122"/>
  <c r="Z40" i="121"/>
  <c r="B40" i="121"/>
  <c r="Z12" i="121"/>
  <c r="B12" i="121"/>
  <c r="AS15" i="94" l="1"/>
  <c r="AS14" i="94"/>
  <c r="AS42" i="91"/>
  <c r="AS41" i="91"/>
  <c r="AS40" i="91"/>
  <c r="AS39" i="91"/>
  <c r="AS38" i="91"/>
  <c r="AS37" i="91"/>
  <c r="AS36" i="91"/>
  <c r="AS35" i="91"/>
  <c r="AS34" i="91"/>
  <c r="AS33" i="91"/>
  <c r="AS32" i="91"/>
  <c r="AS31" i="91"/>
  <c r="AS30" i="91"/>
  <c r="AS29" i="91"/>
  <c r="AS28" i="91"/>
  <c r="AS27" i="91"/>
  <c r="AS26" i="91"/>
  <c r="AS25" i="91"/>
  <c r="AS24" i="91"/>
  <c r="AS23" i="91"/>
  <c r="AS22" i="91"/>
  <c r="AS21" i="91"/>
  <c r="AS20" i="91"/>
  <c r="AS19" i="91"/>
  <c r="AS18" i="91"/>
  <c r="AS17" i="91"/>
  <c r="AS16" i="91"/>
  <c r="AS15" i="91"/>
  <c r="AS14" i="91"/>
  <c r="AS13" i="91"/>
  <c r="AV51" i="100" l="1"/>
  <c r="AV45" i="100"/>
  <c r="AV39" i="100"/>
  <c r="AV33" i="100"/>
  <c r="AV27" i="100"/>
  <c r="AV21" i="100"/>
  <c r="AV15" i="100"/>
  <c r="AS52" i="100"/>
  <c r="AS51" i="100"/>
  <c r="AS50" i="100"/>
  <c r="AS49" i="100"/>
  <c r="AV49" i="100" s="1"/>
  <c r="AS48" i="100"/>
  <c r="AS47" i="100"/>
  <c r="AV47" i="100" s="1"/>
  <c r="AS46" i="100"/>
  <c r="AS45" i="100"/>
  <c r="AS44" i="100"/>
  <c r="AS43" i="100"/>
  <c r="AV43" i="100" s="1"/>
  <c r="AS42" i="100"/>
  <c r="AS41" i="100"/>
  <c r="AV41" i="100" s="1"/>
  <c r="AS40" i="100"/>
  <c r="AS39" i="100"/>
  <c r="AS38" i="100"/>
  <c r="AS37" i="100"/>
  <c r="AV37" i="100" s="1"/>
  <c r="AS36" i="100"/>
  <c r="AS35" i="100"/>
  <c r="AV35" i="100" s="1"/>
  <c r="AS34" i="100"/>
  <c r="AS33" i="100"/>
  <c r="AS32" i="100"/>
  <c r="AS31" i="100"/>
  <c r="AV31" i="100" s="1"/>
  <c r="AS30" i="100"/>
  <c r="AS29" i="100"/>
  <c r="AV29" i="100" s="1"/>
  <c r="AS28" i="100"/>
  <c r="AS27" i="100"/>
  <c r="AS26" i="100"/>
  <c r="AS25" i="100"/>
  <c r="AV25" i="100" s="1"/>
  <c r="AS24" i="100"/>
  <c r="AS23" i="100"/>
  <c r="AV23" i="100" s="1"/>
  <c r="AS22" i="100"/>
  <c r="AS21" i="100"/>
  <c r="AS20" i="100"/>
  <c r="AS19" i="100"/>
  <c r="AV19" i="100" s="1"/>
  <c r="AS18" i="100"/>
  <c r="AS17" i="100"/>
  <c r="AV17" i="100" s="1"/>
  <c r="AS16" i="100"/>
  <c r="AS15" i="100"/>
  <c r="AS14" i="100"/>
  <c r="AS13" i="100"/>
  <c r="V28" i="73"/>
  <c r="A48" i="119" l="1"/>
  <c r="W48" i="119" s="1"/>
  <c r="AL48" i="119" s="1"/>
  <c r="AL49" i="119" s="1"/>
  <c r="I23" i="119"/>
  <c r="W23" i="119" s="1"/>
  <c r="I22" i="119"/>
  <c r="W22" i="119" s="1"/>
  <c r="AW8" i="119"/>
  <c r="BC2" i="119"/>
  <c r="T87" i="118"/>
  <c r="AH87" i="118" s="1"/>
  <c r="T86" i="118"/>
  <c r="AH86" i="118" s="1"/>
  <c r="T85" i="118"/>
  <c r="AH85" i="118" s="1"/>
  <c r="T84" i="118"/>
  <c r="AH84" i="118" s="1"/>
  <c r="T83" i="118"/>
  <c r="AH83" i="118" s="1"/>
  <c r="T82" i="118"/>
  <c r="AH82" i="118" s="1"/>
  <c r="T81" i="118"/>
  <c r="AH81" i="118" s="1"/>
  <c r="AH80" i="118"/>
  <c r="T80" i="118"/>
  <c r="T79" i="118"/>
  <c r="AH79" i="118" s="1"/>
  <c r="AH78" i="118"/>
  <c r="T78" i="118"/>
  <c r="AH77" i="118"/>
  <c r="T77" i="118"/>
  <c r="T76" i="118"/>
  <c r="AH76" i="118" s="1"/>
  <c r="AS71" i="118"/>
  <c r="AW71" i="118" s="1"/>
  <c r="AS70" i="118"/>
  <c r="AW70" i="118" s="1"/>
  <c r="AS69" i="118"/>
  <c r="AW69" i="118" s="1"/>
  <c r="AS68" i="118"/>
  <c r="AW68" i="118" s="1"/>
  <c r="AS67" i="118"/>
  <c r="AW67" i="118" s="1"/>
  <c r="AS66" i="118"/>
  <c r="AW66" i="118" s="1"/>
  <c r="AS65" i="118"/>
  <c r="AW65" i="118" s="1"/>
  <c r="AS64" i="118"/>
  <c r="AW64" i="118" s="1"/>
  <c r="AS63" i="118"/>
  <c r="AW63" i="118" s="1"/>
  <c r="AS62" i="118"/>
  <c r="AW62" i="118" s="1"/>
  <c r="AS61" i="118"/>
  <c r="AW61" i="118" s="1"/>
  <c r="AS60" i="118"/>
  <c r="AW60" i="118" s="1"/>
  <c r="AS59" i="118"/>
  <c r="AW59" i="118" s="1"/>
  <c r="AS58" i="118"/>
  <c r="AW58" i="118" s="1"/>
  <c r="AS57" i="118"/>
  <c r="AW57" i="118" s="1"/>
  <c r="AS48" i="118"/>
  <c r="AW48" i="118" s="1"/>
  <c r="AS47" i="118"/>
  <c r="AW47" i="118" s="1"/>
  <c r="AS46" i="118"/>
  <c r="AW46" i="118" s="1"/>
  <c r="AS45" i="118"/>
  <c r="AW45" i="118" s="1"/>
  <c r="AS44" i="118"/>
  <c r="AW44" i="118" s="1"/>
  <c r="AS43" i="118"/>
  <c r="AW43" i="118" s="1"/>
  <c r="AS42" i="118"/>
  <c r="AW42" i="118" s="1"/>
  <c r="AS41" i="118"/>
  <c r="AW41" i="118" s="1"/>
  <c r="AS40" i="118"/>
  <c r="AW40" i="118" s="1"/>
  <c r="AS39" i="118"/>
  <c r="AW39" i="118" s="1"/>
  <c r="AS30" i="118"/>
  <c r="AW30" i="118" s="1"/>
  <c r="AS29" i="118"/>
  <c r="AW29" i="118" s="1"/>
  <c r="AS28" i="118"/>
  <c r="AW28" i="118" s="1"/>
  <c r="AS27" i="118"/>
  <c r="AW27" i="118" s="1"/>
  <c r="AS26" i="118"/>
  <c r="AW26" i="118" s="1"/>
  <c r="AS25" i="118"/>
  <c r="AW25" i="118" s="1"/>
  <c r="AS24" i="118"/>
  <c r="AW24" i="118" s="1"/>
  <c r="AS23" i="118"/>
  <c r="AW23" i="118" s="1"/>
  <c r="AS22" i="118"/>
  <c r="AW22" i="118" s="1"/>
  <c r="AS21" i="118"/>
  <c r="AW21" i="118" s="1"/>
  <c r="AS20" i="118"/>
  <c r="AW20" i="118" s="1"/>
  <c r="AS19" i="118"/>
  <c r="AW19" i="118" s="1"/>
  <c r="AS18" i="118"/>
  <c r="AW18" i="118" s="1"/>
  <c r="AS17" i="118"/>
  <c r="AW17" i="118" s="1"/>
  <c r="AS16" i="118"/>
  <c r="AW16" i="118" s="1"/>
  <c r="BC2" i="118"/>
  <c r="A48" i="94"/>
  <c r="W48" i="94" s="1"/>
  <c r="AL48" i="94" s="1"/>
  <c r="AL49" i="94" s="1"/>
  <c r="V31" i="73" s="1"/>
  <c r="W23" i="94"/>
  <c r="W22" i="94"/>
  <c r="BC2" i="94"/>
  <c r="AN65" i="117"/>
  <c r="AY64" i="117"/>
  <c r="AK64" i="117"/>
  <c r="AQ64" i="117" s="1"/>
  <c r="AY63" i="117"/>
  <c r="AK63" i="117"/>
  <c r="AQ63" i="117" s="1"/>
  <c r="AY62" i="117"/>
  <c r="AK62" i="117"/>
  <c r="AQ62" i="117" s="1"/>
  <c r="AY61" i="117"/>
  <c r="AK61" i="117"/>
  <c r="AQ61" i="117" s="1"/>
  <c r="AY60" i="117"/>
  <c r="AK60" i="117"/>
  <c r="AQ60" i="117" s="1"/>
  <c r="AY59" i="117"/>
  <c r="AK59" i="117"/>
  <c r="AQ59" i="117" s="1"/>
  <c r="AY58" i="117"/>
  <c r="AK58" i="117"/>
  <c r="AQ58" i="117" s="1"/>
  <c r="AY57" i="117"/>
  <c r="AK57" i="117"/>
  <c r="AQ57" i="117" s="1"/>
  <c r="AY56" i="117"/>
  <c r="AK56" i="117"/>
  <c r="AQ56" i="117" s="1"/>
  <c r="AY55" i="117"/>
  <c r="AK55" i="117"/>
  <c r="AQ55" i="117" s="1"/>
  <c r="AY54" i="117"/>
  <c r="AK54" i="117"/>
  <c r="AQ54" i="117" s="1"/>
  <c r="AY53" i="117"/>
  <c r="AK53" i="117"/>
  <c r="AQ53" i="117" s="1"/>
  <c r="AY52" i="117"/>
  <c r="AK52" i="117"/>
  <c r="AQ52" i="117" s="1"/>
  <c r="AY51" i="117"/>
  <c r="AK51" i="117"/>
  <c r="AQ51" i="117" s="1"/>
  <c r="AY50" i="117"/>
  <c r="AK50" i="117"/>
  <c r="AQ50" i="117" s="1"/>
  <c r="AN35" i="117"/>
  <c r="AY34" i="117"/>
  <c r="AK34" i="117"/>
  <c r="AQ34" i="117" s="1"/>
  <c r="AY33" i="117"/>
  <c r="AK33" i="117"/>
  <c r="AQ33" i="117" s="1"/>
  <c r="AY32" i="117"/>
  <c r="AK32" i="117"/>
  <c r="AQ32" i="117" s="1"/>
  <c r="AY31" i="117"/>
  <c r="AK31" i="117"/>
  <c r="AQ31" i="117" s="1"/>
  <c r="AY30" i="117"/>
  <c r="AK30" i="117"/>
  <c r="AQ30" i="117" s="1"/>
  <c r="AY29" i="117"/>
  <c r="AK29" i="117"/>
  <c r="AQ29" i="117" s="1"/>
  <c r="AY28" i="117"/>
  <c r="AK28" i="117"/>
  <c r="AQ28" i="117" s="1"/>
  <c r="AY27" i="117"/>
  <c r="AK27" i="117"/>
  <c r="AQ27" i="117" s="1"/>
  <c r="AY26" i="117"/>
  <c r="AK26" i="117"/>
  <c r="AQ26" i="117" s="1"/>
  <c r="AY25" i="117"/>
  <c r="AK25" i="117"/>
  <c r="AQ25" i="117" s="1"/>
  <c r="AY24" i="117"/>
  <c r="AK24" i="117"/>
  <c r="AQ24" i="117" s="1"/>
  <c r="AY23" i="117"/>
  <c r="AK23" i="117"/>
  <c r="AQ23" i="117" s="1"/>
  <c r="AY22" i="117"/>
  <c r="AK22" i="117"/>
  <c r="AQ22" i="117" s="1"/>
  <c r="AY21" i="117"/>
  <c r="AK21" i="117"/>
  <c r="AQ21" i="117" s="1"/>
  <c r="AY20" i="117"/>
  <c r="AK20" i="117"/>
  <c r="AQ20" i="117" s="1"/>
  <c r="BC2" i="117"/>
  <c r="AH87" i="86"/>
  <c r="AH86" i="86"/>
  <c r="AH85" i="86"/>
  <c r="AH84" i="86"/>
  <c r="AH83" i="86"/>
  <c r="AH82" i="86"/>
  <c r="AH81" i="86"/>
  <c r="AH80" i="86"/>
  <c r="AH79" i="86"/>
  <c r="AH78" i="86"/>
  <c r="AH77" i="86"/>
  <c r="AH76" i="86"/>
  <c r="AS71" i="86"/>
  <c r="AW71" i="86" s="1"/>
  <c r="AS70" i="86"/>
  <c r="AW70" i="86" s="1"/>
  <c r="AS69" i="86"/>
  <c r="AW69" i="86" s="1"/>
  <c r="AS68" i="86"/>
  <c r="AW68" i="86" s="1"/>
  <c r="AS67" i="86"/>
  <c r="AW67" i="86" s="1"/>
  <c r="AS66" i="86"/>
  <c r="AW66" i="86" s="1"/>
  <c r="AS65" i="86"/>
  <c r="AW65" i="86" s="1"/>
  <c r="AS64" i="86"/>
  <c r="AW64" i="86" s="1"/>
  <c r="AS63" i="86"/>
  <c r="AW63" i="86" s="1"/>
  <c r="AS62" i="86"/>
  <c r="AW62" i="86" s="1"/>
  <c r="AS61" i="86"/>
  <c r="AW61" i="86" s="1"/>
  <c r="AS60" i="86"/>
  <c r="AW60" i="86" s="1"/>
  <c r="AS59" i="86"/>
  <c r="AW59" i="86" s="1"/>
  <c r="AS58" i="86"/>
  <c r="AW58" i="86" s="1"/>
  <c r="AS57" i="86"/>
  <c r="AW57" i="86" s="1"/>
  <c r="AS48" i="86"/>
  <c r="AW48" i="86" s="1"/>
  <c r="AS47" i="86"/>
  <c r="AW47" i="86" s="1"/>
  <c r="AS46" i="86"/>
  <c r="AW46" i="86" s="1"/>
  <c r="AS45" i="86"/>
  <c r="AW45" i="86" s="1"/>
  <c r="AS44" i="86"/>
  <c r="AW44" i="86" s="1"/>
  <c r="AS43" i="86"/>
  <c r="AW43" i="86" s="1"/>
  <c r="AS42" i="86"/>
  <c r="AW42" i="86" s="1"/>
  <c r="AS41" i="86"/>
  <c r="AW41" i="86" s="1"/>
  <c r="AS40" i="86"/>
  <c r="AW40" i="86" s="1"/>
  <c r="AS39" i="86"/>
  <c r="AW39" i="86" s="1"/>
  <c r="AS30" i="86"/>
  <c r="AW30" i="86" s="1"/>
  <c r="AS29" i="86"/>
  <c r="AW29" i="86" s="1"/>
  <c r="AS28" i="86"/>
  <c r="AW28" i="86" s="1"/>
  <c r="AS27" i="86"/>
  <c r="AW27" i="86" s="1"/>
  <c r="AS26" i="86"/>
  <c r="AW26" i="86" s="1"/>
  <c r="AS25" i="86"/>
  <c r="AW25" i="86" s="1"/>
  <c r="AS24" i="86"/>
  <c r="AW24" i="86" s="1"/>
  <c r="AS23" i="86"/>
  <c r="AW23" i="86" s="1"/>
  <c r="AS22" i="86"/>
  <c r="AW22" i="86" s="1"/>
  <c r="AS21" i="86"/>
  <c r="AW21" i="86" s="1"/>
  <c r="AS20" i="86"/>
  <c r="AW20" i="86" s="1"/>
  <c r="AS19" i="86"/>
  <c r="AW19" i="86" s="1"/>
  <c r="AS18" i="86"/>
  <c r="AW18" i="86" s="1"/>
  <c r="AS17" i="86"/>
  <c r="AW17" i="86" s="1"/>
  <c r="AS16" i="86"/>
  <c r="AW16" i="86" s="1"/>
  <c r="BC2" i="86"/>
  <c r="AS52" i="116"/>
  <c r="AV51" i="116"/>
  <c r="AS51" i="116"/>
  <c r="AS50" i="116"/>
  <c r="AV49" i="116"/>
  <c r="AS49" i="116"/>
  <c r="AS48" i="116"/>
  <c r="AV47" i="116"/>
  <c r="AS47" i="116"/>
  <c r="AS46" i="116"/>
  <c r="AV45" i="116"/>
  <c r="AS45" i="116"/>
  <c r="AS44" i="116"/>
  <c r="AV43" i="116"/>
  <c r="AS43" i="116"/>
  <c r="AS42" i="116"/>
  <c r="AV41" i="116"/>
  <c r="AS41" i="116"/>
  <c r="AS40" i="116"/>
  <c r="AV39" i="116"/>
  <c r="AS39" i="116"/>
  <c r="AS38" i="116"/>
  <c r="AV37" i="116"/>
  <c r="AS37" i="116"/>
  <c r="AS36" i="116"/>
  <c r="AV35" i="116"/>
  <c r="AS35" i="116"/>
  <c r="AS34" i="116"/>
  <c r="AV33" i="116"/>
  <c r="AS33" i="116"/>
  <c r="AS32" i="116"/>
  <c r="AV31" i="116"/>
  <c r="K69" i="116" s="1"/>
  <c r="AF69" i="116" s="1"/>
  <c r="AS31" i="116"/>
  <c r="AS30" i="116"/>
  <c r="AV29" i="116"/>
  <c r="AS29" i="116"/>
  <c r="AS28" i="116"/>
  <c r="AV27" i="116"/>
  <c r="AS27" i="116"/>
  <c r="AS26" i="116"/>
  <c r="AV25" i="116"/>
  <c r="AS25" i="116"/>
  <c r="AS24" i="116"/>
  <c r="AV23" i="116"/>
  <c r="AS23" i="116"/>
  <c r="AS22" i="116"/>
  <c r="AV21" i="116"/>
  <c r="AS21" i="116"/>
  <c r="AS20" i="116"/>
  <c r="AV19" i="116"/>
  <c r="AS19" i="116"/>
  <c r="AS18" i="116"/>
  <c r="AV17" i="116"/>
  <c r="AS17" i="116"/>
  <c r="AS16" i="116"/>
  <c r="AV15" i="116"/>
  <c r="AS15" i="116"/>
  <c r="AS14" i="116"/>
  <c r="AV13" i="116"/>
  <c r="K67" i="116" s="1"/>
  <c r="AF67" i="116" s="1"/>
  <c r="AQ67" i="116" s="1"/>
  <c r="AS13" i="116"/>
  <c r="BC2" i="116"/>
  <c r="AN65" i="101"/>
  <c r="AY64" i="101"/>
  <c r="AK64" i="101"/>
  <c r="AQ64" i="101" s="1"/>
  <c r="AY63" i="101"/>
  <c r="AK63" i="101"/>
  <c r="AQ63" i="101" s="1"/>
  <c r="AY62" i="101"/>
  <c r="AK62" i="101"/>
  <c r="AQ62" i="101" s="1"/>
  <c r="AY61" i="101"/>
  <c r="AK61" i="101"/>
  <c r="AQ61" i="101" s="1"/>
  <c r="AY60" i="101"/>
  <c r="AK60" i="101"/>
  <c r="AQ60" i="101" s="1"/>
  <c r="AY59" i="101"/>
  <c r="AK59" i="101"/>
  <c r="AQ59" i="101" s="1"/>
  <c r="AY58" i="101"/>
  <c r="AK58" i="101"/>
  <c r="AQ58" i="101" s="1"/>
  <c r="AY57" i="101"/>
  <c r="AK57" i="101"/>
  <c r="AQ57" i="101" s="1"/>
  <c r="AY56" i="101"/>
  <c r="AK56" i="101"/>
  <c r="AQ56" i="101" s="1"/>
  <c r="AY55" i="101"/>
  <c r="AK55" i="101"/>
  <c r="AQ55" i="101" s="1"/>
  <c r="AY54" i="101"/>
  <c r="AK54" i="101"/>
  <c r="AQ54" i="101" s="1"/>
  <c r="AY53" i="101"/>
  <c r="AK53" i="101"/>
  <c r="AQ53" i="101" s="1"/>
  <c r="AY52" i="101"/>
  <c r="AK52" i="101"/>
  <c r="AQ52" i="101" s="1"/>
  <c r="AY51" i="101"/>
  <c r="AK51" i="101"/>
  <c r="AQ51" i="101" s="1"/>
  <c r="AY50" i="101"/>
  <c r="AK50" i="101"/>
  <c r="AQ50" i="101" s="1"/>
  <c r="AN35" i="101"/>
  <c r="AY34" i="101"/>
  <c r="AK34" i="101"/>
  <c r="AQ34" i="101" s="1"/>
  <c r="AY33" i="101"/>
  <c r="AK33" i="101"/>
  <c r="AQ33" i="101" s="1"/>
  <c r="AY32" i="101"/>
  <c r="AK32" i="101"/>
  <c r="AQ32" i="101" s="1"/>
  <c r="AY31" i="101"/>
  <c r="AK31" i="101"/>
  <c r="AQ31" i="101" s="1"/>
  <c r="AY30" i="101"/>
  <c r="AK30" i="101"/>
  <c r="AQ30" i="101" s="1"/>
  <c r="AY29" i="101"/>
  <c r="AK29" i="101"/>
  <c r="AQ29" i="101" s="1"/>
  <c r="AY28" i="101"/>
  <c r="AK28" i="101"/>
  <c r="AQ28" i="101" s="1"/>
  <c r="AY27" i="101"/>
  <c r="AK27" i="101"/>
  <c r="AQ27" i="101" s="1"/>
  <c r="AY26" i="101"/>
  <c r="AK26" i="101"/>
  <c r="AQ26" i="101" s="1"/>
  <c r="AY25" i="101"/>
  <c r="AK25" i="101"/>
  <c r="AQ25" i="101" s="1"/>
  <c r="AY24" i="101"/>
  <c r="AK24" i="101"/>
  <c r="AQ24" i="101" s="1"/>
  <c r="AY23" i="101"/>
  <c r="AK23" i="101"/>
  <c r="AQ23" i="101" s="1"/>
  <c r="AY22" i="101"/>
  <c r="AK22" i="101"/>
  <c r="AQ22" i="101" s="1"/>
  <c r="AY21" i="101"/>
  <c r="AK21" i="101"/>
  <c r="AQ21" i="101" s="1"/>
  <c r="AY20" i="101"/>
  <c r="AK20" i="101"/>
  <c r="AQ20" i="101" s="1"/>
  <c r="BC2" i="101"/>
  <c r="AF68" i="100"/>
  <c r="AF69" i="100"/>
  <c r="AV13" i="100"/>
  <c r="BC2" i="100"/>
  <c r="K59" i="115"/>
  <c r="AE59" i="115" s="1"/>
  <c r="K58" i="115"/>
  <c r="K57" i="115"/>
  <c r="AE57" i="115" s="1"/>
  <c r="K56" i="115"/>
  <c r="AP56" i="115" s="1"/>
  <c r="K55" i="115"/>
  <c r="AE55" i="115" s="1"/>
  <c r="K54" i="115"/>
  <c r="BC2" i="115"/>
  <c r="AX55" i="92"/>
  <c r="AX57" i="92" s="1"/>
  <c r="AN50" i="92"/>
  <c r="AN55" i="92" s="1"/>
  <c r="AX44" i="92"/>
  <c r="AX46" i="92" s="1"/>
  <c r="AN39" i="92"/>
  <c r="AN44" i="92" s="1"/>
  <c r="AX33" i="92"/>
  <c r="AX35" i="92" s="1"/>
  <c r="AN28" i="92"/>
  <c r="AN33" i="92" s="1"/>
  <c r="AX22" i="92"/>
  <c r="AX24" i="92" s="1"/>
  <c r="AN17" i="92"/>
  <c r="AN22" i="92" s="1"/>
  <c r="AF9" i="92"/>
  <c r="AX9" i="92" s="1"/>
  <c r="BC2" i="92"/>
  <c r="AE59" i="91"/>
  <c r="AE57" i="91"/>
  <c r="AE54" i="91"/>
  <c r="BC2" i="91"/>
  <c r="M14" i="73"/>
  <c r="AP2" i="73"/>
  <c r="L50" i="88"/>
  <c r="AL22" i="119" l="1"/>
  <c r="AL24" i="119" s="1"/>
  <c r="AF67" i="100"/>
  <c r="AQ67" i="100" s="1"/>
  <c r="AE56" i="115"/>
  <c r="AS76" i="118"/>
  <c r="AS88" i="118" s="1"/>
  <c r="AP54" i="115"/>
  <c r="K68" i="116"/>
  <c r="AF68" i="116" s="1"/>
  <c r="AY65" i="117"/>
  <c r="AY67" i="117" s="1"/>
  <c r="AY35" i="117"/>
  <c r="AY37" i="117" s="1"/>
  <c r="AY65" i="101"/>
  <c r="AY67" i="101" s="1"/>
  <c r="AY35" i="101"/>
  <c r="AY37" i="101" s="1"/>
  <c r="AP56" i="91"/>
  <c r="AP54" i="91"/>
  <c r="AS80" i="86"/>
  <c r="AQ68" i="100"/>
  <c r="AQ65" i="101"/>
  <c r="AQ35" i="117"/>
  <c r="AS84" i="118"/>
  <c r="AX59" i="92"/>
  <c r="V25" i="73" s="1"/>
  <c r="AS76" i="86"/>
  <c r="AS84" i="86"/>
  <c r="AS80" i="118"/>
  <c r="AQ68" i="116"/>
  <c r="AQ70" i="116" s="1"/>
  <c r="AL22" i="94"/>
  <c r="AL24" i="94" s="1"/>
  <c r="V30" i="73" s="1"/>
  <c r="AQ35" i="101"/>
  <c r="AQ65" i="117"/>
  <c r="AE55" i="91"/>
  <c r="AE54" i="115"/>
  <c r="AE56" i="91"/>
  <c r="AP58" i="115"/>
  <c r="AP60" i="115" s="1"/>
  <c r="AE58" i="91"/>
  <c r="AP58" i="91" s="1"/>
  <c r="AE58" i="115"/>
  <c r="AQ70" i="100" l="1"/>
  <c r="AY72" i="117"/>
  <c r="AY72" i="101"/>
  <c r="V27" i="73" s="1"/>
  <c r="AP60" i="91"/>
  <c r="V24" i="73" s="1"/>
  <c r="V26" i="73" s="1"/>
  <c r="AS88" i="86"/>
  <c r="V29" i="73" s="1"/>
  <c r="V32" i="73" l="1"/>
  <c r="V35" i="73" s="1"/>
  <c r="V36" i="73" l="1"/>
  <c r="T40" i="73" s="1"/>
  <c r="T46" i="73" s="1"/>
  <c r="T34" i="73"/>
  <c r="Y61" i="8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Y16" authorId="0" shapeId="0" xr:uid="{DA66DDF5-FB41-43AE-B454-BA7A2DFF348E}">
      <text>
        <r>
          <rPr>
            <sz val="16"/>
            <color indexed="81"/>
            <rFont val="MS P ゴシック"/>
            <family val="3"/>
            <charset val="128"/>
          </rPr>
          <t>合わせガラスの中間膜の厚さ、複数ガラスの中空層の厚さを必ず確認の上、チェックをしてください。</t>
        </r>
      </text>
    </comment>
    <comment ref="AY46" authorId="0" shapeId="0" xr:uid="{F57256F3-5D77-43C2-A237-4D8E5255F758}">
      <text>
        <r>
          <rPr>
            <sz val="16"/>
            <color indexed="81"/>
            <rFont val="MS P ゴシック"/>
            <family val="3"/>
            <charset val="128"/>
          </rPr>
          <t>合わせガラスの中間膜の厚さ、複数ガラスの中空層の厚さを必ず確認の上、チェックをしてください。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J12" authorId="0" shapeId="0" xr:uid="{49093674-1020-40D0-AE5A-E09DD67BAED7}">
      <text>
        <r>
          <rPr>
            <sz val="16"/>
            <color indexed="81"/>
            <rFont val="MS P ゴシック"/>
            <family val="3"/>
            <charset val="128"/>
          </rPr>
          <t>使用した製品の中空層の厚さを必ず確認の上、チェックをしてください。</t>
        </r>
      </text>
    </comment>
    <comment ref="AJ35" authorId="0" shapeId="0" xr:uid="{3064F9B8-3884-43F7-BFE2-8DFA88669117}">
      <text>
        <r>
          <rPr>
            <sz val="16"/>
            <color indexed="81"/>
            <rFont val="MS P ゴシック"/>
            <family val="3"/>
            <charset val="128"/>
          </rPr>
          <t>使用した製品の中空層の厚さを必ず確認の上、チェックをしてください。</t>
        </r>
      </text>
    </comment>
    <comment ref="AJ53" authorId="0" shapeId="0" xr:uid="{23665232-C158-4D35-A6A7-D686BD17E31D}">
      <text>
        <r>
          <rPr>
            <sz val="16"/>
            <color indexed="81"/>
            <rFont val="MS P ゴシック"/>
            <family val="3"/>
            <charset val="128"/>
          </rPr>
          <t>使用した製品の中空層の厚さを必ず確認の上、チェックをしてください。</t>
        </r>
      </text>
    </comment>
  </commentList>
</comments>
</file>

<file path=xl/sharedStrings.xml><?xml version="1.0" encoding="utf-8"?>
<sst xmlns="http://schemas.openxmlformats.org/spreadsheetml/2006/main" count="1544" uniqueCount="294">
  <si>
    <t>円</t>
    <rPh sb="0" eb="1">
      <t>エン</t>
    </rPh>
    <phoneticPr fontId="2"/>
  </si>
  <si>
    <t>金額(円）
［税抜］</t>
    <rPh sb="0" eb="2">
      <t>キンガク</t>
    </rPh>
    <rPh sb="3" eb="4">
      <t>エン</t>
    </rPh>
    <phoneticPr fontId="2"/>
  </si>
  <si>
    <t>費目</t>
    <rPh sb="0" eb="2">
      <t>ヒモク</t>
    </rPh>
    <phoneticPr fontId="2"/>
  </si>
  <si>
    <t>製品名</t>
    <rPh sb="0" eb="3">
      <t>セイヒンメイ</t>
    </rPh>
    <phoneticPr fontId="2"/>
  </si>
  <si>
    <t>※複数枚に及ぶ場合</t>
    <rPh sb="1" eb="4">
      <t>フクスウマイ</t>
    </rPh>
    <rPh sb="5" eb="6">
      <t>オヨ</t>
    </rPh>
    <rPh sb="7" eb="9">
      <t>バアイ</t>
    </rPh>
    <phoneticPr fontId="2"/>
  </si>
  <si>
    <t>□</t>
  </si>
  <si>
    <t>日</t>
    <rPh sb="0" eb="1">
      <t>ヒ</t>
    </rPh>
    <phoneticPr fontId="2"/>
  </si>
  <si>
    <t>月</t>
    <rPh sb="0" eb="1">
      <t>ツキ</t>
    </rPh>
    <phoneticPr fontId="2"/>
  </si>
  <si>
    <t>年</t>
    <rPh sb="0" eb="1">
      <t>ネン</t>
    </rPh>
    <phoneticPr fontId="2"/>
  </si>
  <si>
    <t>メーカー名</t>
    <rPh sb="4" eb="5">
      <t>メイ</t>
    </rPh>
    <phoneticPr fontId="2"/>
  </si>
  <si>
    <t>実印</t>
    <rPh sb="0" eb="1">
      <t>ジツ</t>
    </rPh>
    <rPh sb="1" eb="2">
      <t>イン</t>
    </rPh>
    <phoneticPr fontId="2"/>
  </si>
  <si>
    <t>材料費</t>
    <phoneticPr fontId="2"/>
  </si>
  <si>
    <t>ＳＩＩ登録型番</t>
    <rPh sb="3" eb="5">
      <t>トウロク</t>
    </rPh>
    <rPh sb="5" eb="7">
      <t>カタバン</t>
    </rPh>
    <phoneticPr fontId="2"/>
  </si>
  <si>
    <t>構成</t>
    <rPh sb="0" eb="2">
      <t>コウセイ</t>
    </rPh>
    <phoneticPr fontId="2"/>
  </si>
  <si>
    <t>改修工法</t>
    <rPh sb="0" eb="2">
      <t>カイシュウ</t>
    </rPh>
    <rPh sb="2" eb="4">
      <t>コウホウ</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</si>
  <si>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</si>
  <si>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</si>
  <si>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</si>
  <si>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</si>
  <si>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</si>
  <si>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</si>
  <si>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</si>
  <si>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数量・面積・材料費計</t>
    <rPh sb="0" eb="2">
      <t>スウリョウ</t>
    </rPh>
    <rPh sb="3" eb="5">
      <t>メンセキ</t>
    </rPh>
    <rPh sb="6" eb="8">
      <t>ザイリョウ</t>
    </rPh>
    <rPh sb="8" eb="9">
      <t>ヒ</t>
    </rPh>
    <rPh sb="9" eb="10">
      <t>ケイ</t>
    </rPh>
    <phoneticPr fontId="2"/>
  </si>
  <si>
    <t>面積（㎡）
(ａ)</t>
    <rPh sb="0" eb="2">
      <t>メンセキ</t>
    </rPh>
    <phoneticPr fontId="2"/>
  </si>
  <si>
    <t>面積計
(ａ)×(ｂ)</t>
    <rPh sb="0" eb="2">
      <t>メンセキ</t>
    </rPh>
    <rPh sb="2" eb="3">
      <t>ケイ</t>
    </rPh>
    <phoneticPr fontId="2"/>
  </si>
  <si>
    <t>単価（円）
（ｃ)</t>
    <rPh sb="0" eb="2">
      <t>タンカ</t>
    </rPh>
    <rPh sb="3" eb="4">
      <t>エン</t>
    </rPh>
    <phoneticPr fontId="2"/>
  </si>
  <si>
    <t>金額(円）［税抜］
(ｂ)×（ｃ)</t>
    <rPh sb="0" eb="2">
      <t>キンガク</t>
    </rPh>
    <rPh sb="3" eb="4">
      <t>エン</t>
    </rPh>
    <phoneticPr fontId="2"/>
  </si>
  <si>
    <t>窓サイズ（mm）</t>
    <rPh sb="0" eb="1">
      <t>マド</t>
    </rPh>
    <phoneticPr fontId="2"/>
  </si>
  <si>
    <t>一般社団法人　環境共創イニシアチブ</t>
    <phoneticPr fontId="2"/>
  </si>
  <si>
    <t>郵便番号</t>
    <rPh sb="0" eb="4">
      <t>ユウビンバンゴウ</t>
    </rPh>
    <phoneticPr fontId="2"/>
  </si>
  <si>
    <t>住所</t>
    <rPh sb="0" eb="2">
      <t>ジュウショ</t>
    </rPh>
    <phoneticPr fontId="2"/>
  </si>
  <si>
    <t>（ふりがな）</t>
    <phoneticPr fontId="2"/>
  </si>
  <si>
    <t>会社名</t>
    <rPh sb="0" eb="2">
      <t>カイシャ</t>
    </rPh>
    <rPh sb="2" eb="3">
      <t>メイ</t>
    </rPh>
    <phoneticPr fontId="2"/>
  </si>
  <si>
    <t>手続代行者</t>
    <rPh sb="0" eb="2">
      <t>テツヅ</t>
    </rPh>
    <rPh sb="2" eb="5">
      <t>ダイコウシャ</t>
    </rPh>
    <phoneticPr fontId="2"/>
  </si>
  <si>
    <t>省エネルギー投資促進に向けた支援補助金</t>
    <phoneticPr fontId="2"/>
  </si>
  <si>
    <t>記</t>
    <rPh sb="0" eb="1">
      <t>キ</t>
    </rPh>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</si>
  <si>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</si>
  <si>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</si>
  <si>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</si>
  <si>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</si>
  <si>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</si>
  <si>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</si>
  <si>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</si>
  <si>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</si>
  <si>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　代　表　理　事　　　　　　　</t>
    <phoneticPr fontId="2"/>
  </si>
  <si>
    <t>－</t>
    <phoneticPr fontId="2"/>
  </si>
  <si>
    <t>（</t>
    <phoneticPr fontId="2"/>
  </si>
  <si>
    <t>）</t>
    <phoneticPr fontId="2"/>
  </si>
  <si>
    <t>＠</t>
    <phoneticPr fontId="2"/>
  </si>
  <si>
    <t>)</t>
    <phoneticPr fontId="2"/>
  </si>
  <si>
    <t>-</t>
  </si>
  <si>
    <t>窓数
(ｂ)</t>
    <rPh sb="0" eb="1">
      <t>マド</t>
    </rPh>
    <rPh sb="1" eb="2">
      <t>スウ</t>
    </rPh>
    <phoneticPr fontId="2"/>
  </si>
  <si>
    <t>玄関ドア</t>
    <rPh sb="0" eb="2">
      <t>ゲンカン</t>
    </rPh>
    <phoneticPr fontId="2"/>
  </si>
  <si>
    <t>調湿建材</t>
    <rPh sb="0" eb="2">
      <t>チョウシツ</t>
    </rPh>
    <rPh sb="2" eb="4">
      <t>ケンザイ</t>
    </rPh>
    <phoneticPr fontId="2"/>
  </si>
  <si>
    <t>総括表</t>
    <rPh sb="0" eb="1">
      <t>ソウ</t>
    </rPh>
    <rPh sb="1" eb="2">
      <t>カツ</t>
    </rPh>
    <rPh sb="2" eb="3">
      <t>ヒョウ</t>
    </rPh>
    <phoneticPr fontId="2"/>
  </si>
  <si>
    <t>㎡</t>
  </si>
  <si>
    <t>ＳＩＩ登録型番</t>
    <phoneticPr fontId="2"/>
  </si>
  <si>
    <t>工事費（一式）</t>
    <rPh sb="0" eb="2">
      <t>コウジ</t>
    </rPh>
    <rPh sb="2" eb="3">
      <t>ヒ</t>
    </rPh>
    <rPh sb="4" eb="6">
      <t>イッシキ</t>
    </rPh>
    <phoneticPr fontId="47"/>
  </si>
  <si>
    <t>費目</t>
    <rPh sb="0" eb="2">
      <t>ヒモク</t>
    </rPh>
    <phoneticPr fontId="47"/>
  </si>
  <si>
    <t>材料費</t>
    <rPh sb="0" eb="3">
      <t>ザイリョウヒ</t>
    </rPh>
    <phoneticPr fontId="47"/>
  </si>
  <si>
    <t>厚み
(mm)</t>
    <rPh sb="0" eb="1">
      <t>アツ</t>
    </rPh>
    <phoneticPr fontId="47"/>
  </si>
  <si>
    <t>（住宅・ビルの革新的省エネルギー技術導入促進事業）</t>
    <phoneticPr fontId="2"/>
  </si>
  <si>
    <t>（次世代省エネ建材支援事業）</t>
    <rPh sb="1" eb="4">
      <t>ジセダイ</t>
    </rPh>
    <rPh sb="4" eb="5">
      <t>ショウ</t>
    </rPh>
    <rPh sb="7" eb="9">
      <t>ケンザイ</t>
    </rPh>
    <phoneticPr fontId="2"/>
  </si>
  <si>
    <t>無</t>
    <rPh sb="0" eb="1">
      <t>ナシ</t>
    </rPh>
    <phoneticPr fontId="2"/>
  </si>
  <si>
    <t>導入製品</t>
    <rPh sb="0" eb="2">
      <t>ドウニュウ</t>
    </rPh>
    <rPh sb="2" eb="4">
      <t>セイヒン</t>
    </rPh>
    <phoneticPr fontId="2"/>
  </si>
  <si>
    <t>断熱パネル</t>
    <rPh sb="0" eb="2">
      <t>ダンネツ</t>
    </rPh>
    <phoneticPr fontId="23"/>
  </si>
  <si>
    <t>潜熱蓄熱建材</t>
    <rPh sb="0" eb="2">
      <t>センネツ</t>
    </rPh>
    <rPh sb="2" eb="4">
      <t>チクネツ</t>
    </rPh>
    <rPh sb="4" eb="6">
      <t>ケンザイ</t>
    </rPh>
    <phoneticPr fontId="2"/>
  </si>
  <si>
    <t>補助対象経費の合計　[税抜]</t>
    <rPh sb="0" eb="2">
      <t>ホジョ</t>
    </rPh>
    <rPh sb="2" eb="4">
      <t>タイショウ</t>
    </rPh>
    <rPh sb="4" eb="6">
      <t>ケイヒ</t>
    </rPh>
    <rPh sb="7" eb="9">
      <t>ゴウケイ</t>
    </rPh>
    <rPh sb="11" eb="13">
      <t>ゼイヌキ</t>
    </rPh>
    <phoneticPr fontId="2"/>
  </si>
  <si>
    <t>明細書　【断熱パネル】</t>
    <rPh sb="0" eb="2">
      <t>メイサイ</t>
    </rPh>
    <rPh sb="2" eb="3">
      <t>ショ</t>
    </rPh>
    <rPh sb="5" eb="7">
      <t>ダンネツ</t>
    </rPh>
    <phoneticPr fontId="2"/>
  </si>
  <si>
    <t>明細書　【潜熱蓄熱建材】</t>
    <rPh sb="0" eb="2">
      <t>メイサイ</t>
    </rPh>
    <rPh sb="2" eb="3">
      <t>ショ</t>
    </rPh>
    <rPh sb="5" eb="7">
      <t>センネツ</t>
    </rPh>
    <rPh sb="7" eb="9">
      <t>チクネツ</t>
    </rPh>
    <rPh sb="9" eb="11">
      <t>ケンザイ</t>
    </rPh>
    <phoneticPr fontId="2"/>
  </si>
  <si>
    <t>施工面積（㎡）</t>
    <rPh sb="0" eb="2">
      <t>セコウ</t>
    </rPh>
    <rPh sb="2" eb="4">
      <t>メンセキ</t>
    </rPh>
    <phoneticPr fontId="2"/>
  </si>
  <si>
    <t>※「明細書」を先に記入すること</t>
    <rPh sb="2" eb="5">
      <t>メイサイショ</t>
    </rPh>
    <rPh sb="7" eb="8">
      <t>サキ</t>
    </rPh>
    <rPh sb="9" eb="11">
      <t>キニュウ</t>
    </rPh>
    <phoneticPr fontId="2"/>
  </si>
  <si>
    <t>必須製品</t>
    <rPh sb="0" eb="2">
      <t>ヒッス</t>
    </rPh>
    <rPh sb="2" eb="4">
      <t>セイヒン</t>
    </rPh>
    <phoneticPr fontId="2"/>
  </si>
  <si>
    <t>任意の製品</t>
    <rPh sb="0" eb="2">
      <t>ニンイ</t>
    </rPh>
    <rPh sb="3" eb="5">
      <t>セイヒン</t>
    </rPh>
    <phoneticPr fontId="23"/>
  </si>
  <si>
    <t>導入必須製品の補助対象経費合計（A）</t>
    <rPh sb="0" eb="2">
      <t>ドウニュウ</t>
    </rPh>
    <rPh sb="2" eb="4">
      <t>ヒッス</t>
    </rPh>
    <rPh sb="4" eb="6">
      <t>セイヒン</t>
    </rPh>
    <rPh sb="7" eb="9">
      <t>ホジョ</t>
    </rPh>
    <rPh sb="9" eb="11">
      <t>タイショウ</t>
    </rPh>
    <rPh sb="11" eb="13">
      <t>ケイヒ</t>
    </rPh>
    <rPh sb="13" eb="15">
      <t>ゴウケイ</t>
    </rPh>
    <phoneticPr fontId="23"/>
  </si>
  <si>
    <t>潜熱蓄熱建材の補助対象経費の合計[税抜]</t>
    <rPh sb="0" eb="2">
      <t>センネツ</t>
    </rPh>
    <rPh sb="2" eb="4">
      <t>チクネツ</t>
    </rPh>
    <rPh sb="4" eb="6">
      <t>ケンザイ</t>
    </rPh>
    <rPh sb="7" eb="9">
      <t>ホジョ</t>
    </rPh>
    <rPh sb="9" eb="11">
      <t>タイショウ</t>
    </rPh>
    <rPh sb="11" eb="13">
      <t>ケイヒ</t>
    </rPh>
    <rPh sb="14" eb="16">
      <t>ゴウケイ</t>
    </rPh>
    <rPh sb="17" eb="19">
      <t>ゼイヌキ</t>
    </rPh>
    <phoneticPr fontId="2"/>
  </si>
  <si>
    <t>製品名
（シリーズ名）</t>
    <rPh sb="0" eb="3">
      <t>セイヒンメイ</t>
    </rPh>
    <rPh sb="9" eb="10">
      <t>メイ</t>
    </rPh>
    <phoneticPr fontId="2"/>
  </si>
  <si>
    <t>ＳＩＩ登録型番</t>
    <phoneticPr fontId="2"/>
  </si>
  <si>
    <t>断熱材</t>
    <rPh sb="0" eb="3">
      <t>ダンネツザイ</t>
    </rPh>
    <phoneticPr fontId="2"/>
  </si>
  <si>
    <t>任意の製品の補助対象経費合計（B）</t>
    <rPh sb="0" eb="2">
      <t>ニンイ</t>
    </rPh>
    <rPh sb="3" eb="5">
      <t>セイヒン</t>
    </rPh>
    <rPh sb="6" eb="8">
      <t>ホジョ</t>
    </rPh>
    <rPh sb="8" eb="10">
      <t>タイショウ</t>
    </rPh>
    <rPh sb="10" eb="12">
      <t>ケイヒ</t>
    </rPh>
    <rPh sb="12" eb="14">
      <t>ゴウケイ</t>
    </rPh>
    <phoneticPr fontId="2"/>
  </si>
  <si>
    <t>居室名</t>
    <rPh sb="0" eb="2">
      <t>キョシツ</t>
    </rPh>
    <rPh sb="2" eb="3">
      <t>メイ</t>
    </rPh>
    <phoneticPr fontId="2"/>
  </si>
  <si>
    <t>明細書　【断熱材】</t>
    <rPh sb="0" eb="2">
      <t>メイサイ</t>
    </rPh>
    <rPh sb="2" eb="3">
      <t>ショ</t>
    </rPh>
    <rPh sb="5" eb="7">
      <t>ダンネツ</t>
    </rPh>
    <rPh sb="7" eb="8">
      <t>ザイ</t>
    </rPh>
    <phoneticPr fontId="2"/>
  </si>
  <si>
    <t>利用
方法</t>
    <rPh sb="0" eb="2">
      <t>リヨウ</t>
    </rPh>
    <rPh sb="3" eb="5">
      <t>ホウホウ</t>
    </rPh>
    <phoneticPr fontId="2"/>
  </si>
  <si>
    <t>工事費</t>
    <rPh sb="0" eb="2">
      <t>コウジ</t>
    </rPh>
    <rPh sb="2" eb="3">
      <t>ヒ</t>
    </rPh>
    <phoneticPr fontId="47"/>
  </si>
  <si>
    <t>㎡</t>
    <phoneticPr fontId="47"/>
  </si>
  <si>
    <t>材料費計</t>
    <rPh sb="0" eb="3">
      <t>ザイリョウヒ</t>
    </rPh>
    <rPh sb="3" eb="4">
      <t>ケイ</t>
    </rPh>
    <phoneticPr fontId="47"/>
  </si>
  <si>
    <r>
      <rPr>
        <sz val="16"/>
        <rFont val="ＭＳ Ｐゴシック"/>
        <family val="3"/>
        <charset val="128"/>
      </rPr>
      <t>蓄熱量
（kJ/㎡）</t>
    </r>
    <r>
      <rPr>
        <sz val="13"/>
        <rFont val="ＭＳ Ｐゴシック"/>
        <family val="3"/>
        <charset val="128"/>
      </rPr>
      <t xml:space="preserve">
</t>
    </r>
    <r>
      <rPr>
        <sz val="16"/>
        <rFont val="ＭＳ Ｐゴシック"/>
        <family val="3"/>
        <charset val="128"/>
      </rPr>
      <t>（ｂ）</t>
    </r>
    <rPh sb="0" eb="2">
      <t>チクネツ</t>
    </rPh>
    <rPh sb="2" eb="3">
      <t>リョウ</t>
    </rPh>
    <phoneticPr fontId="2"/>
  </si>
  <si>
    <r>
      <rPr>
        <sz val="16"/>
        <rFont val="ＭＳ Ｐゴシック"/>
        <family val="3"/>
        <charset val="128"/>
      </rPr>
      <t>施工面積（㎡）</t>
    </r>
    <r>
      <rPr>
        <sz val="13"/>
        <rFont val="ＭＳ Ｐゴシック"/>
        <family val="3"/>
        <charset val="128"/>
      </rPr>
      <t xml:space="preserve">
</t>
    </r>
    <r>
      <rPr>
        <sz val="16"/>
        <rFont val="ＭＳ Ｐゴシック"/>
        <family val="3"/>
        <charset val="128"/>
      </rPr>
      <t>（ｃ）</t>
    </r>
    <rPh sb="0" eb="2">
      <t>セコウ</t>
    </rPh>
    <rPh sb="2" eb="4">
      <t>メンセキ</t>
    </rPh>
    <phoneticPr fontId="2"/>
  </si>
  <si>
    <t>＜全館空調の有無＞　</t>
    <rPh sb="1" eb="3">
      <t>ゼンカン</t>
    </rPh>
    <rPh sb="3" eb="5">
      <t>クウチョウ</t>
    </rPh>
    <rPh sb="6" eb="8">
      <t>ウム</t>
    </rPh>
    <phoneticPr fontId="2"/>
  </si>
  <si>
    <t>有</t>
    <rPh sb="0" eb="1">
      <t>ア</t>
    </rPh>
    <phoneticPr fontId="2"/>
  </si>
  <si>
    <t>↑小数点第2位まで、3位切捨て</t>
    <rPh sb="1" eb="4">
      <t>ショウスウテン</t>
    </rPh>
    <rPh sb="4" eb="5">
      <t>ダイ</t>
    </rPh>
    <rPh sb="6" eb="7">
      <t>イ</t>
    </rPh>
    <rPh sb="11" eb="12">
      <t>イ</t>
    </rPh>
    <rPh sb="12" eb="14">
      <t>キリス</t>
    </rPh>
    <phoneticPr fontId="2"/>
  </si>
  <si>
    <t>延床面積　：</t>
    <rPh sb="0" eb="4">
      <t>ノベユカメンセキ</t>
    </rPh>
    <phoneticPr fontId="47"/>
  </si>
  <si>
    <r>
      <rPr>
        <sz val="18"/>
        <color indexed="10"/>
        <rFont val="ＭＳ Ｐゴシック"/>
        <family val="3"/>
        <charset val="128"/>
      </rPr>
      <t>⇓</t>
    </r>
    <r>
      <rPr>
        <sz val="14"/>
        <color indexed="10"/>
        <rFont val="ＭＳ Ｐゴシック"/>
        <family val="3"/>
        <charset val="128"/>
      </rPr>
      <t>有の場合、延床面積を記入してください。</t>
    </r>
    <phoneticPr fontId="47"/>
  </si>
  <si>
    <t>全館蓄熱量合計：</t>
    <rPh sb="0" eb="2">
      <t>ゼンカン</t>
    </rPh>
    <rPh sb="2" eb="4">
      <t>チクネツ</t>
    </rPh>
    <rPh sb="4" eb="5">
      <t>リョウ</t>
    </rPh>
    <rPh sb="5" eb="7">
      <t>ゴウケイ</t>
    </rPh>
    <phoneticPr fontId="47"/>
  </si>
  <si>
    <t>ｋＪ</t>
    <phoneticPr fontId="47"/>
  </si>
  <si>
    <t>延床面積あたりの蓄熱量：</t>
    <rPh sb="0" eb="4">
      <t>ノベユカメンセキ</t>
    </rPh>
    <rPh sb="8" eb="10">
      <t>チクネツ</t>
    </rPh>
    <rPh sb="10" eb="11">
      <t>リョウ</t>
    </rPh>
    <phoneticPr fontId="47"/>
  </si>
  <si>
    <t>ｋＪ/㎡</t>
    <phoneticPr fontId="47"/>
  </si>
  <si>
    <t>工事費</t>
    <rPh sb="0" eb="2">
      <t>コウジ</t>
    </rPh>
    <rPh sb="2" eb="3">
      <t>ヒ</t>
    </rPh>
    <phoneticPr fontId="2"/>
  </si>
  <si>
    <t>床面積（a）</t>
    <rPh sb="0" eb="3">
      <t>ユカメンセキ</t>
    </rPh>
    <phoneticPr fontId="47"/>
  </si>
  <si>
    <t>床面積当たりの蓄熱量（ｋＪ/㎡） [（ｄ）/（a）]</t>
    <rPh sb="0" eb="3">
      <t>ユカメンセキ</t>
    </rPh>
    <rPh sb="3" eb="4">
      <t>ア</t>
    </rPh>
    <rPh sb="7" eb="9">
      <t>チクネツ</t>
    </rPh>
    <rPh sb="9" eb="10">
      <t>リョウ</t>
    </rPh>
    <phoneticPr fontId="2"/>
  </si>
  <si>
    <r>
      <rPr>
        <sz val="14"/>
        <rFont val="ＭＳ Ｐゴシック"/>
        <family val="3"/>
        <charset val="128"/>
      </rPr>
      <t>←</t>
    </r>
    <r>
      <rPr>
        <sz val="12"/>
        <rFont val="ＭＳ Ｐゴシック"/>
        <family val="3"/>
        <charset val="128"/>
      </rPr>
      <t>小数点第2位まで、3位切捨て</t>
    </r>
    <r>
      <rPr>
        <sz val="14"/>
        <rFont val="ＭＳ Ｐゴシック"/>
        <family val="3"/>
        <charset val="128"/>
      </rPr>
      <t>↓</t>
    </r>
    <phoneticPr fontId="47"/>
  </si>
  <si>
    <t>蓄熱量合計
（ｋＪ）
（ｄ） [（ｂ）ｘ（ｃ）]</t>
    <rPh sb="0" eb="2">
      <t>チクネツ</t>
    </rPh>
    <rPh sb="2" eb="3">
      <t>リョウ</t>
    </rPh>
    <rPh sb="3" eb="5">
      <t>ゴウケイ</t>
    </rPh>
    <phoneticPr fontId="2"/>
  </si>
  <si>
    <t>・部位ごとに明細を作成すること。</t>
    <rPh sb="1" eb="3">
      <t>ブイ</t>
    </rPh>
    <rPh sb="6" eb="8">
      <t>メイサイ</t>
    </rPh>
    <rPh sb="9" eb="11">
      <t>サクセイ</t>
    </rPh>
    <phoneticPr fontId="2"/>
  </si>
  <si>
    <t>・居室ごとに明細を作成すること。</t>
    <rPh sb="1" eb="3">
      <t>キョシツ</t>
    </rPh>
    <rPh sb="6" eb="8">
      <t>メイサイ</t>
    </rPh>
    <rPh sb="9" eb="11">
      <t>サクセイ</t>
    </rPh>
    <phoneticPr fontId="2"/>
  </si>
  <si>
    <t>（</t>
    <phoneticPr fontId="2"/>
  </si>
  <si>
    <t>/</t>
    <phoneticPr fontId="2"/>
  </si>
  <si>
    <t>ページ）</t>
    <phoneticPr fontId="2"/>
  </si>
  <si>
    <t>〒</t>
    <phoneticPr fontId="2"/>
  </si>
  <si>
    <t>－</t>
    <phoneticPr fontId="2"/>
  </si>
  <si>
    <t>工事費計</t>
    <rPh sb="0" eb="2">
      <t>コウジ</t>
    </rPh>
    <rPh sb="2" eb="3">
      <t>ヒ</t>
    </rPh>
    <rPh sb="3" eb="4">
      <t>ケイ</t>
    </rPh>
    <phoneticPr fontId="47"/>
  </si>
  <si>
    <t>小計</t>
    <rPh sb="0" eb="2">
      <t>ショウケイ</t>
    </rPh>
    <phoneticPr fontId="2"/>
  </si>
  <si>
    <t>工事費計</t>
    <rPh sb="0" eb="2">
      <t>コウジ</t>
    </rPh>
    <rPh sb="2" eb="3">
      <t>ヒ</t>
    </rPh>
    <rPh sb="3" eb="4">
      <t>ケイ</t>
    </rPh>
    <phoneticPr fontId="2"/>
  </si>
  <si>
    <t>外窓交換（防火仕様）</t>
    <rPh sb="0" eb="1">
      <t>ソト</t>
    </rPh>
    <rPh sb="1" eb="2">
      <t>マド</t>
    </rPh>
    <rPh sb="2" eb="4">
      <t>コウカン</t>
    </rPh>
    <rPh sb="5" eb="7">
      <t>ボウカ</t>
    </rPh>
    <rPh sb="7" eb="9">
      <t>シヨウ</t>
    </rPh>
    <phoneticPr fontId="2"/>
  </si>
  <si>
    <t>日</t>
    <rPh sb="0" eb="1">
      <t>ニチ</t>
    </rPh>
    <phoneticPr fontId="2"/>
  </si>
  <si>
    <t>赤池　学</t>
    <rPh sb="0" eb="2">
      <t>アカイケ</t>
    </rPh>
    <rPh sb="3" eb="4">
      <t>マナブ</t>
    </rPh>
    <phoneticPr fontId="2"/>
  </si>
  <si>
    <t>殿</t>
    <rPh sb="0" eb="1">
      <t>ドノ</t>
    </rPh>
    <phoneticPr fontId="2"/>
  </si>
  <si>
    <t>役　職　名
代表者氏名</t>
    <rPh sb="0" eb="1">
      <t>ヤク</t>
    </rPh>
    <rPh sb="2" eb="3">
      <t>ショク</t>
    </rPh>
    <rPh sb="4" eb="5">
      <t>ナ</t>
    </rPh>
    <rPh sb="6" eb="8">
      <t>ダイヒョウ</t>
    </rPh>
    <rPh sb="8" eb="9">
      <t>シャ</t>
    </rPh>
    <rPh sb="9" eb="11">
      <t>シメイ</t>
    </rPh>
    <phoneticPr fontId="2"/>
  </si>
  <si>
    <t>令和２年度</t>
    <rPh sb="0" eb="2">
      <t>レイワ</t>
    </rPh>
    <phoneticPr fontId="2"/>
  </si>
  <si>
    <t>申請者名</t>
    <rPh sb="0" eb="3">
      <t>シンセイシャ</t>
    </rPh>
    <rPh sb="3" eb="4">
      <t>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</si>
  <si>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</si>
  <si>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防災ガラス窓</t>
    <rPh sb="0" eb="2">
      <t>ボウサイ</t>
    </rPh>
    <rPh sb="5" eb="6">
      <t>マド</t>
    </rPh>
    <phoneticPr fontId="2"/>
  </si>
  <si>
    <r>
      <t>窓</t>
    </r>
    <r>
      <rPr>
        <sz val="11"/>
        <rFont val="ＭＳ Ｐゴシック"/>
        <family val="3"/>
        <charset val="128"/>
      </rPr>
      <t>（カバー工法窓・外窓・内窓）</t>
    </r>
    <rPh sb="0" eb="1">
      <t>マド</t>
    </rPh>
    <rPh sb="5" eb="7">
      <t>コウホウ</t>
    </rPh>
    <rPh sb="7" eb="8">
      <t>マド</t>
    </rPh>
    <rPh sb="9" eb="10">
      <t>ソト</t>
    </rPh>
    <rPh sb="10" eb="11">
      <t>マド</t>
    </rPh>
    <rPh sb="12" eb="13">
      <t>ウチ</t>
    </rPh>
    <rPh sb="13" eb="14">
      <t>マド</t>
    </rPh>
    <phoneticPr fontId="2"/>
  </si>
  <si>
    <t>＜補助対象経費の算出＞</t>
    <rPh sb="5" eb="7">
      <t>ケイヒ</t>
    </rPh>
    <rPh sb="8" eb="10">
      <t>サンシュツ</t>
    </rPh>
    <phoneticPr fontId="2"/>
  </si>
  <si>
    <t>グレード</t>
    <phoneticPr fontId="2"/>
  </si>
  <si>
    <t>ｘ</t>
    <phoneticPr fontId="2"/>
  </si>
  <si>
    <t>補助単価（円）</t>
    <rPh sb="0" eb="2">
      <t>ホジョ</t>
    </rPh>
    <rPh sb="2" eb="4">
      <t>タンカ</t>
    </rPh>
    <rPh sb="5" eb="6">
      <t>エン</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</si>
  <si>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</si>
  <si>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</si>
  <si>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t>天井</t>
    <rPh sb="0" eb="2">
      <t>テンジョウ</t>
    </rPh>
    <phoneticPr fontId="2"/>
  </si>
  <si>
    <t>床</t>
    <rPh sb="0" eb="1">
      <t>ユカ</t>
    </rPh>
    <phoneticPr fontId="2"/>
  </si>
  <si>
    <t>S</t>
  </si>
  <si>
    <t>A</t>
  </si>
  <si>
    <t>断熱パネルの補助対象経費合計</t>
    <rPh sb="0" eb="2">
      <t>ダンネツ</t>
    </rPh>
    <rPh sb="12" eb="14">
      <t>ゴウケイ</t>
    </rPh>
    <phoneticPr fontId="2"/>
  </si>
  <si>
    <t>構成</t>
    <rPh sb="0" eb="2">
      <t>コウセイ</t>
    </rPh>
    <phoneticPr fontId="56"/>
  </si>
  <si>
    <t>床</t>
    <rPh sb="0" eb="1">
      <t>ユカ</t>
    </rPh>
    <phoneticPr fontId="56"/>
  </si>
  <si>
    <t>熱抵抗値（R値）</t>
    <rPh sb="0" eb="1">
      <t>ネツ</t>
    </rPh>
    <rPh sb="1" eb="4">
      <t>テイコウチ</t>
    </rPh>
    <rPh sb="6" eb="7">
      <t>チ</t>
    </rPh>
    <phoneticPr fontId="2"/>
  </si>
  <si>
    <t>2.2以上</t>
    <rPh sb="3" eb="5">
      <t>イジョウ</t>
    </rPh>
    <phoneticPr fontId="56"/>
  </si>
  <si>
    <t>カバー工法窓取付</t>
    <rPh sb="3" eb="5">
      <t>コウホウ</t>
    </rPh>
    <rPh sb="5" eb="6">
      <t>マド</t>
    </rPh>
    <rPh sb="6" eb="8">
      <t>トリツケ</t>
    </rPh>
    <phoneticPr fontId="2"/>
  </si>
  <si>
    <t>改修工法</t>
    <rPh sb="0" eb="2">
      <t>カイシュウ</t>
    </rPh>
    <rPh sb="2" eb="4">
      <t>コウホウ</t>
    </rPh>
    <phoneticPr fontId="31"/>
  </si>
  <si>
    <t>サイズ</t>
    <phoneticPr fontId="2"/>
  </si>
  <si>
    <t>内窓取付</t>
    <rPh sb="0" eb="4">
      <t>ウチマドトリツケ</t>
    </rPh>
    <phoneticPr fontId="2"/>
  </si>
  <si>
    <t>面積
（㎡）</t>
    <rPh sb="0" eb="2">
      <t>メンセキ</t>
    </rPh>
    <phoneticPr fontId="2"/>
  </si>
  <si>
    <t>窓数</t>
    <rPh sb="0" eb="1">
      <t>マド</t>
    </rPh>
    <rPh sb="1" eb="2">
      <t>スウ</t>
    </rPh>
    <phoneticPr fontId="2"/>
  </si>
  <si>
    <t>窓の補助対象経費合計</t>
    <rPh sb="0" eb="1">
      <t>マド</t>
    </rPh>
    <rPh sb="8" eb="10">
      <t>ゴウケイ</t>
    </rPh>
    <phoneticPr fontId="2"/>
  </si>
  <si>
    <t>明細書【窓】</t>
    <rPh sb="0" eb="3">
      <t>メイサイショ</t>
    </rPh>
    <rPh sb="4" eb="5">
      <t>マド</t>
    </rPh>
    <phoneticPr fontId="31"/>
  </si>
  <si>
    <t>明細書　【防災ガラス窓】</t>
    <rPh sb="0" eb="2">
      <t>メイサイ</t>
    </rPh>
    <rPh sb="2" eb="3">
      <t>ショ</t>
    </rPh>
    <rPh sb="5" eb="7">
      <t>ボウサイ</t>
    </rPh>
    <rPh sb="10" eb="11">
      <t>マド</t>
    </rPh>
    <phoneticPr fontId="2"/>
  </si>
  <si>
    <t>カバー工法</t>
    <rPh sb="3" eb="5">
      <t>コウホウ</t>
    </rPh>
    <phoneticPr fontId="2"/>
  </si>
  <si>
    <t>窓番号</t>
    <phoneticPr fontId="2"/>
  </si>
  <si>
    <t>外窓交換</t>
    <rPh sb="0" eb="1">
      <t>ソト</t>
    </rPh>
    <rPh sb="1" eb="2">
      <t>マド</t>
    </rPh>
    <rPh sb="2" eb="4">
      <t>コウカン</t>
    </rPh>
    <phoneticPr fontId="2"/>
  </si>
  <si>
    <t>防災ガラス窓の補助対象経費の合計[税抜]</t>
    <rPh sb="0" eb="2">
      <t>ボウサイ</t>
    </rPh>
    <rPh sb="5" eb="6">
      <t>マド</t>
    </rPh>
    <rPh sb="7" eb="9">
      <t>ホジョ</t>
    </rPh>
    <rPh sb="9" eb="11">
      <t>タイショウ</t>
    </rPh>
    <rPh sb="11" eb="13">
      <t>ケイヒ</t>
    </rPh>
    <rPh sb="14" eb="16">
      <t>ゴウケイ</t>
    </rPh>
    <rPh sb="17" eb="19">
      <t>ゼイヌキ</t>
    </rPh>
    <phoneticPr fontId="2"/>
  </si>
  <si>
    <t>玄関ドアの補助対象経費の合計</t>
    <rPh sb="0" eb="2">
      <t>ゲンカン</t>
    </rPh>
    <rPh sb="5" eb="7">
      <t>ホジョ</t>
    </rPh>
    <rPh sb="7" eb="9">
      <t>タイショウ</t>
    </rPh>
    <rPh sb="9" eb="11">
      <t>ケイヒ</t>
    </rPh>
    <rPh sb="12" eb="14">
      <t>ゴウケイ</t>
    </rPh>
    <phoneticPr fontId="2"/>
  </si>
  <si>
    <t>調湿建材の補助対象経費の合計</t>
    <rPh sb="0" eb="2">
      <t>チョウシツ</t>
    </rPh>
    <rPh sb="2" eb="4">
      <t>ケンザイ</t>
    </rPh>
    <rPh sb="5" eb="7">
      <t>ホジョ</t>
    </rPh>
    <rPh sb="7" eb="9">
      <t>タイショウ</t>
    </rPh>
    <rPh sb="9" eb="11">
      <t>ケイヒ</t>
    </rPh>
    <rPh sb="12" eb="14">
      <t>ゴウケイ</t>
    </rPh>
    <phoneticPr fontId="2"/>
  </si>
  <si>
    <t>・潜熱蓄熱建材、防災ガラス窓は見積書及び明細書を基に、導入製品ごとの補助対象経費の合計を下表に記入すること。</t>
    <rPh sb="1" eb="3">
      <t>センネツ</t>
    </rPh>
    <rPh sb="3" eb="5">
      <t>チクネツ</t>
    </rPh>
    <rPh sb="5" eb="7">
      <t>ケンザイ</t>
    </rPh>
    <rPh sb="8" eb="10">
      <t>ボウサイ</t>
    </rPh>
    <rPh sb="13" eb="14">
      <t>マド</t>
    </rPh>
    <rPh sb="15" eb="18">
      <t>ミツモリショ</t>
    </rPh>
    <rPh sb="18" eb="19">
      <t>オヨ</t>
    </rPh>
    <rPh sb="20" eb="23">
      <t>メイサイショ</t>
    </rPh>
    <rPh sb="24" eb="25">
      <t>モト</t>
    </rPh>
    <rPh sb="27" eb="29">
      <t>ドウニュウ</t>
    </rPh>
    <rPh sb="29" eb="31">
      <t>セイヒン</t>
    </rPh>
    <rPh sb="34" eb="36">
      <t>ホジョ</t>
    </rPh>
    <rPh sb="36" eb="38">
      <t>タイショウ</t>
    </rPh>
    <rPh sb="38" eb="40">
      <t>ケイヒ</t>
    </rPh>
    <rPh sb="41" eb="43">
      <t>ゴウケイ</t>
    </rPh>
    <rPh sb="44" eb="45">
      <t>シタ</t>
    </rPh>
    <rPh sb="45" eb="46">
      <t>ヒョウ</t>
    </rPh>
    <rPh sb="46" eb="47">
      <t>ソウヒョウ</t>
    </rPh>
    <rPh sb="47" eb="49">
      <t>キニュウ</t>
    </rPh>
    <phoneticPr fontId="2"/>
  </si>
  <si>
    <t>・断熱パネル、断熱材、窓、玄関ドア、調湿建材は明細書にある＜補助対象経費の算出＞を基に、</t>
    <rPh sb="1" eb="3">
      <t>ダンネツ</t>
    </rPh>
    <rPh sb="7" eb="10">
      <t>ダンネツザイ</t>
    </rPh>
    <rPh sb="11" eb="12">
      <t>マド</t>
    </rPh>
    <rPh sb="13" eb="15">
      <t>ゲンカン</t>
    </rPh>
    <rPh sb="18" eb="20">
      <t>チョウシツ</t>
    </rPh>
    <rPh sb="20" eb="22">
      <t>ケンザイ</t>
    </rPh>
    <rPh sb="23" eb="25">
      <t>メイサイ</t>
    </rPh>
    <rPh sb="25" eb="26">
      <t>ショ</t>
    </rPh>
    <rPh sb="30" eb="32">
      <t>ホジョ</t>
    </rPh>
    <rPh sb="32" eb="34">
      <t>タイショウ</t>
    </rPh>
    <rPh sb="34" eb="36">
      <t>ケイヒ</t>
    </rPh>
    <rPh sb="37" eb="39">
      <t>サンシュツ</t>
    </rPh>
    <rPh sb="41" eb="42">
      <t>モト</t>
    </rPh>
    <phoneticPr fontId="2"/>
  </si>
  <si>
    <t>　導入製品ごとの補助対象経費の合計を下表に記入すること。</t>
    <phoneticPr fontId="23"/>
  </si>
  <si>
    <t>明細書　【玄関ドア・調湿建材】</t>
    <rPh sb="0" eb="2">
      <t>メイサイ</t>
    </rPh>
    <rPh sb="2" eb="3">
      <t>ショ</t>
    </rPh>
    <rPh sb="5" eb="7">
      <t>ゲンカン</t>
    </rPh>
    <rPh sb="10" eb="12">
      <t>チョウシツ</t>
    </rPh>
    <rPh sb="12" eb="14">
      <t>ケンザイ</t>
    </rPh>
    <phoneticPr fontId="2"/>
  </si>
  <si>
    <t>【集合住宅】</t>
    <rPh sb="1" eb="3">
      <t>シュウゴウ</t>
    </rPh>
    <rPh sb="3" eb="5">
      <t>ジュウタク</t>
    </rPh>
    <phoneticPr fontId="2"/>
  </si>
  <si>
    <t>＜住宅の概要＞　</t>
    <rPh sb="1" eb="3">
      <t>ジュウタク</t>
    </rPh>
    <rPh sb="4" eb="6">
      <t>ガイヨウ</t>
    </rPh>
    <phoneticPr fontId="6"/>
  </si>
  <si>
    <t>所有形態</t>
    <rPh sb="0" eb="2">
      <t>ショユウ</t>
    </rPh>
    <rPh sb="2" eb="4">
      <t>ケイタイ</t>
    </rPh>
    <phoneticPr fontId="2"/>
  </si>
  <si>
    <t>１住戸</t>
    <rPh sb="1" eb="3">
      <t>ジュウコ</t>
    </rPh>
    <phoneticPr fontId="2"/>
  </si>
  <si>
    <t>１棟</t>
    <rPh sb="1" eb="2">
      <t>トウ</t>
    </rPh>
    <phoneticPr fontId="2"/>
  </si>
  <si>
    <t>総戸数</t>
    <rPh sb="0" eb="1">
      <t>ソウ</t>
    </rPh>
    <rPh sb="1" eb="3">
      <t>コスウ</t>
    </rPh>
    <phoneticPr fontId="2"/>
  </si>
  <si>
    <t>戸</t>
    <rPh sb="0" eb="1">
      <t>コ</t>
    </rPh>
    <phoneticPr fontId="2"/>
  </si>
  <si>
    <t>改修する戸数</t>
    <rPh sb="0" eb="2">
      <t>カイシュウ</t>
    </rPh>
    <rPh sb="4" eb="6">
      <t>コスウ</t>
    </rPh>
    <phoneticPr fontId="2"/>
  </si>
  <si>
    <t>階建</t>
    <rPh sb="0" eb="1">
      <t>カイ</t>
    </rPh>
    <rPh sb="1" eb="2">
      <t>ダ</t>
    </rPh>
    <phoneticPr fontId="2"/>
  </si>
  <si>
    <t>階</t>
    <rPh sb="0" eb="1">
      <t>カイ</t>
    </rPh>
    <phoneticPr fontId="2"/>
  </si>
  <si>
    <t>※該当項目に■を付けてください</t>
    <rPh sb="3" eb="5">
      <t>コウモク</t>
    </rPh>
    <phoneticPr fontId="2"/>
  </si>
  <si>
    <t>・複数住戸を改修する場合は、1住戸ごとに総括表・明細書を作成すること。</t>
    <rPh sb="1" eb="3">
      <t>フクスウ</t>
    </rPh>
    <rPh sb="3" eb="5">
      <t>ジュウコ</t>
    </rPh>
    <rPh sb="6" eb="8">
      <t>カイシュウ</t>
    </rPh>
    <rPh sb="10" eb="12">
      <t>バアイ</t>
    </rPh>
    <rPh sb="15" eb="17">
      <t>ジュウコ</t>
    </rPh>
    <rPh sb="20" eb="23">
      <t>ソウカツヒョウ</t>
    </rPh>
    <rPh sb="24" eb="27">
      <t>メイサイショ</t>
    </rPh>
    <rPh sb="28" eb="30">
      <t>サクセイ</t>
    </rPh>
    <phoneticPr fontId="2"/>
  </si>
  <si>
    <t>住戸タイプ</t>
    <rPh sb="0" eb="2">
      <t>ジュウコ</t>
    </rPh>
    <phoneticPr fontId="23"/>
  </si>
  <si>
    <t>↑複数住戸を改修する場合のみ
住戸タイプを記入してください。</t>
    <rPh sb="1" eb="3">
      <t>フクスウ</t>
    </rPh>
    <rPh sb="3" eb="5">
      <t>ジュウコ</t>
    </rPh>
    <rPh sb="6" eb="8">
      <t>カイシュウ</t>
    </rPh>
    <rPh sb="10" eb="12">
      <t>バアイ</t>
    </rPh>
    <rPh sb="15" eb="17">
      <t>ジュウコ</t>
    </rPh>
    <rPh sb="21" eb="23">
      <t>キニュウ</t>
    </rPh>
    <phoneticPr fontId="23"/>
  </si>
  <si>
    <t>住戸タイプ</t>
    <rPh sb="0" eb="2">
      <t>ジュウコ</t>
    </rPh>
    <phoneticPr fontId="47"/>
  </si>
  <si>
    <t>氏名または
代表者名等</t>
    <rPh sb="0" eb="2">
      <t>シメイ</t>
    </rPh>
    <rPh sb="6" eb="9">
      <t>ダイヒョウシャ</t>
    </rPh>
    <rPh sb="9" eb="10">
      <t>メイ</t>
    </rPh>
    <rPh sb="10" eb="11">
      <t>トウ</t>
    </rPh>
    <phoneticPr fontId="2"/>
  </si>
  <si>
    <t>壁</t>
    <rPh sb="0" eb="1">
      <t>カベ</t>
    </rPh>
    <phoneticPr fontId="2"/>
  </si>
  <si>
    <t>S</t>
    <phoneticPr fontId="2"/>
  </si>
  <si>
    <t>A</t>
    <phoneticPr fontId="2"/>
  </si>
  <si>
    <t>熱伝導率
（λ値）</t>
    <rPh sb="0" eb="1">
      <t>ネツ</t>
    </rPh>
    <rPh sb="1" eb="4">
      <t>デンドウリツ</t>
    </rPh>
    <rPh sb="7" eb="8">
      <t>チ</t>
    </rPh>
    <phoneticPr fontId="2"/>
  </si>
  <si>
    <r>
      <t xml:space="preserve">厚み
</t>
    </r>
    <r>
      <rPr>
        <sz val="12"/>
        <rFont val="ＭＳ Ｐゴシック"/>
        <family val="3"/>
        <charset val="128"/>
      </rPr>
      <t>(mm)</t>
    </r>
    <rPh sb="0" eb="1">
      <t>アツ</t>
    </rPh>
    <phoneticPr fontId="2"/>
  </si>
  <si>
    <t>熱抵抗値
（R値）</t>
    <rPh sb="0" eb="1">
      <t>ネツ</t>
    </rPh>
    <rPh sb="1" eb="4">
      <t>テイコウチ</t>
    </rPh>
    <rPh sb="7" eb="8">
      <t>チ</t>
    </rPh>
    <phoneticPr fontId="2"/>
  </si>
  <si>
    <t>補助対象経費の合計（円）</t>
  </si>
  <si>
    <t>5.4以上</t>
    <rPh sb="3" eb="5">
      <t>イジョウ</t>
    </rPh>
    <phoneticPr fontId="2"/>
  </si>
  <si>
    <t>2.7以上</t>
    <rPh sb="3" eb="5">
      <t>イジョウ</t>
    </rPh>
    <phoneticPr fontId="2"/>
  </si>
  <si>
    <t>XS</t>
    <phoneticPr fontId="2"/>
  </si>
  <si>
    <t>0.2㎡未満</t>
    <rPh sb="4" eb="6">
      <t>ミマン</t>
    </rPh>
    <phoneticPr fontId="2"/>
  </si>
  <si>
    <t>0.2㎡以上1.6㎡未満</t>
    <rPh sb="4" eb="6">
      <t>イジョウ</t>
    </rPh>
    <rPh sb="10" eb="12">
      <t>ミマン</t>
    </rPh>
    <phoneticPr fontId="2"/>
  </si>
  <si>
    <t>M</t>
    <phoneticPr fontId="2"/>
  </si>
  <si>
    <t>1.6㎡以上2.8㎡未満</t>
    <rPh sb="4" eb="6">
      <t>イジョウ</t>
    </rPh>
    <rPh sb="10" eb="12">
      <t>ミマン</t>
    </rPh>
    <phoneticPr fontId="2"/>
  </si>
  <si>
    <t>L</t>
    <phoneticPr fontId="2"/>
  </si>
  <si>
    <t>2.8㎡以上</t>
    <rPh sb="4" eb="6">
      <t>イジョウ</t>
    </rPh>
    <phoneticPr fontId="2"/>
  </si>
  <si>
    <t>外窓交換
（防火仕様）</t>
    <rPh sb="0" eb="1">
      <t>ソト</t>
    </rPh>
    <rPh sb="1" eb="2">
      <t>マド</t>
    </rPh>
    <rPh sb="2" eb="4">
      <t>コウカン</t>
    </rPh>
    <rPh sb="6" eb="8">
      <t>ボウカ</t>
    </rPh>
    <rPh sb="8" eb="10">
      <t>シヨウ</t>
    </rPh>
    <phoneticPr fontId="2"/>
  </si>
  <si>
    <t>数量</t>
    <rPh sb="0" eb="2">
      <t>スウリョウ</t>
    </rPh>
    <phoneticPr fontId="2"/>
  </si>
  <si>
    <t>施工面積合計（㎡）</t>
    <rPh sb="0" eb="2">
      <t>セコウ</t>
    </rPh>
    <rPh sb="2" eb="4">
      <t>メンセキ</t>
    </rPh>
    <rPh sb="4" eb="6">
      <t>ゴウケイ</t>
    </rPh>
    <phoneticPr fontId="2"/>
  </si>
  <si>
    <t>＜補助対象経費の算出＞　</t>
    <rPh sb="1" eb="3">
      <t>ホジョ</t>
    </rPh>
    <rPh sb="3" eb="5">
      <t>タイショウ</t>
    </rPh>
    <rPh sb="5" eb="7">
      <t>ケイヒ</t>
    </rPh>
    <rPh sb="8" eb="10">
      <t>サンシュツ</t>
    </rPh>
    <phoneticPr fontId="2"/>
  </si>
  <si>
    <t xml:space="preserve">    小数点第2位まで、
  ↓3位切捨て    </t>
    <phoneticPr fontId="2"/>
  </si>
  <si>
    <t>…自動計算</t>
    <rPh sb="1" eb="3">
      <t>ジドウ</t>
    </rPh>
    <rPh sb="3" eb="5">
      <t>ケイサン</t>
    </rPh>
    <phoneticPr fontId="2"/>
  </si>
  <si>
    <t>…申請者入力欄</t>
    <rPh sb="1" eb="4">
      <t>シンセイシャ</t>
    </rPh>
    <rPh sb="4" eb="6">
      <t>ニュウリョク</t>
    </rPh>
    <rPh sb="6" eb="7">
      <t>ラン</t>
    </rPh>
    <phoneticPr fontId="2"/>
  </si>
  <si>
    <t>合計
熱抵抗値</t>
    <rPh sb="0" eb="2">
      <t>ゴウケイ</t>
    </rPh>
    <rPh sb="3" eb="4">
      <t>ネツ</t>
    </rPh>
    <rPh sb="4" eb="7">
      <t>テイコウチ</t>
    </rPh>
    <phoneticPr fontId="2"/>
  </si>
  <si>
    <t>一層目</t>
  </si>
  <si>
    <t>二層目</t>
    <rPh sb="0" eb="1">
      <t>ニ</t>
    </rPh>
    <phoneticPr fontId="56"/>
  </si>
  <si>
    <t>　小数点第1位まで、
↓2位切捨て（自動計算）</t>
    <rPh sb="13" eb="14">
      <t>イ</t>
    </rPh>
    <rPh sb="14" eb="16">
      <t>キリス</t>
    </rPh>
    <rPh sb="18" eb="20">
      <t>ジドウ</t>
    </rPh>
    <rPh sb="20" eb="22">
      <t>ケイサン</t>
    </rPh>
    <phoneticPr fontId="2"/>
  </si>
  <si>
    <t>　小数点第2位まで、
↓3位切捨て　</t>
    <rPh sb="13" eb="14">
      <t>イ</t>
    </rPh>
    <rPh sb="14" eb="16">
      <t>キリス</t>
    </rPh>
    <phoneticPr fontId="2"/>
  </si>
  <si>
    <t>↓小数点以下切捨て</t>
    <rPh sb="1" eb="4">
      <t>ショウスウテン</t>
    </rPh>
    <rPh sb="4" eb="6">
      <t>イカ</t>
    </rPh>
    <rPh sb="6" eb="8">
      <t>キリス</t>
    </rPh>
    <phoneticPr fontId="2"/>
  </si>
  <si>
    <t>断熱材の補助対象経費合計</t>
    <rPh sb="0" eb="2">
      <t>ダンネツ</t>
    </rPh>
    <rPh sb="2" eb="3">
      <t>ザイ</t>
    </rPh>
    <rPh sb="10" eb="12">
      <t>ゴウケイ</t>
    </rPh>
    <phoneticPr fontId="2"/>
  </si>
  <si>
    <t>明細書　【断熱パネル】</t>
  </si>
  <si>
    <t>様式第７</t>
    <phoneticPr fontId="2"/>
  </si>
  <si>
    <t>補助事業者</t>
    <rPh sb="0" eb="2">
      <t>ホジョ</t>
    </rPh>
    <rPh sb="2" eb="4">
      <t>ジギョウ</t>
    </rPh>
    <rPh sb="4" eb="5">
      <t>シャ</t>
    </rPh>
    <phoneticPr fontId="2"/>
  </si>
  <si>
    <t>実績報告書</t>
    <rPh sb="0" eb="2">
      <t>ジッセキ</t>
    </rPh>
    <rPh sb="2" eb="5">
      <t>ホウコクショ</t>
    </rPh>
    <phoneticPr fontId="2"/>
  </si>
  <si>
    <t>月</t>
    <rPh sb="0" eb="1">
      <t>ガツ</t>
    </rPh>
    <phoneticPr fontId="2"/>
  </si>
  <si>
    <t>をもって交付決定（</t>
    <rPh sb="4" eb="6">
      <t>コウフ</t>
    </rPh>
    <rPh sb="6" eb="8">
      <t>ケッテイ</t>
    </rPh>
    <phoneticPr fontId="2"/>
  </si>
  <si>
    <t>SII-JK-2020</t>
    <phoneticPr fontId="2"/>
  </si>
  <si>
    <t>-d-</t>
    <phoneticPr fontId="2"/>
  </si>
  <si>
    <t>）があった経済</t>
    <rPh sb="5" eb="7">
      <t>ケイザイ</t>
    </rPh>
    <phoneticPr fontId="2"/>
  </si>
  <si>
    <t>支払形態</t>
    <rPh sb="0" eb="2">
      <t>シハラ</t>
    </rPh>
    <rPh sb="2" eb="4">
      <t>ケイタイ</t>
    </rPh>
    <phoneticPr fontId="2"/>
  </si>
  <si>
    <t>支払委託</t>
    <rPh sb="0" eb="2">
      <t>シハラ</t>
    </rPh>
    <rPh sb="2" eb="4">
      <t>イタク</t>
    </rPh>
    <phoneticPr fontId="2"/>
  </si>
  <si>
    <t>個別クレジット</t>
    <rPh sb="0" eb="2">
      <t>コベツ</t>
    </rPh>
    <phoneticPr fontId="2"/>
  </si>
  <si>
    <t>１.補助事業者情報</t>
    <rPh sb="2" eb="4">
      <t>ホジョ</t>
    </rPh>
    <rPh sb="4" eb="6">
      <t>ジギョウ</t>
    </rPh>
    <rPh sb="6" eb="7">
      <t>シャ</t>
    </rPh>
    <rPh sb="7" eb="9">
      <t>ジョウホウ</t>
    </rPh>
    <phoneticPr fontId="2"/>
  </si>
  <si>
    <t>２.事業完了日</t>
    <rPh sb="2" eb="4">
      <t>ジギョウ</t>
    </rPh>
    <rPh sb="4" eb="6">
      <t>カンリョウ</t>
    </rPh>
    <rPh sb="6" eb="7">
      <t>ヒ</t>
    </rPh>
    <phoneticPr fontId="2"/>
  </si>
  <si>
    <t>３.実績報告の補助金の額</t>
    <phoneticPr fontId="2"/>
  </si>
  <si>
    <t>４.手続代行者　担当者情報</t>
    <rPh sb="2" eb="4">
      <t>テツヅ</t>
    </rPh>
    <rPh sb="4" eb="7">
      <t>ダイコウシャ</t>
    </rPh>
    <rPh sb="8" eb="11">
      <t>タントウシャ</t>
    </rPh>
    <rPh sb="11" eb="13">
      <t>ジョウホウ</t>
    </rPh>
    <phoneticPr fontId="2"/>
  </si>
  <si>
    <t>５.補助事業の実施に係る契約先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</si>
  <si>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</si>
  <si>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当該補助事業において、補助事業の一部を第三者に請け負わせ、又は委託し、若しくは共同して実施する体制が何重であっても、省エネルギー投資促進に向けた支援補助金（住宅・ビルの革新的省エネルギー技術導入促進事業）（次世代省エネ建材支援事業）交付規程（改正２０２０年４月２日ＳＩＩ-ＪＫ-Ｒ-２０２００４０２）第８条を満たすことを確認しています。</t>
    <rPh sb="103" eb="106">
      <t>ジセダイ</t>
    </rPh>
    <rPh sb="106" eb="107">
      <t>ショウ</t>
    </rPh>
    <rPh sb="109" eb="111">
      <t>ケンザイ</t>
    </rPh>
    <rPh sb="111" eb="113">
      <t>シエン</t>
    </rPh>
    <rPh sb="113" eb="115">
      <t>ジギョウ</t>
    </rPh>
    <phoneticPr fontId="2"/>
  </si>
  <si>
    <t>【集合】定型様式４</t>
    <rPh sb="1" eb="3">
      <t>シュウゴウ</t>
    </rPh>
    <phoneticPr fontId="2"/>
  </si>
  <si>
    <t>＜補助金交付算定額の算出＞　</t>
    <rPh sb="1" eb="4">
      <t>ホジョキン</t>
    </rPh>
    <rPh sb="4" eb="6">
      <t>コウフ</t>
    </rPh>
    <rPh sb="6" eb="8">
      <t>サンテイ</t>
    </rPh>
    <rPh sb="8" eb="9">
      <t>ガク</t>
    </rPh>
    <rPh sb="9" eb="10">
      <t>テイガク</t>
    </rPh>
    <rPh sb="10" eb="12">
      <t>サンシュツ</t>
    </rPh>
    <phoneticPr fontId="2"/>
  </si>
  <si>
    <t>補助率による計算（D） [（C）／２]</t>
    <rPh sb="0" eb="2">
      <t>ホジョ</t>
    </rPh>
    <rPh sb="2" eb="3">
      <t>リツ</t>
    </rPh>
    <rPh sb="6" eb="8">
      <t>ケイサン</t>
    </rPh>
    <phoneticPr fontId="2"/>
  </si>
  <si>
    <t>↓【様式７　実績報告書】の「３．実績報告の補助金の額」に転記</t>
    <rPh sb="2" eb="4">
      <t>ヨウシキ</t>
    </rPh>
    <rPh sb="6" eb="8">
      <t>ジッセキ</t>
    </rPh>
    <rPh sb="8" eb="10">
      <t>ホウコク</t>
    </rPh>
    <rPh sb="16" eb="18">
      <t>ジッセキ</t>
    </rPh>
    <rPh sb="18" eb="20">
      <t>ホウコク</t>
    </rPh>
    <rPh sb="21" eb="24">
      <t>ホジョキン</t>
    </rPh>
    <rPh sb="25" eb="26">
      <t>ガク</t>
    </rPh>
    <rPh sb="26" eb="27">
      <t>テイガク</t>
    </rPh>
    <rPh sb="28" eb="30">
      <t>テンキ</t>
    </rPh>
    <phoneticPr fontId="2"/>
  </si>
  <si>
    <t>【集合】定型様式５</t>
    <rPh sb="1" eb="3">
      <t>シュウゴウ</t>
    </rPh>
    <phoneticPr fontId="2"/>
  </si>
  <si>
    <t>…補助事業者入力欄</t>
    <rPh sb="1" eb="3">
      <t>ホジョ</t>
    </rPh>
    <rPh sb="3" eb="5">
      <t>ジギョウ</t>
    </rPh>
    <rPh sb="5" eb="6">
      <t>シャ</t>
    </rPh>
    <rPh sb="6" eb="8">
      <t>ニュウリョク</t>
    </rPh>
    <rPh sb="8" eb="9">
      <t>ラン</t>
    </rPh>
    <phoneticPr fontId="2"/>
  </si>
  <si>
    <t>・必ず[税抜]に修正して作成すること。</t>
    <rPh sb="1" eb="2">
      <t>カナラ</t>
    </rPh>
    <rPh sb="4" eb="5">
      <t>ゼイ</t>
    </rPh>
    <rPh sb="5" eb="6">
      <t>ヌ</t>
    </rPh>
    <rPh sb="8" eb="10">
      <t>シュウセイ</t>
    </rPh>
    <rPh sb="12" eb="14">
      <t>サクセイ</t>
    </rPh>
    <phoneticPr fontId="2"/>
  </si>
  <si>
    <t>　下記製品に使用した合わせガラスの中間膜の厚さは60mil以上であり、且つ複層ガラスの中空層の厚さは、SIIホームページの最小中空層厚さ以上である。</t>
    <rPh sb="1" eb="3">
      <t>カキ</t>
    </rPh>
    <rPh sb="3" eb="5">
      <t>セイヒン</t>
    </rPh>
    <rPh sb="6" eb="8">
      <t>シヨウ</t>
    </rPh>
    <rPh sb="35" eb="36">
      <t>カ</t>
    </rPh>
    <rPh sb="37" eb="39">
      <t>フクソウ</t>
    </rPh>
    <rPh sb="43" eb="45">
      <t>チュウクウ</t>
    </rPh>
    <rPh sb="45" eb="46">
      <t>ソウ</t>
    </rPh>
    <rPh sb="47" eb="48">
      <t>アツ</t>
    </rPh>
    <rPh sb="61" eb="63">
      <t>サイショウ</t>
    </rPh>
    <rPh sb="63" eb="65">
      <t>チュウクウ</t>
    </rPh>
    <rPh sb="65" eb="67">
      <t>ソウアツ</t>
    </rPh>
    <rPh sb="68" eb="70">
      <t>イジョウ</t>
    </rPh>
    <phoneticPr fontId="2"/>
  </si>
  <si>
    <t>　下記製品に使用した複層ガラスの中空層の厚さは、SIIホームページの最小中空層厚さを満たしている。</t>
    <rPh sb="1" eb="3">
      <t>カキ</t>
    </rPh>
    <rPh sb="3" eb="5">
      <t>セイヒン</t>
    </rPh>
    <rPh sb="6" eb="8">
      <t>シヨウ</t>
    </rPh>
    <rPh sb="10" eb="12">
      <t>フクソウ</t>
    </rPh>
    <rPh sb="16" eb="18">
      <t>チュウクウ</t>
    </rPh>
    <rPh sb="18" eb="19">
      <t>ソウ</t>
    </rPh>
    <rPh sb="20" eb="21">
      <t>アツ</t>
    </rPh>
    <rPh sb="34" eb="36">
      <t>サイショウ</t>
    </rPh>
    <rPh sb="36" eb="38">
      <t>チュウクウ</t>
    </rPh>
    <rPh sb="38" eb="40">
      <t>ソウアツ</t>
    </rPh>
    <rPh sb="42" eb="43">
      <t>ミ</t>
    </rPh>
    <phoneticPr fontId="2"/>
  </si>
  <si>
    <t>…補助事業入力欄</t>
    <rPh sb="1" eb="5">
      <t>ホジョジギョウ</t>
    </rPh>
    <rPh sb="5" eb="7">
      <t>ニュウリョク</t>
    </rPh>
    <rPh sb="7" eb="8">
      <t>ラン</t>
    </rPh>
    <phoneticPr fontId="2"/>
  </si>
  <si>
    <t>…補助事業者入力欄</t>
    <rPh sb="1" eb="5">
      <t>ホジョジギョウ</t>
    </rPh>
    <rPh sb="5" eb="6">
      <t>シャ</t>
    </rPh>
    <rPh sb="6" eb="8">
      <t>ニュウリョク</t>
    </rPh>
    <rPh sb="8" eb="9">
      <t>ラン</t>
    </rPh>
    <phoneticPr fontId="2"/>
  </si>
  <si>
    <t>実績報告確認写真</t>
    <rPh sb="0" eb="2">
      <t>ジッセキ</t>
    </rPh>
    <rPh sb="2" eb="4">
      <t>ホウコク</t>
    </rPh>
    <rPh sb="4" eb="6">
      <t>カクニン</t>
    </rPh>
    <rPh sb="6" eb="8">
      <t>シャシン</t>
    </rPh>
    <phoneticPr fontId="2"/>
  </si>
  <si>
    <t>／</t>
    <phoneticPr fontId="2"/>
  </si>
  <si>
    <t>※ボード等の文字、銘板の文字等が鮮明に読み取れるものであること。</t>
    <phoneticPr fontId="2"/>
  </si>
  <si>
    <t>※不鮮明な写真は提出書類として認められない。写真の不備、不足の場合は再撮影を求めるので注意すること。施工前写真は再撮影ができないため、特に注意すること。</t>
    <phoneticPr fontId="2"/>
  </si>
  <si>
    <r>
      <t xml:space="preserve">交付決定番号
</t>
    </r>
    <r>
      <rPr>
        <sz val="10.5"/>
        <rFont val="ＭＳ Ｐゴシック"/>
        <family val="3"/>
        <charset val="128"/>
      </rPr>
      <t>(下5桁の数字)</t>
    </r>
    <rPh sb="0" eb="2">
      <t>コウフ</t>
    </rPh>
    <rPh sb="2" eb="4">
      <t>ケッテイ</t>
    </rPh>
    <rPh sb="4" eb="6">
      <t>バンゴウ</t>
    </rPh>
    <rPh sb="8" eb="9">
      <t>シモ</t>
    </rPh>
    <rPh sb="10" eb="11">
      <t>ケタ</t>
    </rPh>
    <rPh sb="12" eb="14">
      <t>スウジ</t>
    </rPh>
    <phoneticPr fontId="2"/>
  </si>
  <si>
    <t>現場名</t>
    <rPh sb="0" eb="2">
      <t>ゲンバ</t>
    </rPh>
    <rPh sb="2" eb="3">
      <t>メイ</t>
    </rPh>
    <phoneticPr fontId="2"/>
  </si>
  <si>
    <t>改修内容</t>
    <rPh sb="0" eb="2">
      <t>カイシュウ</t>
    </rPh>
    <rPh sb="2" eb="4">
      <t>ナイヨウ</t>
    </rPh>
    <phoneticPr fontId="2"/>
  </si>
  <si>
    <t>必須の導入製品</t>
    <rPh sb="0" eb="2">
      <t>ヒッス</t>
    </rPh>
    <rPh sb="3" eb="5">
      <t>ドウニュウ</t>
    </rPh>
    <rPh sb="5" eb="7">
      <t>セイヒン</t>
    </rPh>
    <phoneticPr fontId="2"/>
  </si>
  <si>
    <t>任意の導入製品</t>
    <rPh sb="0" eb="2">
      <t>ニンイ</t>
    </rPh>
    <rPh sb="3" eb="5">
      <t>ドウニュウ</t>
    </rPh>
    <rPh sb="5" eb="7">
      <t>セイヒン</t>
    </rPh>
    <phoneticPr fontId="2"/>
  </si>
  <si>
    <t>断熱パネル</t>
    <rPh sb="0" eb="2">
      <t>ダンネツ</t>
    </rPh>
    <phoneticPr fontId="2"/>
  </si>
  <si>
    <t>窓</t>
    <rPh sb="0" eb="1">
      <t>マド</t>
    </rPh>
    <phoneticPr fontId="2"/>
  </si>
  <si>
    <t>カバー工法窓</t>
    <rPh sb="3" eb="5">
      <t>コウホウ</t>
    </rPh>
    <rPh sb="5" eb="6">
      <t>マド</t>
    </rPh>
    <phoneticPr fontId="2"/>
  </si>
  <si>
    <t>外窓</t>
    <phoneticPr fontId="2"/>
  </si>
  <si>
    <t>内窓</t>
  </si>
  <si>
    <t>施工開始日</t>
    <rPh sb="0" eb="2">
      <t>セコウ</t>
    </rPh>
    <rPh sb="2" eb="5">
      <t>カイシビ</t>
    </rPh>
    <phoneticPr fontId="2"/>
  </si>
  <si>
    <t>施工完了日</t>
    <rPh sb="0" eb="2">
      <t>セコウ</t>
    </rPh>
    <rPh sb="2" eb="5">
      <t>カンリョウビ</t>
    </rPh>
    <phoneticPr fontId="2"/>
  </si>
  <si>
    <t>↑製品ごとの施工開始日と施工完了日を記入してください。</t>
    <rPh sb="1" eb="3">
      <t>セイヒン</t>
    </rPh>
    <rPh sb="6" eb="8">
      <t>セコウ</t>
    </rPh>
    <rPh sb="8" eb="11">
      <t>カイシビ</t>
    </rPh>
    <rPh sb="12" eb="14">
      <t>セコウ</t>
    </rPh>
    <rPh sb="14" eb="17">
      <t>カンリョウビ</t>
    </rPh>
    <rPh sb="18" eb="20">
      <t>キニュウ</t>
    </rPh>
    <phoneticPr fontId="2"/>
  </si>
  <si>
    <t>【全景(改修後)】</t>
    <phoneticPr fontId="2"/>
  </si>
  <si>
    <t>設置場所</t>
    <rPh sb="0" eb="2">
      <t>セッチ</t>
    </rPh>
    <rPh sb="2" eb="4">
      <t>バショ</t>
    </rPh>
    <phoneticPr fontId="2"/>
  </si>
  <si>
    <t>断熱パネル</t>
    <phoneticPr fontId="2"/>
  </si>
  <si>
    <t>潜熱蓄熱建材</t>
    <phoneticPr fontId="2"/>
  </si>
  <si>
    <t>玄関ドア</t>
    <phoneticPr fontId="2"/>
  </si>
  <si>
    <t>窓</t>
    <phoneticPr fontId="2"/>
  </si>
  <si>
    <t>調湿建材</t>
    <phoneticPr fontId="2"/>
  </si>
  <si>
    <t>玄関</t>
    <phoneticPr fontId="2"/>
  </si>
  <si>
    <t>窓番号</t>
    <rPh sb="0" eb="1">
      <t>マド</t>
    </rPh>
    <rPh sb="1" eb="3">
      <t>バンゴウ</t>
    </rPh>
    <phoneticPr fontId="2"/>
  </si>
  <si>
    <t>内窓取付</t>
    <rPh sb="0" eb="1">
      <t>ウチ</t>
    </rPh>
    <rPh sb="1" eb="2">
      <t>マド</t>
    </rPh>
    <rPh sb="2" eb="4">
      <t>トリツケ</t>
    </rPh>
    <phoneticPr fontId="2"/>
  </si>
  <si>
    <t>【施工前】</t>
    <rPh sb="1" eb="3">
      <t>セコウ</t>
    </rPh>
    <rPh sb="3" eb="4">
      <t>マエ</t>
    </rPh>
    <phoneticPr fontId="2"/>
  </si>
  <si>
    <t>【施工後】</t>
    <rPh sb="1" eb="3">
      <t>セコウ</t>
    </rPh>
    <rPh sb="3" eb="4">
      <t>ゴ</t>
    </rPh>
    <phoneticPr fontId="2"/>
  </si>
  <si>
    <t>様式第１０</t>
    <phoneticPr fontId="2"/>
  </si>
  <si>
    <t>代表理事</t>
    <rPh sb="0" eb="2">
      <t>ダイヒョウ</t>
    </rPh>
    <rPh sb="2" eb="4">
      <t>リジ</t>
    </rPh>
    <phoneticPr fontId="2"/>
  </si>
  <si>
    <t>-</t>
    <phoneticPr fontId="2"/>
  </si>
  <si>
    <t>氏名</t>
    <rPh sb="0" eb="2">
      <t>シメイ</t>
    </rPh>
    <phoneticPr fontId="2"/>
  </si>
  <si>
    <t>実印</t>
    <rPh sb="0" eb="2">
      <t>ジツイン</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</si>
  <si>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</si>
  <si>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</si>
  <si>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2"/>
  </si>
  <si>
    <t xml:space="preserve"> ふりがな</t>
    <phoneticPr fontId="2"/>
  </si>
  <si>
    <t>氏名または法人名・代表者名等</t>
    <rPh sb="0" eb="2">
      <t>シメイ</t>
    </rPh>
    <rPh sb="5" eb="7">
      <t>ホウジン</t>
    </rPh>
    <rPh sb="7" eb="8">
      <t>メイ</t>
    </rPh>
    <rPh sb="9" eb="12">
      <t>ダイヒョウシャ</t>
    </rPh>
    <rPh sb="12" eb="13">
      <t>メイ</t>
    </rPh>
    <rPh sb="13" eb="14">
      <t>トウ</t>
    </rPh>
    <phoneticPr fontId="2"/>
  </si>
  <si>
    <t>２．　補助金交付額（精算払請求金額）</t>
    <rPh sb="3" eb="5">
      <t>ホジョ</t>
    </rPh>
    <rPh sb="5" eb="6">
      <t>キン</t>
    </rPh>
    <rPh sb="6" eb="9">
      <t>コウフガク</t>
    </rPh>
    <rPh sb="10" eb="12">
      <t>セイサン</t>
    </rPh>
    <rPh sb="12" eb="13">
      <t>バライ</t>
    </rPh>
    <rPh sb="13" eb="15">
      <t>セイキュウ</t>
    </rPh>
    <rPh sb="15" eb="17">
      <t>キンガク</t>
    </rPh>
    <phoneticPr fontId="2"/>
  </si>
  <si>
    <t>円（税抜）</t>
    <rPh sb="0" eb="1">
      <t>エン</t>
    </rPh>
    <rPh sb="2" eb="4">
      <t>ゼイヌキ</t>
    </rPh>
    <phoneticPr fontId="2"/>
  </si>
  <si>
    <t>３．　補助金の振込先</t>
    <rPh sb="3" eb="6">
      <t>ホジョキン</t>
    </rPh>
    <rPh sb="7" eb="9">
      <t>フリコミ</t>
    </rPh>
    <rPh sb="9" eb="10">
      <t>サキ</t>
    </rPh>
    <phoneticPr fontId="2"/>
  </si>
  <si>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</si>
  <si>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</si>
  <si>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</si>
  <si>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</si>
  <si>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</si>
  <si>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</si>
  <si>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</si>
  <si>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</si>
  <si>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</si>
  <si>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</si>
  <si>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【集合】定型様式７</t>
    <rPh sb="1" eb="3">
      <t>シュウゴウ</t>
    </rPh>
    <phoneticPr fontId="2"/>
  </si>
  <si>
    <t>現金・振込</t>
    <rPh sb="0" eb="2">
      <t>ゲンキン</t>
    </rPh>
    <rPh sb="3" eb="5">
      <t>フリコミ</t>
    </rPh>
    <phoneticPr fontId="2"/>
  </si>
  <si>
    <r>
      <t xml:space="preserve">補助金交付算定額（E）
</t>
    </r>
    <r>
      <rPr>
        <sz val="12"/>
        <rFont val="HGPｺﾞｼｯｸE"/>
        <family val="3"/>
        <charset val="128"/>
      </rPr>
      <t>※（D）又は125万円のいずれか低い金額</t>
    </r>
    <rPh sb="0" eb="3">
      <t>ホジョキン</t>
    </rPh>
    <rPh sb="3" eb="5">
      <t>コウフ</t>
    </rPh>
    <rPh sb="5" eb="7">
      <t>サンテイ</t>
    </rPh>
    <rPh sb="7" eb="8">
      <t>ガク</t>
    </rPh>
    <rPh sb="8" eb="9">
      <t>テイガク</t>
    </rPh>
    <rPh sb="16" eb="17">
      <t>マタ</t>
    </rPh>
    <rPh sb="21" eb="23">
      <t>マンエン</t>
    </rPh>
    <rPh sb="28" eb="29">
      <t>ヒク</t>
    </rPh>
    <rPh sb="30" eb="31">
      <t>キン</t>
    </rPh>
    <rPh sb="31" eb="32">
      <t>ガク</t>
    </rPh>
    <phoneticPr fontId="2"/>
  </si>
  <si>
    <t>交付決定通知書の補助金の額（Ｆ）</t>
    <rPh sb="0" eb="2">
      <t>コウフ</t>
    </rPh>
    <rPh sb="2" eb="4">
      <t>ケッテイ</t>
    </rPh>
    <rPh sb="4" eb="7">
      <t>ツウチショ</t>
    </rPh>
    <rPh sb="8" eb="11">
      <t>ホジョキン</t>
    </rPh>
    <rPh sb="12" eb="13">
      <t>ガク</t>
    </rPh>
    <phoneticPr fontId="2"/>
  </si>
  <si>
    <r>
      <t xml:space="preserve">実績報告の補助金の額（Ｇ）
</t>
    </r>
    <r>
      <rPr>
        <sz val="12"/>
        <rFont val="HGPｺﾞｼｯｸE"/>
        <family val="3"/>
        <charset val="128"/>
      </rPr>
      <t>※（Ｅ）又は（Ｆ）のいずれか低い金額</t>
    </r>
    <rPh sb="0" eb="2">
      <t>ジッセキ</t>
    </rPh>
    <rPh sb="2" eb="4">
      <t>ホウコク</t>
    </rPh>
    <rPh sb="5" eb="8">
      <t>ホジョキン</t>
    </rPh>
    <rPh sb="9" eb="10">
      <t>ガク</t>
    </rPh>
    <rPh sb="18" eb="19">
      <t>マタ</t>
    </rPh>
    <rPh sb="28" eb="29">
      <t>ヒク</t>
    </rPh>
    <rPh sb="30" eb="31">
      <t>キン</t>
    </rPh>
    <rPh sb="31" eb="32">
      <t>ガク</t>
    </rPh>
    <phoneticPr fontId="2"/>
  </si>
  <si>
    <t>＜補助対象経費＞</t>
    <rPh sb="5" eb="7">
      <t>ケイヒ</t>
    </rPh>
    <phoneticPr fontId="2"/>
  </si>
  <si>
    <t>必須・任意製品の補助対象経費合計（C） [（A）＋（B）]</t>
    <rPh sb="0" eb="2">
      <t>ヒッス</t>
    </rPh>
    <rPh sb="3" eb="5">
      <t>ニンイ</t>
    </rPh>
    <rPh sb="5" eb="7">
      <t>セイヒン</t>
    </rPh>
    <rPh sb="8" eb="10">
      <t>ホジョ</t>
    </rPh>
    <rPh sb="10" eb="12">
      <t>タイショウ</t>
    </rPh>
    <rPh sb="12" eb="14">
      <t>ケイヒ</t>
    </rPh>
    <rPh sb="14" eb="16">
      <t>ゴウケイ</t>
    </rPh>
    <phoneticPr fontId="2"/>
  </si>
  <si>
    <t>【玄関】</t>
    <rPh sb="1" eb="3">
      <t>ゲンカン</t>
    </rPh>
    <phoneticPr fontId="2"/>
  </si>
  <si>
    <t>産業省からの省エネルギー投資促進に向けた支援補助金（住宅・ビルの革新的省エネルギー技術導入促進事業）交付要綱第３条に基づく国庫補助金に係る補助事業が完了しましたので、省エネルギー投資促進に向けた支援補助金（住宅・ビルの革新的省エネルギー技術導入促進事業）（次世代省エネ建材支援事業）交付規程第１３条の規定に基づき、下記のとおり報告します。</t>
    <rPh sb="0" eb="3">
      <t>サンギョウショウ</t>
    </rPh>
    <rPh sb="74" eb="76">
      <t>カンリョウ</t>
    </rPh>
    <rPh sb="141" eb="143">
      <t>コウフ</t>
    </rPh>
    <rPh sb="143" eb="145">
      <t>キテイ</t>
    </rPh>
    <rPh sb="145" eb="146">
      <t>ダイ</t>
    </rPh>
    <rPh sb="148" eb="149">
      <t>ジョウ</t>
    </rPh>
    <rPh sb="150" eb="152">
      <t>キテイ</t>
    </rPh>
    <rPh sb="153" eb="154">
      <t>モト</t>
    </rPh>
    <rPh sb="157" eb="159">
      <t>カキ</t>
    </rPh>
    <rPh sb="163" eb="165">
      <t>ホウコク</t>
    </rPh>
    <phoneticPr fontId="2"/>
  </si>
  <si>
    <t>産業省からの省エネルギー投資促進に向けた支援補助金（住宅・ビルの革新的省エネルギー技術導入促進事業）交付要綱第３条に基づく国庫補助金を受けたいので、省エネルギー投資促進に向けた支援補助金（住宅・ビルの革新的省エネルギー技術導入促進事業）（次世代省エネ建材支援事業）交付規程第１６条第２項の規定に基づき、下記のとおり請求します。</t>
    <rPh sb="0" eb="3">
      <t>サンギョウショウ</t>
    </rPh>
    <rPh sb="67" eb="68">
      <t>ウ</t>
    </rPh>
    <rPh sb="132" eb="134">
      <t>コウフ</t>
    </rPh>
    <rPh sb="134" eb="136">
      <t>キテイ</t>
    </rPh>
    <rPh sb="136" eb="137">
      <t>ダイ</t>
    </rPh>
    <rPh sb="139" eb="140">
      <t>ジョウ</t>
    </rPh>
    <rPh sb="140" eb="141">
      <t>ダイ</t>
    </rPh>
    <rPh sb="142" eb="143">
      <t>コウ</t>
    </rPh>
    <rPh sb="144" eb="146">
      <t>キテイ</t>
    </rPh>
    <rPh sb="147" eb="148">
      <t>モト</t>
    </rPh>
    <rPh sb="151" eb="153">
      <t>カキ</t>
    </rPh>
    <rPh sb="157" eb="159">
      <t>セイキュウ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</si>
</sst>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0_ "/>
    <numFmt numFmtId="178" formatCode="#,##0.00_ ;[Red]\-#,##0.00\ "/>
    <numFmt numFmtId="179" formatCode="#,##0_ ;[Red]\-#,##0\ "/>
    <numFmt numFmtId="180" formatCode="0_ "/>
    <numFmt numFmtId="181" formatCode="#,##0.000_ ;[Red]\-#,##0.000\ "/>
    <numFmt numFmtId="182" formatCode="#,##0.0_ ;[Red]\-#,##0.0\ "/>
  </numFmts>
  <fonts count="99">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sz val="16"/>
      <name val="HGPｺﾞｼｯｸE"/>
      <family val="3"/>
      <charset val="128"/>
    </font>
    <font>
      <b/>
      <sz val="20"/>
      <name val="ＭＳ Ｐゴシック"/>
      <family val="3"/>
      <charset val="128"/>
    </font>
    <font>
      <b/>
      <sz val="11"/>
      <name val="ＭＳ Ｐゴシック"/>
      <family val="3"/>
      <charset val="128"/>
    </font>
    <font>
      <sz val="22"/>
      <name val="ＭＳ Ｐゴシック"/>
      <family val="3"/>
      <charset val="128"/>
    </font>
    <font>
      <sz val="24"/>
      <name val="ＭＳ Ｐゴシック"/>
      <family val="3"/>
      <charset val="128"/>
    </font>
    <font>
      <sz val="12"/>
      <name val="HGPｺﾞｼｯｸE"/>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b/>
      <sz val="15"/>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24"/>
      <name val="ＭＳ Ｐゴシック"/>
      <family val="3"/>
      <charset val="128"/>
    </font>
    <font>
      <sz val="14"/>
      <color indexed="10"/>
      <name val="ＭＳ Ｐゴシック"/>
      <family val="3"/>
      <charset val="128"/>
    </font>
    <font>
      <sz val="18"/>
      <color indexed="10"/>
      <name val="ＭＳ Ｐゴシック"/>
      <family val="3"/>
      <charset val="128"/>
    </font>
    <font>
      <b/>
      <sz val="22"/>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sz val="11"/>
      <name val="ＭＳ Ｐゴシック"/>
      <family val="3"/>
      <charset val="128"/>
      <scheme val="minor"/>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b/>
      <sz val="30"/>
      <name val="ＭＳ Ｐゴシック"/>
      <family val="3"/>
      <charset val="128"/>
    </font>
    <font>
      <sz val="30"/>
      <name val="ＭＳ Ｐゴシック"/>
      <family val="3"/>
      <charset val="128"/>
    </font>
    <font>
      <b/>
      <sz val="11"/>
      <color rgb="FFFF0000"/>
      <name val="ＭＳ Ｐゴシック"/>
      <family val="3"/>
      <charset val="128"/>
    </font>
    <font>
      <b/>
      <sz val="12"/>
      <color rgb="FFFF0000"/>
      <name val="ＭＳ Ｐゴシック"/>
      <family val="3"/>
      <charset val="128"/>
    </font>
    <font>
      <sz val="16"/>
      <color theme="1"/>
      <name val="ＭＳ Ｐゴシック"/>
      <family val="3"/>
      <charset val="128"/>
      <scheme val="minor"/>
    </font>
    <font>
      <sz val="18"/>
      <color indexed="9"/>
      <name val="ＭＳ Ｐゴシック"/>
      <family val="3"/>
      <charset val="128"/>
      <scheme val="minor"/>
    </font>
    <font>
      <sz val="16"/>
      <color indexed="9"/>
      <name val="ＭＳ Ｐゴシック"/>
      <family val="3"/>
      <charset val="128"/>
      <scheme val="minor"/>
    </font>
    <font>
      <sz val="12"/>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name val="ＭＳ Ｐゴシック"/>
      <family val="3"/>
      <charset val="128"/>
      <scheme val="minor"/>
    </font>
    <font>
      <sz val="14"/>
      <color indexed="9"/>
      <name val="ＭＳ Ｐゴシック"/>
      <family val="3"/>
      <charset val="128"/>
      <scheme val="minor"/>
    </font>
    <font>
      <sz val="22"/>
      <color theme="1"/>
      <name val="ＭＳ Ｐゴシック"/>
      <family val="3"/>
      <charset val="128"/>
    </font>
    <font>
      <sz val="14"/>
      <color theme="1"/>
      <name val="ＭＳ 明朝"/>
      <family val="1"/>
      <charset val="128"/>
    </font>
    <font>
      <sz val="14"/>
      <color theme="1"/>
      <name val="ＭＳ Ｐゴシック"/>
      <family val="3"/>
      <charset val="128"/>
      <scheme val="minor"/>
    </font>
    <font>
      <sz val="16"/>
      <color theme="1"/>
      <name val="ＭＳ Ｐゴシック"/>
      <family val="3"/>
      <charset val="128"/>
    </font>
    <font>
      <sz val="18"/>
      <color rgb="FFFF0000"/>
      <name val="ＭＳ Ｐゴシック"/>
      <family val="3"/>
      <charset val="128"/>
    </font>
    <font>
      <sz val="20"/>
      <color theme="1"/>
      <name val="ＭＳ Ｐゴシック"/>
      <family val="3"/>
      <charset val="128"/>
    </font>
    <font>
      <sz val="18"/>
      <color theme="1"/>
      <name val="ＭＳ Ｐゴシック"/>
      <family val="3"/>
      <charset val="128"/>
    </font>
    <font>
      <b/>
      <sz val="14"/>
      <color rgb="FFFF0000"/>
      <name val="ＭＳ Ｐゴシック"/>
      <family val="3"/>
      <charset val="128"/>
    </font>
    <font>
      <b/>
      <sz val="10"/>
      <color rgb="FFFF0000"/>
      <name val="ＭＳ Ｐゴシック"/>
      <family val="3"/>
      <charset val="128"/>
    </font>
    <font>
      <sz val="14"/>
      <color theme="1"/>
      <name val="ＭＳ Ｐゴシック"/>
      <family val="3"/>
      <charset val="128"/>
    </font>
    <font>
      <b/>
      <sz val="13"/>
      <color rgb="FFFF0000"/>
      <name val="ＭＳ Ｐゴシック"/>
      <family val="3"/>
      <charset val="128"/>
    </font>
    <font>
      <b/>
      <sz val="26"/>
      <color theme="1"/>
      <name val="ＭＳ Ｐゴシック"/>
      <family val="3"/>
      <charset val="128"/>
    </font>
    <font>
      <sz val="18"/>
      <color theme="1"/>
      <name val="HGP創英角ｺﾞｼｯｸUB"/>
      <family val="3"/>
      <charset val="128"/>
    </font>
    <font>
      <sz val="22"/>
      <color theme="1"/>
      <name val="HGP創英角ｺﾞｼｯｸUB"/>
      <family val="3"/>
      <charset val="128"/>
    </font>
    <font>
      <sz val="11"/>
      <color theme="1"/>
      <name val="ＭＳ Ｐゴシック"/>
      <family val="3"/>
      <charset val="128"/>
    </font>
    <font>
      <sz val="13"/>
      <color theme="1"/>
      <name val="ＭＳ Ｐゴシック"/>
      <family val="3"/>
      <charset val="128"/>
    </font>
    <font>
      <u/>
      <sz val="11"/>
      <color theme="1"/>
      <name val="ＭＳ Ｐゴシック"/>
      <family val="3"/>
      <charset val="128"/>
    </font>
    <font>
      <b/>
      <sz val="18"/>
      <color theme="1"/>
      <name val="ＭＳ Ｐゴシック"/>
      <family val="3"/>
      <charset val="128"/>
    </font>
    <font>
      <b/>
      <sz val="11"/>
      <color theme="1"/>
      <name val="ＭＳ Ｐゴシック"/>
      <family val="3"/>
      <charset val="128"/>
    </font>
    <font>
      <sz val="10"/>
      <color theme="1"/>
      <name val="ＭＳ Ｐゴシック"/>
      <family val="3"/>
      <charset val="128"/>
    </font>
    <font>
      <sz val="12"/>
      <color theme="1"/>
      <name val="ＭＳ Ｐゴシック"/>
      <family val="3"/>
      <charset val="128"/>
    </font>
    <font>
      <sz val="10.5"/>
      <name val="ＭＳ Ｐゴシック"/>
      <family val="3"/>
      <charset val="128"/>
    </font>
    <font>
      <sz val="9"/>
      <color theme="1"/>
      <name val="ＭＳ Ｐゴシック"/>
      <family val="3"/>
      <charset val="128"/>
    </font>
    <font>
      <sz val="20"/>
      <name val="ＭＳ 明朝"/>
      <family val="1"/>
      <charset val="128"/>
    </font>
    <font>
      <sz val="16"/>
      <color indexed="81"/>
      <name val="MS P ゴシック"/>
      <family val="3"/>
      <charset val="128"/>
    </font>
  </fonts>
  <fills count="9">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499984740745262"/>
        <bgColor indexed="64"/>
      </patternFill>
    </fill>
  </fills>
  <borders count="22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double">
        <color indexed="64"/>
      </top>
      <bottom style="hair">
        <color indexed="64"/>
      </bottom>
      <diagonal/>
    </border>
    <border>
      <left/>
      <right/>
      <top/>
      <bottom style="double">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right/>
      <top style="double">
        <color indexed="64"/>
      </top>
      <bottom style="thin">
        <color indexed="64"/>
      </bottom>
      <diagonal/>
    </border>
    <border>
      <left style="hair">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thin">
        <color indexed="64"/>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diagonal/>
    </border>
    <border>
      <left/>
      <right style="thin">
        <color indexed="64"/>
      </right>
      <top style="double">
        <color indexed="64"/>
      </top>
      <bottom/>
      <diagonal/>
    </border>
    <border>
      <left style="hair">
        <color indexed="64"/>
      </left>
      <right/>
      <top style="thin">
        <color indexed="64"/>
      </top>
      <bottom style="double">
        <color indexed="64"/>
      </bottom>
      <diagonal/>
    </border>
    <border>
      <left/>
      <right style="hair">
        <color indexed="64"/>
      </right>
      <top style="double">
        <color indexed="64"/>
      </top>
      <bottom style="medium">
        <color indexed="64"/>
      </bottom>
      <diagonal/>
    </border>
    <border>
      <left/>
      <right style="hair">
        <color indexed="64"/>
      </right>
      <top style="thin">
        <color indexed="64"/>
      </top>
      <bottom/>
      <diagonal/>
    </border>
    <border>
      <left style="hair">
        <color indexed="64"/>
      </left>
      <right/>
      <top style="double">
        <color indexed="64"/>
      </top>
      <bottom style="medium">
        <color indexed="64"/>
      </bottom>
      <diagonal/>
    </border>
    <border>
      <left style="hair">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hair">
        <color indexed="64"/>
      </left>
      <right/>
      <top style="hair">
        <color indexed="64"/>
      </top>
      <bottom/>
      <diagonal/>
    </border>
    <border>
      <left style="thin">
        <color indexed="64"/>
      </left>
      <right/>
      <top style="hair">
        <color indexed="64"/>
      </top>
      <bottom/>
      <diagonal/>
    </border>
    <border>
      <left/>
      <right style="medium">
        <color indexed="64"/>
      </right>
      <top style="hair">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medium">
        <color indexed="64"/>
      </top>
      <bottom style="double">
        <color indexed="64"/>
      </bottom>
      <diagonal/>
    </border>
    <border>
      <left style="thin">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bottom style="double">
        <color indexed="64"/>
      </bottom>
      <diagonal/>
    </border>
    <border>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style="medium">
        <color indexed="64"/>
      </left>
      <right/>
      <top style="double">
        <color indexed="64"/>
      </top>
      <bottom/>
      <diagonal/>
    </border>
    <border>
      <left/>
      <right/>
      <top style="double">
        <color indexed="64"/>
      </top>
      <bottom/>
      <diagonal/>
    </border>
    <border>
      <left style="medium">
        <color indexed="64"/>
      </left>
      <right/>
      <top/>
      <bottom/>
      <diagonal/>
    </border>
    <border>
      <left style="medium">
        <color indexed="64"/>
      </left>
      <right/>
      <top/>
      <bottom style="thin">
        <color indexed="64"/>
      </bottom>
      <diagonal/>
    </border>
    <border>
      <left style="hair">
        <color indexed="64"/>
      </left>
      <right/>
      <top style="double">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top style="medium">
        <color indexed="64"/>
      </top>
      <bottom/>
      <diagonal/>
    </border>
    <border>
      <left/>
      <right style="hair">
        <color indexed="64"/>
      </right>
      <top style="medium">
        <color indexed="64"/>
      </top>
      <bottom/>
      <diagonal/>
    </border>
    <border>
      <left/>
      <right style="thin">
        <color indexed="64"/>
      </right>
      <top style="hair">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double">
        <color indexed="64"/>
      </left>
      <right/>
      <top style="medium">
        <color indexed="64"/>
      </top>
      <bottom style="medium">
        <color indexed="64"/>
      </bottom>
      <diagonal/>
    </border>
    <border>
      <left style="hair">
        <color indexed="64"/>
      </left>
      <right style="hair">
        <color indexed="64"/>
      </right>
      <top style="hair">
        <color indexed="64"/>
      </top>
      <bottom/>
      <diagonal/>
    </border>
    <border>
      <left style="medium">
        <color indexed="64"/>
      </left>
      <right/>
      <top style="medium">
        <color indexed="64"/>
      </top>
      <bottom style="double">
        <color indexed="64"/>
      </bottom>
      <diagonal/>
    </border>
    <border>
      <left style="thin">
        <color indexed="64"/>
      </left>
      <right/>
      <top style="dotted">
        <color theme="0" tint="-0.24994659260841701"/>
      </top>
      <bottom style="thin">
        <color indexed="64"/>
      </bottom>
      <diagonal/>
    </border>
    <border>
      <left/>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medium">
        <color indexed="64"/>
      </right>
      <top style="thin">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right style="medium">
        <color indexed="64"/>
      </right>
      <top style="double">
        <color indexed="64"/>
      </top>
      <bottom/>
      <diagonal/>
    </border>
    <border>
      <left style="thin">
        <color indexed="64"/>
      </left>
      <right/>
      <top style="thin">
        <color indexed="64"/>
      </top>
      <bottom style="hair">
        <color indexed="64"/>
      </bottom>
      <diagonal/>
    </border>
    <border>
      <left/>
      <right style="medium">
        <color indexed="64"/>
      </right>
      <top/>
      <bottom style="thin">
        <color indexed="64"/>
      </bottom>
      <diagonal/>
    </border>
    <border>
      <left/>
      <right style="thin">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medium">
        <color indexed="64"/>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medium">
        <color indexed="64"/>
      </left>
      <right style="hair">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style="hair">
        <color indexed="64"/>
      </top>
      <bottom style="medium">
        <color auto="1"/>
      </bottom>
      <diagonal/>
    </border>
    <border>
      <left/>
      <right style="thin">
        <color indexed="64"/>
      </right>
      <top style="hair">
        <color indexed="64"/>
      </top>
      <bottom style="medium">
        <color auto="1"/>
      </bottom>
      <diagonal/>
    </border>
    <border>
      <left/>
      <right style="medium">
        <color auto="1"/>
      </right>
      <top/>
      <bottom style="medium">
        <color auto="1"/>
      </bottom>
      <diagonal/>
    </border>
    <border>
      <left style="medium">
        <color auto="1"/>
      </left>
      <right/>
      <top style="hair">
        <color auto="1"/>
      </top>
      <bottom style="medium">
        <color indexed="64"/>
      </bottom>
      <diagonal/>
    </border>
    <border>
      <left style="medium">
        <color indexed="64"/>
      </left>
      <right style="hair">
        <color indexed="64"/>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hair">
        <color indexed="64"/>
      </left>
      <right style="medium">
        <color auto="1"/>
      </right>
      <top style="double">
        <color indexed="64"/>
      </top>
      <bottom style="hair">
        <color indexed="64"/>
      </bottom>
      <diagonal/>
    </border>
    <border>
      <left style="hair">
        <color indexed="64"/>
      </left>
      <right style="medium">
        <color auto="1"/>
      </right>
      <top style="hair">
        <color indexed="64"/>
      </top>
      <bottom style="medium">
        <color auto="1"/>
      </bottom>
      <diagonal/>
    </border>
    <border>
      <left style="medium">
        <color indexed="64"/>
      </left>
      <right/>
      <top style="hair">
        <color indexed="64"/>
      </top>
      <bottom style="hair">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style="medium">
        <color indexed="64"/>
      </left>
      <right/>
      <top/>
      <bottom style="hair">
        <color indexed="64"/>
      </bottom>
      <diagonal/>
    </border>
    <border>
      <left/>
      <right/>
      <top style="mediumDashDotDot">
        <color auto="1"/>
      </top>
      <bottom/>
      <diagonal/>
    </border>
    <border>
      <left style="thin">
        <color indexed="64"/>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diagonal/>
    </border>
    <border>
      <left/>
      <right/>
      <top/>
      <bottom style="dotted">
        <color indexed="64"/>
      </bottom>
      <diagonal/>
    </border>
    <border>
      <left/>
      <right style="thin">
        <color indexed="64"/>
      </right>
      <top/>
      <bottom style="dotted">
        <color indexed="64"/>
      </bottom>
      <diagonal/>
    </border>
    <border>
      <left style="double">
        <color indexed="64"/>
      </left>
      <right/>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s>
  <cellStyleXfs count="77">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2" fillId="0" borderId="0">
      <alignment vertical="center"/>
    </xf>
    <xf numFmtId="0" fontId="52" fillId="0" borderId="0">
      <alignment vertical="center"/>
    </xf>
    <xf numFmtId="0" fontId="52" fillId="0" borderId="0">
      <alignment vertical="center"/>
    </xf>
    <xf numFmtId="0" fontId="5" fillId="0" borderId="0">
      <alignment vertical="center"/>
    </xf>
    <xf numFmtId="0" fontId="5" fillId="0" borderId="0">
      <alignment vertical="center"/>
    </xf>
    <xf numFmtId="0" fontId="1" fillId="0" borderId="0">
      <alignment vertical="center"/>
    </xf>
    <xf numFmtId="0" fontId="52" fillId="0" borderId="0">
      <alignment vertical="center"/>
    </xf>
    <xf numFmtId="0" fontId="52" fillId="0" borderId="0">
      <alignment vertical="center"/>
    </xf>
    <xf numFmtId="0" fontId="52"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2" fillId="0" borderId="0">
      <alignment vertical="center"/>
    </xf>
    <xf numFmtId="0" fontId="52" fillId="0" borderId="0">
      <alignment vertical="center"/>
    </xf>
    <xf numFmtId="0" fontId="5" fillId="0" borderId="0">
      <alignment vertical="center"/>
    </xf>
    <xf numFmtId="0" fontId="5" fillId="0" borderId="0">
      <alignment vertical="center"/>
    </xf>
    <xf numFmtId="0" fontId="1" fillId="0" borderId="0">
      <alignment vertical="center"/>
    </xf>
    <xf numFmtId="0" fontId="52"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52" fillId="0" borderId="0">
      <alignment vertical="center"/>
    </xf>
    <xf numFmtId="0" fontId="52" fillId="0" borderId="0">
      <alignment vertical="center"/>
    </xf>
    <xf numFmtId="0" fontId="52"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52" fillId="0" borderId="0">
      <alignment vertical="center"/>
    </xf>
    <xf numFmtId="0" fontId="5" fillId="0" borderId="0"/>
    <xf numFmtId="0" fontId="5" fillId="0" borderId="0"/>
    <xf numFmtId="0" fontId="5" fillId="0" borderId="0"/>
    <xf numFmtId="0" fontId="1" fillId="0" borderId="0">
      <alignment vertical="center"/>
    </xf>
    <xf numFmtId="0" fontId="52" fillId="0" borderId="0">
      <alignment vertical="center"/>
    </xf>
    <xf numFmtId="0" fontId="52" fillId="0" borderId="0">
      <alignment vertical="center"/>
    </xf>
    <xf numFmtId="0" fontId="5" fillId="0" borderId="0">
      <alignment vertical="center"/>
    </xf>
    <xf numFmtId="0" fontId="1" fillId="0" borderId="0">
      <alignment vertical="center"/>
    </xf>
    <xf numFmtId="0" fontId="52" fillId="0" borderId="0">
      <alignment vertical="center"/>
    </xf>
    <xf numFmtId="0" fontId="1" fillId="0" borderId="0">
      <alignment vertical="center"/>
    </xf>
    <xf numFmtId="0" fontId="5" fillId="0" borderId="0">
      <alignment vertical="center"/>
    </xf>
    <xf numFmtId="0" fontId="1" fillId="0" borderId="0">
      <alignment vertical="center"/>
    </xf>
    <xf numFmtId="0" fontId="52" fillId="0" borderId="0">
      <alignment vertical="center"/>
    </xf>
    <xf numFmtId="0" fontId="5" fillId="0" borderId="0">
      <alignment vertical="center"/>
    </xf>
    <xf numFmtId="0" fontId="5" fillId="0" borderId="0">
      <alignment vertical="center"/>
    </xf>
    <xf numFmtId="0" fontId="5" fillId="0" borderId="0">
      <alignment vertical="center"/>
    </xf>
    <xf numFmtId="0" fontId="52" fillId="0" borderId="0"/>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cellStyleXfs>
  <cellXfs count="1789">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20"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9"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2" fillId="2" borderId="0" xfId="0" applyFont="1" applyFill="1" applyProtection="1">
      <alignment vertical="center"/>
      <protection hidden="1"/>
    </xf>
    <xf numFmtId="0" fontId="14" fillId="0" borderId="0" xfId="0" applyFont="1" applyFill="1" applyBorder="1" applyAlignment="1" applyProtection="1">
      <alignment horizontal="center" vertical="center" wrapText="1"/>
      <protection hidden="1"/>
    </xf>
    <xf numFmtId="38" fontId="19"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5" fillId="0"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6"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20" fillId="2" borderId="0" xfId="0" applyFont="1" applyFill="1" applyBorder="1" applyAlignment="1" applyProtection="1">
      <alignment horizontal="center" vertical="center"/>
      <protection hidden="1"/>
    </xf>
    <xf numFmtId="38" fontId="20" fillId="2" borderId="0" xfId="7" applyFont="1" applyFill="1" applyBorder="1" applyProtection="1">
      <alignment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0" fontId="14" fillId="0" borderId="0" xfId="0" applyFont="1" applyFill="1" applyBorder="1" applyAlignment="1" applyProtection="1">
      <alignment horizontal="center" vertical="center" shrinkToFit="1"/>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5" fillId="2" borderId="0" xfId="0" applyFont="1" applyFill="1" applyProtection="1">
      <alignment vertical="center"/>
      <protection hidden="1"/>
    </xf>
    <xf numFmtId="0" fontId="13" fillId="0" borderId="0" xfId="0" applyFont="1" applyFill="1" applyBorder="1" applyAlignment="1" applyProtection="1">
      <alignment horizontal="center" vertical="center"/>
      <protection hidden="1"/>
    </xf>
    <xf numFmtId="38" fontId="5" fillId="0" borderId="0" xfId="15" applyFont="1" applyFill="1" applyBorder="1" applyAlignment="1" applyProtection="1">
      <alignment vertical="center"/>
      <protection hidden="1"/>
    </xf>
    <xf numFmtId="0" fontId="14" fillId="0" borderId="0" xfId="0" applyFont="1" applyFill="1" applyBorder="1" applyAlignment="1" applyProtection="1">
      <alignment horizontal="right" vertical="center" wrapText="1"/>
      <protection hidden="1"/>
    </xf>
    <xf numFmtId="0" fontId="53" fillId="0" borderId="0" xfId="0" applyFont="1" applyFill="1" applyBorder="1" applyAlignment="1" applyProtection="1">
      <alignment horizontal="left" vertical="center"/>
      <protection hidden="1"/>
    </xf>
    <xf numFmtId="0" fontId="13" fillId="0" borderId="0" xfId="0" applyFont="1" applyFill="1" applyAlignment="1" applyProtection="1">
      <alignment horizontal="right" vertical="center"/>
      <protection hidden="1"/>
    </xf>
    <xf numFmtId="0" fontId="54" fillId="0" borderId="0" xfId="0" applyFont="1" applyFill="1" applyBorder="1" applyAlignment="1" applyProtection="1">
      <alignment horizontal="left" vertical="center"/>
      <protection hidden="1"/>
    </xf>
    <xf numFmtId="0" fontId="18" fillId="0" borderId="0" xfId="0" applyFont="1" applyFill="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32" fillId="2" borderId="0" xfId="0" applyFont="1" applyFill="1" applyAlignment="1" applyProtection="1">
      <alignment vertical="center"/>
      <protection hidden="1"/>
    </xf>
    <xf numFmtId="0" fontId="34" fillId="2" borderId="0" xfId="0" applyFont="1" applyFill="1" applyBorder="1" applyAlignment="1" applyProtection="1">
      <alignment vertical="center"/>
      <protection hidden="1"/>
    </xf>
    <xf numFmtId="38" fontId="34" fillId="2" borderId="0" xfId="7" applyFont="1" applyFill="1" applyBorder="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4" fillId="2" borderId="0" xfId="0" applyFont="1" applyFill="1" applyBorder="1" applyAlignment="1" applyProtection="1">
      <alignment horizontal="left" vertical="center" wrapText="1"/>
      <protection hidden="1"/>
    </xf>
    <xf numFmtId="0" fontId="32" fillId="0" borderId="0" xfId="0" applyFont="1" applyFill="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Fill="1" applyAlignment="1" applyProtection="1">
      <alignment vertical="center"/>
      <protection hidden="1"/>
    </xf>
    <xf numFmtId="0" fontId="34"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0" fontId="34" fillId="0"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left" vertical="center"/>
      <protection hidden="1"/>
    </xf>
    <xf numFmtId="38" fontId="32" fillId="2" borderId="0" xfId="7" applyFont="1" applyFill="1" applyAlignment="1" applyProtection="1">
      <alignment vertical="center"/>
      <protection hidden="1"/>
    </xf>
    <xf numFmtId="0" fontId="34" fillId="2" borderId="0" xfId="0" applyFont="1" applyFill="1" applyBorder="1" applyAlignment="1" applyProtection="1">
      <alignment vertical="center" wrapText="1"/>
      <protection hidden="1"/>
    </xf>
    <xf numFmtId="0" fontId="34" fillId="2" borderId="0" xfId="0" applyFont="1" applyFill="1" applyAlignment="1" applyProtection="1">
      <alignment horizontal="distributed" vertical="center"/>
      <protection hidden="1"/>
    </xf>
    <xf numFmtId="0" fontId="32" fillId="2" borderId="0" xfId="0" applyFont="1" applyFill="1" applyBorder="1" applyAlignment="1" applyProtection="1">
      <alignment vertical="center"/>
      <protection hidden="1"/>
    </xf>
    <xf numFmtId="0" fontId="32" fillId="2" borderId="0" xfId="0" applyFont="1" applyFill="1" applyBorder="1" applyAlignment="1" applyProtection="1">
      <alignment vertical="center" textRotation="255"/>
      <protection hidden="1"/>
    </xf>
    <xf numFmtId="0" fontId="32" fillId="2" borderId="0" xfId="0" applyFont="1" applyFill="1" applyBorder="1" applyAlignment="1" applyProtection="1">
      <alignment horizontal="center" vertical="center"/>
      <protection hidden="1"/>
    </xf>
    <xf numFmtId="38" fontId="32" fillId="2" borderId="0" xfId="7"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shrinkToFit="1"/>
      <protection hidden="1"/>
    </xf>
    <xf numFmtId="0" fontId="43" fillId="0" borderId="0"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wrapText="1" shrinkToFit="1"/>
      <protection hidden="1"/>
    </xf>
    <xf numFmtId="0" fontId="38" fillId="0" borderId="0" xfId="0" applyFont="1" applyFill="1" applyBorder="1" applyAlignment="1" applyProtection="1">
      <alignment vertical="center" shrinkToFit="1"/>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8" fontId="34" fillId="0" borderId="0" xfId="7" applyFont="1" applyFill="1" applyBorder="1" applyAlignment="1" applyProtection="1">
      <alignment vertical="center"/>
      <protection hidden="1"/>
    </xf>
    <xf numFmtId="0" fontId="34" fillId="0" borderId="0" xfId="0" applyFont="1" applyFill="1" applyBorder="1" applyAlignment="1" applyProtection="1">
      <alignment horizontal="right" vertical="center"/>
      <protection hidden="1"/>
    </xf>
    <xf numFmtId="0" fontId="17" fillId="0" borderId="0" xfId="0" applyFont="1" applyFill="1" applyAlignment="1" applyProtection="1">
      <alignment horizontal="distributed" vertical="center"/>
      <protection hidden="1"/>
    </xf>
    <xf numFmtId="0" fontId="39" fillId="0" borderId="0" xfId="0" applyFont="1" applyFill="1" applyBorder="1" applyAlignment="1" applyProtection="1">
      <alignment vertical="center"/>
      <protection hidden="1"/>
    </xf>
    <xf numFmtId="0" fontId="39" fillId="0" borderId="0" xfId="0" applyFont="1" applyFill="1" applyBorder="1" applyAlignment="1" applyProtection="1">
      <alignment horizontal="right" vertical="center"/>
      <protection hidden="1"/>
    </xf>
    <xf numFmtId="0" fontId="34" fillId="0" borderId="0" xfId="0" applyFont="1" applyFill="1" applyAlignment="1" applyProtection="1">
      <alignment horizontal="right" vertical="center"/>
      <protection hidden="1"/>
    </xf>
    <xf numFmtId="38" fontId="34" fillId="0" borderId="0" xfId="7" applyFont="1" applyFill="1" applyBorder="1" applyAlignment="1" applyProtection="1">
      <alignment vertical="center" shrinkToFit="1"/>
      <protection hidden="1"/>
    </xf>
    <xf numFmtId="0" fontId="38" fillId="0" borderId="3" xfId="0" applyFont="1" applyFill="1" applyBorder="1" applyAlignment="1" applyProtection="1">
      <alignment vertical="center" shrinkToFit="1"/>
      <protection hidden="1"/>
    </xf>
    <xf numFmtId="49" fontId="38" fillId="0" borderId="5" xfId="0" applyNumberFormat="1" applyFont="1" applyFill="1" applyBorder="1" applyAlignment="1" applyProtection="1">
      <alignment vertical="center" shrinkToFit="1"/>
      <protection hidden="1"/>
    </xf>
    <xf numFmtId="49" fontId="38" fillId="0" borderId="5" xfId="0" applyNumberFormat="1" applyFont="1" applyFill="1" applyBorder="1" applyAlignment="1" applyProtection="1">
      <alignment horizontal="center" vertical="center"/>
      <protection hidden="1"/>
    </xf>
    <xf numFmtId="49" fontId="38" fillId="0" borderId="5" xfId="0" applyNumberFormat="1" applyFont="1" applyFill="1" applyBorder="1" applyAlignment="1" applyProtection="1">
      <alignment vertical="center"/>
      <protection hidden="1"/>
    </xf>
    <xf numFmtId="49" fontId="38" fillId="0" borderId="6" xfId="0" applyNumberFormat="1" applyFont="1" applyFill="1" applyBorder="1" applyAlignment="1" applyProtection="1">
      <alignment vertical="center"/>
      <protection hidden="1"/>
    </xf>
    <xf numFmtId="49" fontId="34" fillId="0" borderId="8" xfId="0" applyNumberFormat="1" applyFont="1" applyFill="1" applyBorder="1" applyAlignment="1" applyProtection="1">
      <alignment vertical="center" shrinkToFit="1"/>
      <protection hidden="1"/>
    </xf>
    <xf numFmtId="49" fontId="34" fillId="0" borderId="9" xfId="0" applyNumberFormat="1" applyFont="1" applyFill="1" applyBorder="1" applyAlignment="1" applyProtection="1">
      <alignment vertical="center" shrinkToFit="1"/>
      <protection hidden="1"/>
    </xf>
    <xf numFmtId="0" fontId="55" fillId="0" borderId="0" xfId="0" applyFont="1" applyFill="1" applyBorder="1" applyAlignment="1" applyProtection="1">
      <alignment vertical="center"/>
      <protection hidden="1"/>
    </xf>
    <xf numFmtId="0" fontId="38" fillId="0" borderId="0" xfId="0" applyFont="1" applyFill="1" applyBorder="1" applyAlignment="1" applyProtection="1">
      <alignment vertical="center" textRotation="255" shrinkToFit="1"/>
      <protection hidden="1"/>
    </xf>
    <xf numFmtId="49" fontId="38" fillId="0" borderId="0" xfId="0" applyNumberFormat="1" applyFont="1" applyFill="1" applyBorder="1" applyAlignment="1" applyProtection="1">
      <alignment horizontal="center" vertical="center"/>
      <protection hidden="1"/>
    </xf>
    <xf numFmtId="49" fontId="38" fillId="0" borderId="0" xfId="0" applyNumberFormat="1" applyFont="1" applyFill="1" applyBorder="1" applyAlignment="1" applyProtection="1">
      <alignment vertical="center" shrinkToFit="1"/>
      <protection hidden="1"/>
    </xf>
    <xf numFmtId="49" fontId="38" fillId="0" borderId="0" xfId="0" applyNumberFormat="1" applyFont="1" applyFill="1" applyBorder="1" applyAlignment="1" applyProtection="1">
      <alignment vertical="center"/>
      <protection hidden="1"/>
    </xf>
    <xf numFmtId="49" fontId="34" fillId="2" borderId="0" xfId="0" applyNumberFormat="1" applyFont="1" applyFill="1" applyAlignment="1" applyProtection="1">
      <alignment horizontal="left" vertical="center"/>
      <protection hidden="1"/>
    </xf>
    <xf numFmtId="0" fontId="42" fillId="0" borderId="0" xfId="0" applyFont="1" applyFill="1" applyBorder="1" applyAlignment="1" applyProtection="1">
      <alignment vertical="center" shrinkToFit="1"/>
      <protection hidden="1"/>
    </xf>
    <xf numFmtId="38" fontId="42" fillId="0" borderId="0" xfId="7" applyFont="1" applyFill="1" applyBorder="1" applyAlignment="1" applyProtection="1">
      <alignment vertical="center" shrinkToFit="1"/>
      <protection hidden="1"/>
    </xf>
    <xf numFmtId="0" fontId="32" fillId="0" borderId="0" xfId="0" applyFont="1" applyFill="1" applyAlignment="1" applyProtection="1">
      <alignment horizontal="right" vertical="center"/>
      <protection hidden="1"/>
    </xf>
    <xf numFmtId="0" fontId="10" fillId="0" borderId="0" xfId="0" applyFont="1" applyFill="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vertical="center"/>
      <protection hidden="1"/>
    </xf>
    <xf numFmtId="0" fontId="25" fillId="0" borderId="0" xfId="0" applyFont="1" applyFill="1" applyBorder="1" applyAlignment="1" applyProtection="1">
      <alignment horizontal="center" vertical="center"/>
      <protection hidden="1"/>
    </xf>
    <xf numFmtId="0" fontId="22" fillId="0" borderId="0" xfId="0" applyFont="1" applyFill="1" applyBorder="1" applyAlignment="1" applyProtection="1">
      <alignment vertical="center"/>
      <protection hidden="1"/>
    </xf>
    <xf numFmtId="0" fontId="14" fillId="0" borderId="0" xfId="0" applyFont="1" applyFill="1" applyAlignment="1" applyProtection="1">
      <alignment horizontal="right" vertical="center"/>
      <protection hidden="1"/>
    </xf>
    <xf numFmtId="0" fontId="22" fillId="2" borderId="0" xfId="0" applyFont="1" applyFill="1" applyBorder="1" applyAlignment="1" applyProtection="1">
      <alignment horizontal="center" vertical="center"/>
      <protection hidden="1"/>
    </xf>
    <xf numFmtId="38" fontId="19" fillId="2" borderId="0" xfId="6" applyFont="1" applyFill="1" applyBorder="1" applyAlignment="1" applyProtection="1">
      <alignment horizontal="right" vertical="center"/>
      <protection hidden="1"/>
    </xf>
    <xf numFmtId="0" fontId="21" fillId="0" borderId="0" xfId="0" applyFont="1" applyBorder="1" applyAlignment="1" applyProtection="1">
      <alignment vertical="center"/>
      <protection hidden="1"/>
    </xf>
    <xf numFmtId="0" fontId="9" fillId="4" borderId="0" xfId="0" applyFont="1" applyFill="1" applyBorder="1" applyAlignment="1" applyProtection="1">
      <alignment horizontal="center" vertical="center" shrinkToFit="1"/>
      <protection locked="0"/>
    </xf>
    <xf numFmtId="0" fontId="14" fillId="0" borderId="15" xfId="0" applyFont="1" applyFill="1" applyBorder="1" applyAlignment="1" applyProtection="1">
      <alignment vertical="center" shrinkToFit="1"/>
      <protection hidden="1"/>
    </xf>
    <xf numFmtId="0" fontId="14" fillId="0" borderId="16" xfId="0" applyFont="1" applyFill="1" applyBorder="1" applyAlignment="1" applyProtection="1">
      <alignment vertical="center" shrinkToFit="1"/>
      <protection hidden="1"/>
    </xf>
    <xf numFmtId="0" fontId="14" fillId="0" borderId="17" xfId="0" applyFont="1" applyFill="1" applyBorder="1" applyAlignment="1" applyProtection="1">
      <alignment vertical="center" shrinkToFit="1"/>
      <protection hidden="1"/>
    </xf>
    <xf numFmtId="38" fontId="27" fillId="2" borderId="18" xfId="11" applyFont="1" applyFill="1" applyBorder="1" applyAlignment="1" applyProtection="1">
      <alignment vertical="center" shrinkToFit="1"/>
      <protection hidden="1"/>
    </xf>
    <xf numFmtId="38" fontId="27" fillId="2" borderId="13" xfId="11" applyFont="1" applyFill="1" applyBorder="1" applyAlignment="1" applyProtection="1">
      <alignment vertical="center" shrinkToFit="1"/>
      <protection hidden="1"/>
    </xf>
    <xf numFmtId="38" fontId="27" fillId="2" borderId="14" xfId="11" applyFont="1" applyFill="1" applyBorder="1" applyAlignment="1" applyProtection="1">
      <alignment vertical="center" shrinkToFit="1"/>
      <protection hidden="1"/>
    </xf>
    <xf numFmtId="0" fontId="5" fillId="0" borderId="0" xfId="0" applyFont="1" applyAlignment="1" applyProtection="1">
      <alignment horizontal="right" vertical="center"/>
      <protection hidden="1"/>
    </xf>
    <xf numFmtId="38" fontId="14" fillId="0" borderId="0" xfId="15" applyFont="1" applyFill="1" applyBorder="1" applyAlignment="1" applyProtection="1">
      <alignment vertical="center"/>
      <protection hidden="1"/>
    </xf>
    <xf numFmtId="0" fontId="13" fillId="4" borderId="19" xfId="0" applyFont="1" applyFill="1" applyBorder="1" applyAlignment="1" applyProtection="1">
      <alignment horizontal="center" vertical="center"/>
      <protection hidden="1"/>
    </xf>
    <xf numFmtId="0" fontId="5" fillId="0" borderId="0" xfId="0" applyFont="1" applyFill="1" applyBorder="1" applyProtection="1">
      <alignment vertical="center"/>
      <protection locked="0"/>
    </xf>
    <xf numFmtId="38" fontId="14" fillId="0" borderId="0" xfId="15" applyFont="1" applyFill="1" applyBorder="1" applyAlignment="1" applyProtection="1">
      <protection hidden="1"/>
    </xf>
    <xf numFmtId="3" fontId="12" fillId="0" borderId="20" xfId="0" applyNumberFormat="1" applyFont="1" applyFill="1" applyBorder="1" applyAlignment="1" applyProtection="1">
      <alignment horizontal="right" vertical="center" shrinkToFit="1"/>
      <protection hidden="1"/>
    </xf>
    <xf numFmtId="3" fontId="12" fillId="0" borderId="21" xfId="0" applyNumberFormat="1" applyFont="1" applyFill="1" applyBorder="1" applyAlignment="1" applyProtection="1">
      <alignment horizontal="right" vertical="center" shrinkToFit="1"/>
      <protection hidden="1"/>
    </xf>
    <xf numFmtId="3" fontId="12" fillId="0" borderId="21" xfId="0" applyNumberFormat="1" applyFont="1" applyFill="1" applyBorder="1" applyAlignment="1" applyProtection="1">
      <alignment horizontal="center" vertical="center" shrinkToFit="1"/>
      <protection hidden="1"/>
    </xf>
    <xf numFmtId="3" fontId="13" fillId="0" borderId="21" xfId="0" applyNumberFormat="1" applyFont="1" applyFill="1" applyBorder="1" applyAlignment="1" applyProtection="1">
      <alignment horizontal="center" vertical="center" shrinkToFit="1"/>
      <protection hidden="1"/>
    </xf>
    <xf numFmtId="38" fontId="48" fillId="0" borderId="21" xfId="12" applyFont="1" applyFill="1" applyBorder="1" applyAlignment="1" applyProtection="1">
      <alignment horizontal="center" vertical="center" shrinkToFit="1"/>
      <protection hidden="1"/>
    </xf>
    <xf numFmtId="0" fontId="5" fillId="2" borderId="22" xfId="0" applyFont="1" applyFill="1" applyBorder="1" applyProtection="1">
      <alignment vertical="center"/>
      <protection hidden="1"/>
    </xf>
    <xf numFmtId="38" fontId="14" fillId="0" borderId="22" xfId="15" applyFont="1" applyFill="1" applyBorder="1" applyAlignment="1" applyProtection="1">
      <protection hidden="1"/>
    </xf>
    <xf numFmtId="0" fontId="22" fillId="2" borderId="0" xfId="0" applyFont="1" applyFill="1" applyProtection="1">
      <alignment vertical="center"/>
      <protection hidden="1"/>
    </xf>
    <xf numFmtId="0" fontId="22" fillId="2" borderId="0" xfId="0" applyFont="1" applyFill="1" applyBorder="1" applyAlignment="1" applyProtection="1">
      <alignment horizontal="center" vertical="center"/>
      <protection locked="0"/>
    </xf>
    <xf numFmtId="38" fontId="9" fillId="0" borderId="0" xfId="15" applyFont="1" applyFill="1" applyBorder="1" applyAlignment="1" applyProtection="1">
      <alignment vertical="center"/>
      <protection hidden="1"/>
    </xf>
    <xf numFmtId="0" fontId="53" fillId="2" borderId="0" xfId="0" applyFont="1" applyFill="1" applyAlignment="1" applyProtection="1">
      <protection hidden="1"/>
    </xf>
    <xf numFmtId="3" fontId="12" fillId="0" borderId="22" xfId="0" applyNumberFormat="1" applyFont="1" applyFill="1" applyBorder="1" applyAlignment="1" applyProtection="1">
      <alignment horizontal="right" vertical="center" shrinkToFit="1"/>
      <protection hidden="1"/>
    </xf>
    <xf numFmtId="38" fontId="14" fillId="0" borderId="0" xfId="15" applyFont="1" applyFill="1" applyBorder="1" applyAlignment="1" applyProtection="1">
      <alignment horizontal="left"/>
      <protection hidden="1"/>
    </xf>
    <xf numFmtId="0" fontId="9" fillId="2" borderId="0" xfId="0" applyFont="1" applyFill="1" applyBorder="1" applyAlignment="1" applyProtection="1">
      <protection hidden="1"/>
    </xf>
    <xf numFmtId="0" fontId="9" fillId="0" borderId="0" xfId="0" applyFont="1" applyFill="1" applyBorder="1" applyAlignment="1" applyProtection="1">
      <alignment horizontal="right" vertical="center" shrinkToFit="1"/>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right" vertical="center"/>
      <protection hidden="1"/>
    </xf>
    <xf numFmtId="0" fontId="34" fillId="2" borderId="0" xfId="0" applyFont="1" applyFill="1" applyProtection="1">
      <alignment vertical="center"/>
      <protection hidden="1"/>
    </xf>
    <xf numFmtId="0" fontId="32" fillId="2" borderId="0" xfId="0" applyFont="1" applyFill="1" applyProtection="1">
      <alignment vertical="center"/>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59" fillId="2" borderId="0" xfId="0" applyFont="1" applyFill="1" applyProtection="1">
      <alignment vertical="center"/>
      <protection hidden="1"/>
    </xf>
    <xf numFmtId="0" fontId="37" fillId="2" borderId="0" xfId="0" applyFont="1" applyFill="1" applyProtection="1">
      <alignment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0" fontId="34" fillId="2" borderId="0" xfId="0" applyFont="1" applyFill="1" applyAlignment="1" applyProtection="1">
      <alignment horizontal="left" vertical="center" wrapText="1"/>
      <protection hidden="1"/>
    </xf>
    <xf numFmtId="0" fontId="34" fillId="0" borderId="0" xfId="0" applyFont="1" applyAlignment="1" applyProtection="1">
      <alignment horizontal="left" vertical="center" wrapText="1"/>
      <protection hidden="1"/>
    </xf>
    <xf numFmtId="0" fontId="32" fillId="0" borderId="0" xfId="0" applyFont="1" applyAlignment="1" applyProtection="1">
      <alignment horizontal="center" vertical="center"/>
      <protection hidden="1"/>
    </xf>
    <xf numFmtId="38" fontId="32" fillId="0" borderId="0" xfId="7" applyFont="1" applyProtection="1">
      <alignment vertical="center"/>
      <protection hidden="1"/>
    </xf>
    <xf numFmtId="0" fontId="32" fillId="0" borderId="0" xfId="0" applyFont="1" applyProtection="1">
      <alignment vertical="center"/>
      <protection hidden="1"/>
    </xf>
    <xf numFmtId="0" fontId="34" fillId="0" borderId="0" xfId="0" applyFont="1" applyAlignment="1" applyProtection="1">
      <alignment vertical="center" shrinkToFit="1"/>
      <protection hidden="1"/>
    </xf>
    <xf numFmtId="0" fontId="34" fillId="0" borderId="0" xfId="0" applyFont="1" applyAlignment="1" applyProtection="1">
      <alignment vertical="center" wrapText="1"/>
      <protection hidden="1"/>
    </xf>
    <xf numFmtId="0" fontId="34" fillId="0" borderId="0" xfId="0" applyFont="1" applyProtection="1">
      <alignment vertical="center"/>
      <protection hidden="1"/>
    </xf>
    <xf numFmtId="0" fontId="34" fillId="0" borderId="0" xfId="0" applyFont="1" applyAlignment="1" applyProtection="1">
      <alignment horizontal="left" vertical="center"/>
      <protection hidden="1"/>
    </xf>
    <xf numFmtId="0" fontId="34" fillId="0" borderId="0" xfId="0" applyFont="1" applyAlignment="1" applyProtection="1">
      <alignment horizontal="left" vertical="center" shrinkToFit="1"/>
      <protection hidden="1"/>
    </xf>
    <xf numFmtId="0" fontId="17" fillId="0" borderId="0" xfId="0" applyFont="1" applyProtection="1">
      <alignment vertical="center"/>
      <protection hidden="1"/>
    </xf>
    <xf numFmtId="0" fontId="32" fillId="5" borderId="0" xfId="0" applyFont="1" applyFill="1" applyProtection="1">
      <alignment vertical="center"/>
      <protection hidden="1"/>
    </xf>
    <xf numFmtId="0" fontId="34" fillId="0" borderId="0" xfId="0" applyFont="1" applyAlignment="1" applyProtection="1">
      <alignment horizontal="distributed" vertical="center"/>
      <protection hidden="1"/>
    </xf>
    <xf numFmtId="0" fontId="32" fillId="0" borderId="0" xfId="0" applyFont="1" applyAlignment="1" applyProtection="1">
      <alignment horizontal="left" vertical="center"/>
      <protection hidden="1"/>
    </xf>
    <xf numFmtId="0" fontId="38" fillId="0" borderId="0" xfId="0" applyFont="1" applyAlignment="1" applyProtection="1">
      <alignment horizontal="center"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3" xfId="0" applyFont="1" applyBorder="1" applyAlignment="1" applyProtection="1">
      <alignment vertical="center" shrinkToFit="1"/>
      <protection hidden="1"/>
    </xf>
    <xf numFmtId="0" fontId="60" fillId="0" borderId="3" xfId="0" applyFont="1" applyBorder="1" applyAlignment="1" applyProtection="1">
      <protection hidden="1"/>
    </xf>
    <xf numFmtId="0" fontId="38" fillId="5" borderId="0" xfId="0" applyFont="1" applyFill="1" applyAlignment="1" applyProtection="1">
      <alignment horizontal="center" vertical="center" wrapText="1" shrinkToFit="1"/>
      <protection hidden="1"/>
    </xf>
    <xf numFmtId="0" fontId="38" fillId="5" borderId="0" xfId="0" applyFont="1" applyFill="1" applyAlignment="1" applyProtection="1">
      <alignment horizontal="center" vertical="center" shrinkToFit="1"/>
      <protection hidden="1"/>
    </xf>
    <xf numFmtId="0" fontId="34" fillId="5" borderId="0" xfId="0" applyFont="1" applyFill="1" applyAlignment="1" applyProtection="1">
      <alignment horizontal="center" vertical="center" shrinkToFit="1"/>
      <protection hidden="1"/>
    </xf>
    <xf numFmtId="49" fontId="34" fillId="5" borderId="0" xfId="0" applyNumberFormat="1" applyFont="1" applyFill="1" applyAlignment="1" applyProtection="1">
      <alignment horizontal="center" vertical="center" shrinkToFit="1"/>
      <protection hidden="1"/>
    </xf>
    <xf numFmtId="0" fontId="34" fillId="5" borderId="0" xfId="0" applyFont="1" applyFill="1" applyAlignment="1" applyProtection="1">
      <alignment vertical="center" shrinkToFit="1"/>
      <protection hidden="1"/>
    </xf>
    <xf numFmtId="0" fontId="14" fillId="0" borderId="0" xfId="0" applyFont="1" applyProtection="1">
      <alignment vertical="center"/>
      <protection hidden="1"/>
    </xf>
    <xf numFmtId="0" fontId="14" fillId="0" borderId="124" xfId="0" applyFont="1" applyBorder="1" applyAlignment="1" applyProtection="1">
      <alignment horizontal="center" vertical="center"/>
      <protection hidden="1"/>
    </xf>
    <xf numFmtId="0" fontId="14" fillId="0" borderId="112" xfId="0" applyFont="1" applyBorder="1" applyAlignment="1" applyProtection="1">
      <alignment horizontal="center" vertical="center"/>
      <protection hidden="1"/>
    </xf>
    <xf numFmtId="0" fontId="14" fillId="0" borderId="149" xfId="0" applyFont="1" applyBorder="1" applyAlignment="1" applyProtection="1">
      <alignment horizontal="center" vertical="center"/>
      <protection hidden="1"/>
    </xf>
    <xf numFmtId="0" fontId="14" fillId="0" borderId="151" xfId="0" applyFont="1" applyBorder="1" applyAlignment="1" applyProtection="1">
      <alignment horizontal="center" vertical="center"/>
      <protection hidden="1"/>
    </xf>
    <xf numFmtId="0" fontId="14" fillId="0" borderId="164" xfId="0" applyFont="1" applyBorder="1" applyAlignment="1" applyProtection="1">
      <alignment horizontal="center" vertical="center"/>
      <protection hidden="1"/>
    </xf>
    <xf numFmtId="38" fontId="14" fillId="0" borderId="75" xfId="0" applyNumberFormat="1" applyFont="1" applyBorder="1" applyProtection="1">
      <alignment vertical="center"/>
      <protection hidden="1"/>
    </xf>
    <xf numFmtId="0" fontId="14" fillId="0" borderId="15" xfId="0" applyFont="1" applyBorder="1" applyAlignment="1" applyProtection="1">
      <alignment vertical="center" shrinkToFit="1"/>
      <protection hidden="1"/>
    </xf>
    <xf numFmtId="0" fontId="14" fillId="0" borderId="102" xfId="0" applyFont="1" applyBorder="1" applyAlignment="1" applyProtection="1">
      <alignment vertical="center" shrinkToFit="1"/>
      <protection hidden="1"/>
    </xf>
    <xf numFmtId="0" fontId="14" fillId="0" borderId="148" xfId="0" applyFont="1" applyBorder="1" applyAlignment="1" applyProtection="1">
      <alignment vertical="center" shrinkToFit="1"/>
      <protection hidden="1"/>
    </xf>
    <xf numFmtId="0" fontId="14" fillId="0" borderId="123" xfId="0" applyFont="1" applyBorder="1" applyAlignment="1" applyProtection="1">
      <alignment vertical="center" shrinkToFit="1"/>
      <protection hidden="1"/>
    </xf>
    <xf numFmtId="0" fontId="14" fillId="0" borderId="166" xfId="0" applyFont="1" applyBorder="1" applyAlignment="1" applyProtection="1">
      <alignment horizontal="center" vertical="center"/>
      <protection hidden="1"/>
    </xf>
    <xf numFmtId="0" fontId="14" fillId="0" borderId="17" xfId="0" applyFont="1" applyBorder="1" applyAlignment="1" applyProtection="1">
      <alignment vertical="center" shrinkToFit="1"/>
      <protection hidden="1"/>
    </xf>
    <xf numFmtId="0" fontId="34" fillId="0" borderId="0" xfId="0" applyFont="1" applyProtection="1">
      <alignment vertical="center"/>
      <protection hidden="1"/>
    </xf>
    <xf numFmtId="38" fontId="27" fillId="2" borderId="155" xfId="11" applyFont="1" applyFill="1" applyBorder="1" applyAlignment="1" applyProtection="1">
      <alignment vertical="center" shrinkToFit="1"/>
      <protection hidden="1"/>
    </xf>
    <xf numFmtId="0" fontId="14" fillId="0" borderId="10" xfId="0" applyFont="1" applyBorder="1" applyAlignment="1" applyProtection="1">
      <alignment horizontal="center" vertical="center"/>
      <protection hidden="1"/>
    </xf>
    <xf numFmtId="0" fontId="14" fillId="0" borderId="118" xfId="0" applyFont="1" applyBorder="1" applyAlignment="1" applyProtection="1">
      <alignment horizontal="center" vertical="center"/>
      <protection hidden="1"/>
    </xf>
    <xf numFmtId="0" fontId="14" fillId="0" borderId="45" xfId="0" applyFont="1" applyBorder="1" applyAlignment="1" applyProtection="1">
      <alignment horizontal="center" vertical="center"/>
      <protection hidden="1"/>
    </xf>
    <xf numFmtId="0" fontId="14" fillId="0" borderId="6" xfId="0" applyFont="1" applyBorder="1" applyAlignment="1" applyProtection="1">
      <alignment horizontal="center" vertical="center"/>
      <protection hidden="1"/>
    </xf>
    <xf numFmtId="0" fontId="14" fillId="0" borderId="0" xfId="0" applyFont="1" applyAlignment="1" applyProtection="1">
      <alignment horizontal="right" vertical="center"/>
      <protection hidden="1"/>
    </xf>
    <xf numFmtId="0" fontId="13"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9" fillId="2" borderId="0" xfId="0" applyFont="1" applyFill="1" applyAlignment="1" applyProtection="1">
      <alignment horizontal="right" vertical="center"/>
      <protection hidden="1"/>
    </xf>
    <xf numFmtId="0" fontId="9" fillId="4" borderId="0" xfId="0" applyFont="1" applyFill="1" applyAlignment="1" applyProtection="1">
      <alignment horizontal="center" vertical="center" shrinkToFit="1"/>
      <protection locked="0"/>
    </xf>
    <xf numFmtId="0" fontId="9" fillId="0" borderId="0" xfId="0" applyFont="1" applyAlignment="1" applyProtection="1">
      <alignment horizontal="right" vertical="center" shrinkToFit="1"/>
      <protection hidden="1"/>
    </xf>
    <xf numFmtId="0" fontId="8" fillId="0" borderId="0" xfId="0" applyFont="1" applyAlignment="1" applyProtection="1">
      <alignment horizontal="center" vertical="center"/>
      <protection hidden="1"/>
    </xf>
    <xf numFmtId="0" fontId="25" fillId="0" borderId="0" xfId="0" applyFont="1" applyAlignment="1" applyProtection="1">
      <alignment horizontal="center" vertical="center"/>
      <protection hidden="1"/>
    </xf>
    <xf numFmtId="0" fontId="9" fillId="0" borderId="0" xfId="0" applyFont="1" applyAlignment="1" applyProtection="1">
      <alignment horizontal="right" vertical="center"/>
      <protection hidden="1"/>
    </xf>
    <xf numFmtId="0" fontId="13" fillId="0" borderId="0" xfId="0" applyFont="1" applyAlignment="1" applyProtection="1">
      <alignment horizontal="center" vertical="center"/>
      <protection hidden="1"/>
    </xf>
    <xf numFmtId="38" fontId="22" fillId="0" borderId="0" xfId="11" applyFont="1" applyAlignment="1" applyProtection="1">
      <alignment horizontal="center" vertical="center" shrinkToFit="1"/>
      <protection hidden="1"/>
    </xf>
    <xf numFmtId="0" fontId="22" fillId="2" borderId="0" xfId="0" applyFont="1" applyFill="1" applyAlignment="1" applyProtection="1">
      <alignment horizontal="center" vertical="center"/>
      <protection hidden="1"/>
    </xf>
    <xf numFmtId="0" fontId="22" fillId="0" borderId="0" xfId="0" applyFont="1" applyProtection="1">
      <alignment vertical="center"/>
      <protection hidden="1"/>
    </xf>
    <xf numFmtId="3" fontId="5" fillId="2" borderId="0" xfId="0" applyNumberFormat="1" applyFont="1" applyFill="1" applyAlignment="1" applyProtection="1">
      <alignment vertical="center" shrinkToFit="1"/>
      <protection hidden="1"/>
    </xf>
    <xf numFmtId="3" fontId="14" fillId="0" borderId="0" xfId="0" applyNumberFormat="1" applyFont="1" applyAlignment="1" applyProtection="1">
      <alignment horizontal="right" vertical="center"/>
      <protection hidden="1"/>
    </xf>
    <xf numFmtId="0" fontId="5" fillId="0" borderId="0" xfId="0" applyFont="1" applyProtection="1">
      <alignment vertical="center"/>
      <protection locked="0"/>
    </xf>
    <xf numFmtId="0" fontId="14" fillId="0" borderId="174"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155" xfId="0" applyFont="1" applyBorder="1" applyAlignment="1" applyProtection="1">
      <alignment horizontal="center" vertical="center"/>
      <protection hidden="1"/>
    </xf>
    <xf numFmtId="0" fontId="63" fillId="0" borderId="0" xfId="0" applyFont="1" applyAlignment="1" applyProtection="1">
      <protection hidden="1"/>
    </xf>
    <xf numFmtId="0" fontId="11" fillId="2" borderId="0" xfId="0" applyFont="1" applyFill="1" applyAlignment="1" applyProtection="1">
      <alignment horizontal="center" vertical="center"/>
      <protection hidden="1"/>
    </xf>
    <xf numFmtId="0" fontId="14" fillId="0" borderId="0" xfId="0" applyFont="1" applyAlignment="1" applyProtection="1">
      <alignment horizontal="right" vertical="center" wrapText="1"/>
      <protection hidden="1"/>
    </xf>
    <xf numFmtId="0" fontId="9" fillId="0" borderId="0" xfId="0" applyFont="1" applyProtection="1">
      <alignment vertical="center"/>
      <protection hidden="1"/>
    </xf>
    <xf numFmtId="0" fontId="63" fillId="0" borderId="0" xfId="0" applyFont="1" applyAlignment="1" applyProtection="1">
      <alignment vertical="top"/>
      <protection hidden="1"/>
    </xf>
    <xf numFmtId="0" fontId="64" fillId="0" borderId="0" xfId="0" applyFont="1" applyProtection="1">
      <alignment vertical="center"/>
      <protection hidden="1"/>
    </xf>
    <xf numFmtId="0" fontId="14" fillId="0" borderId="0" xfId="0" applyFont="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0" borderId="0" xfId="0" applyFont="1" applyFill="1" applyBorder="1" applyAlignment="1" applyProtection="1">
      <alignment horizontal="center" vertical="center"/>
      <protection hidden="1"/>
    </xf>
    <xf numFmtId="0" fontId="65" fillId="0" borderId="0" xfId="0" applyFont="1" applyFill="1" applyBorder="1" applyAlignment="1" applyProtection="1">
      <alignment horizontal="center" vertical="center"/>
      <protection hidden="1"/>
    </xf>
    <xf numFmtId="0" fontId="55" fillId="0" borderId="0" xfId="0" applyFont="1" applyFill="1" applyProtection="1">
      <alignment vertical="center"/>
      <protection hidden="1"/>
    </xf>
    <xf numFmtId="0" fontId="69" fillId="2" borderId="0" xfId="0" applyFont="1" applyFill="1" applyProtection="1">
      <alignment vertical="center"/>
      <protection hidden="1"/>
    </xf>
    <xf numFmtId="0" fontId="70" fillId="2" borderId="0" xfId="0" applyFont="1" applyFill="1" applyProtection="1">
      <alignment vertical="center"/>
      <protection hidden="1"/>
    </xf>
    <xf numFmtId="0" fontId="71" fillId="2" borderId="0" xfId="0" applyFont="1" applyFill="1" applyProtection="1">
      <alignment vertical="center"/>
      <protection hidden="1"/>
    </xf>
    <xf numFmtId="0" fontId="71" fillId="0" borderId="0" xfId="0" applyFont="1" applyProtection="1">
      <alignment vertical="center"/>
      <protection hidden="1"/>
    </xf>
    <xf numFmtId="0" fontId="71" fillId="0" borderId="0" xfId="0" applyFont="1" applyFill="1" applyProtection="1">
      <alignment vertical="center"/>
      <protection hidden="1"/>
    </xf>
    <xf numFmtId="0" fontId="71" fillId="2" borderId="0" xfId="0" applyFont="1" applyFill="1" applyAlignment="1" applyProtection="1">
      <alignment horizontal="distributed" vertical="center" indent="2"/>
      <protection hidden="1"/>
    </xf>
    <xf numFmtId="0" fontId="72" fillId="2" borderId="0" xfId="0" applyFont="1" applyFill="1" applyProtection="1">
      <alignment vertical="center"/>
      <protection hidden="1"/>
    </xf>
    <xf numFmtId="0" fontId="73" fillId="0" borderId="0" xfId="0" applyFont="1" applyFill="1" applyBorder="1" applyAlignment="1" applyProtection="1">
      <alignment horizontal="center" vertical="center"/>
      <protection hidden="1"/>
    </xf>
    <xf numFmtId="0" fontId="70" fillId="0" borderId="0" xfId="0" applyFont="1" applyFill="1" applyProtection="1">
      <alignment vertical="center"/>
      <protection hidden="1"/>
    </xf>
    <xf numFmtId="0" fontId="65" fillId="2" borderId="0" xfId="0" applyFont="1" applyFill="1" applyAlignment="1" applyProtection="1">
      <alignment horizontal="center" vertical="center"/>
      <protection locked="0"/>
    </xf>
    <xf numFmtId="0" fontId="65" fillId="2" borderId="0" xfId="0" applyFont="1" applyFill="1" applyProtection="1">
      <alignment vertical="center"/>
      <protection hidden="1"/>
    </xf>
    <xf numFmtId="0" fontId="65" fillId="0" borderId="0" xfId="0" applyFont="1" applyProtection="1">
      <alignment vertical="center"/>
      <protection hidden="1"/>
    </xf>
    <xf numFmtId="0" fontId="5" fillId="0" borderId="0" xfId="0" applyFont="1" applyFill="1" applyAlignment="1" applyProtection="1">
      <alignment vertical="center" wrapText="1"/>
      <protection hidden="1"/>
    </xf>
    <xf numFmtId="0" fontId="14" fillId="0" borderId="58" xfId="0" applyFont="1" applyBorder="1" applyAlignment="1" applyProtection="1">
      <alignment vertical="center" shrinkToFit="1"/>
      <protection hidden="1"/>
    </xf>
    <xf numFmtId="0" fontId="14" fillId="0" borderId="54" xfId="0" applyFont="1" applyBorder="1" applyAlignment="1" applyProtection="1">
      <alignment vertical="center" shrinkToFit="1"/>
      <protection hidden="1"/>
    </xf>
    <xf numFmtId="0" fontId="14" fillId="0" borderId="78" xfId="0" applyFont="1" applyBorder="1" applyAlignment="1" applyProtection="1">
      <alignment vertical="center" shrinkToFit="1"/>
      <protection hidden="1"/>
    </xf>
    <xf numFmtId="0" fontId="14" fillId="0" borderId="152" xfId="0" applyFont="1" applyBorder="1" applyAlignment="1" applyProtection="1">
      <alignment vertical="center" shrinkToFit="1"/>
      <protection hidden="1"/>
    </xf>
    <xf numFmtId="0" fontId="14" fillId="0" borderId="138" xfId="0" applyFont="1" applyBorder="1" applyAlignment="1" applyProtection="1">
      <alignment vertical="center" shrinkToFit="1"/>
      <protection hidden="1"/>
    </xf>
    <xf numFmtId="0" fontId="14" fillId="0" borderId="159" xfId="0" applyFont="1" applyBorder="1" applyAlignment="1" applyProtection="1">
      <alignment vertical="center" shrinkToFit="1"/>
      <protection hidden="1"/>
    </xf>
    <xf numFmtId="3" fontId="12" fillId="0" borderId="22" xfId="0" applyNumberFormat="1" applyFont="1" applyBorder="1" applyAlignment="1" applyProtection="1">
      <alignment horizontal="right" vertical="center" shrinkToFit="1"/>
      <protection hidden="1"/>
    </xf>
    <xf numFmtId="38" fontId="28" fillId="0" borderId="12" xfId="0" applyNumberFormat="1" applyFont="1" applyBorder="1" applyProtection="1">
      <alignment vertical="center"/>
      <protection hidden="1"/>
    </xf>
    <xf numFmtId="38" fontId="28" fillId="0" borderId="155" xfId="0" applyNumberFormat="1" applyFont="1" applyBorder="1" applyProtection="1">
      <alignment vertical="center"/>
      <protection hidden="1"/>
    </xf>
    <xf numFmtId="3" fontId="14" fillId="0" borderId="75" xfId="0" applyNumberFormat="1" applyFont="1" applyBorder="1" applyAlignment="1" applyProtection="1">
      <alignment vertical="center" shrinkToFit="1"/>
      <protection hidden="1"/>
    </xf>
    <xf numFmtId="0" fontId="13" fillId="0" borderId="73"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9" fillId="0" borderId="0" xfId="0" applyFont="1" applyFill="1" applyBorder="1" applyAlignment="1" applyProtection="1">
      <alignment horizontal="center" vertical="center" shrinkToFit="1"/>
      <protection hidden="1"/>
    </xf>
    <xf numFmtId="0" fontId="13" fillId="0" borderId="0" xfId="0" applyFont="1" applyAlignment="1" applyProtection="1">
      <alignment horizontal="center" vertical="center"/>
      <protection hidden="1"/>
    </xf>
    <xf numFmtId="0" fontId="34" fillId="0" borderId="0" xfId="0" applyFont="1" applyProtection="1">
      <alignment vertical="center"/>
      <protection hidden="1"/>
    </xf>
    <xf numFmtId="38" fontId="14" fillId="0" borderId="73" xfId="0" applyNumberFormat="1" applyFont="1" applyBorder="1" applyAlignment="1" applyProtection="1">
      <alignment horizontal="center" vertical="center"/>
      <protection hidden="1"/>
    </xf>
    <xf numFmtId="0" fontId="9" fillId="0" borderId="0" xfId="0" applyFont="1" applyFill="1" applyBorder="1" applyAlignment="1" applyProtection="1">
      <alignment horizontal="center" vertical="center" shrinkToFit="1"/>
      <protection hidden="1"/>
    </xf>
    <xf numFmtId="0" fontId="13" fillId="0" borderId="0" xfId="0" applyFont="1" applyAlignment="1" applyProtection="1">
      <alignment horizontal="center" vertical="center"/>
      <protection hidden="1"/>
    </xf>
    <xf numFmtId="0" fontId="14" fillId="0" borderId="0" xfId="0" applyFont="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0" fontId="13" fillId="0" borderId="73" xfId="0" applyFont="1" applyBorder="1" applyAlignment="1" applyProtection="1">
      <alignment horizontal="center" vertical="center"/>
      <protection hidden="1"/>
    </xf>
    <xf numFmtId="38" fontId="28" fillId="0" borderId="155" xfId="0" applyNumberFormat="1" applyFont="1" applyBorder="1" applyProtection="1">
      <alignment vertical="center"/>
      <protection hidden="1"/>
    </xf>
    <xf numFmtId="0" fontId="9" fillId="4" borderId="0" xfId="0" applyFont="1" applyFill="1" applyBorder="1" applyAlignment="1" applyProtection="1">
      <alignment horizontal="center" vertical="center" shrinkToFit="1"/>
      <protection hidden="1"/>
    </xf>
    <xf numFmtId="0" fontId="9" fillId="4" borderId="0" xfId="0" applyFont="1" applyFill="1" applyAlignment="1" applyProtection="1">
      <alignment horizontal="center" vertical="center" shrinkToFit="1"/>
      <protection hidden="1"/>
    </xf>
    <xf numFmtId="38" fontId="32" fillId="0" borderId="0" xfId="74" applyFont="1" applyProtection="1">
      <alignment vertical="center"/>
      <protection hidden="1"/>
    </xf>
    <xf numFmtId="0" fontId="73" fillId="0" borderId="0" xfId="0" applyFont="1" applyAlignment="1" applyProtection="1">
      <alignment horizontal="center" vertical="center"/>
      <protection hidden="1"/>
    </xf>
    <xf numFmtId="0" fontId="70" fillId="0" borderId="0" xfId="0" applyFont="1" applyProtection="1">
      <alignment vertical="center"/>
      <protection hidden="1"/>
    </xf>
    <xf numFmtId="0" fontId="67" fillId="0" borderId="0" xfId="0" applyFont="1" applyAlignment="1" applyProtection="1">
      <alignment horizontal="center" vertical="center"/>
      <protection hidden="1"/>
    </xf>
    <xf numFmtId="0" fontId="12" fillId="2" borderId="190" xfId="0" applyFont="1" applyFill="1" applyBorder="1" applyProtection="1">
      <alignment vertical="center"/>
      <protection hidden="1"/>
    </xf>
    <xf numFmtId="0" fontId="5" fillId="2" borderId="190" xfId="0" applyFont="1" applyFill="1" applyBorder="1" applyProtection="1">
      <alignment vertical="center"/>
      <protection hidden="1"/>
    </xf>
    <xf numFmtId="0" fontId="5" fillId="2" borderId="190" xfId="0" applyFont="1" applyFill="1" applyBorder="1" applyAlignment="1" applyProtection="1">
      <alignment horizontal="center" vertical="center"/>
      <protection hidden="1"/>
    </xf>
    <xf numFmtId="38" fontId="5" fillId="2" borderId="190" xfId="7" applyFont="1" applyFill="1" applyBorder="1" applyProtection="1">
      <alignment vertical="center"/>
      <protection hidden="1"/>
    </xf>
    <xf numFmtId="0" fontId="11" fillId="2" borderId="190" xfId="0" applyFont="1" applyFill="1" applyBorder="1" applyAlignment="1" applyProtection="1">
      <alignment horizontal="center" vertical="center"/>
      <protection hidden="1"/>
    </xf>
    <xf numFmtId="0" fontId="76" fillId="0" borderId="0" xfId="0" applyFont="1" applyAlignment="1" applyProtection="1">
      <alignment horizontal="center" vertical="center"/>
      <protection hidden="1"/>
    </xf>
    <xf numFmtId="0" fontId="14" fillId="0" borderId="0" xfId="0" applyFont="1" applyAlignment="1" applyProtection="1">
      <alignment horizontal="left" vertical="center" indent="2" shrinkToFit="1"/>
      <protection hidden="1"/>
    </xf>
    <xf numFmtId="0" fontId="9" fillId="0" borderId="0" xfId="0" applyFont="1" applyAlignment="1" applyProtection="1">
      <alignment horizontal="center" vertical="center"/>
      <protection hidden="1"/>
    </xf>
    <xf numFmtId="38" fontId="78" fillId="0" borderId="0" xfId="7" applyFont="1" applyFill="1" applyBorder="1" applyAlignment="1" applyProtection="1">
      <alignment vertical="center" shrinkToFit="1"/>
      <protection hidden="1"/>
    </xf>
    <xf numFmtId="0" fontId="53" fillId="0" borderId="0" xfId="0" applyFont="1" applyAlignment="1" applyProtection="1">
      <alignment horizontal="left" vertical="center"/>
      <protection hidden="1"/>
    </xf>
    <xf numFmtId="38" fontId="5" fillId="3" borderId="1" xfId="15" applyFont="1" applyFill="1" applyBorder="1" applyProtection="1">
      <alignment vertical="center"/>
      <protection hidden="1"/>
    </xf>
    <xf numFmtId="38" fontId="5" fillId="3" borderId="2" xfId="15" applyFont="1" applyFill="1" applyBorder="1" applyProtection="1">
      <alignment vertical="center"/>
      <protection hidden="1"/>
    </xf>
    <xf numFmtId="38" fontId="9" fillId="0" borderId="0" xfId="15" applyFont="1" applyProtection="1">
      <alignment vertical="center"/>
      <protection hidden="1"/>
    </xf>
    <xf numFmtId="38" fontId="5" fillId="4" borderId="1" xfId="15" applyFont="1" applyFill="1" applyBorder="1" applyProtection="1">
      <alignment vertical="center"/>
      <protection hidden="1"/>
    </xf>
    <xf numFmtId="38" fontId="5" fillId="4" borderId="2" xfId="15" applyFont="1" applyFill="1" applyBorder="1" applyProtection="1">
      <alignment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right" vertical="center"/>
      <protection hidden="1"/>
    </xf>
    <xf numFmtId="0" fontId="17" fillId="0" borderId="0" xfId="0" applyFont="1" applyAlignment="1" applyProtection="1">
      <alignment vertical="center" wrapText="1"/>
      <protection hidden="1"/>
    </xf>
    <xf numFmtId="0" fontId="34" fillId="0" borderId="0" xfId="0" applyFont="1" applyProtection="1">
      <alignment vertical="center"/>
      <protection hidden="1"/>
    </xf>
    <xf numFmtId="0" fontId="17" fillId="0" borderId="0" xfId="0" applyFont="1" applyAlignment="1" applyProtection="1">
      <alignment wrapText="1"/>
      <protection hidden="1"/>
    </xf>
    <xf numFmtId="0" fontId="38" fillId="0" borderId="0" xfId="0" applyFont="1" applyAlignment="1" applyProtection="1">
      <alignment vertical="center" wrapText="1"/>
      <protection hidden="1"/>
    </xf>
    <xf numFmtId="0" fontId="38" fillId="0" borderId="0" xfId="0" applyFont="1" applyAlignment="1" applyProtection="1">
      <alignment vertical="center" textRotation="255" shrinkToFit="1"/>
      <protection hidden="1"/>
    </xf>
    <xf numFmtId="0" fontId="43" fillId="0" borderId="0" xfId="0" applyFont="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38" fillId="0" borderId="0" xfId="0" applyFont="1" applyProtection="1">
      <alignment vertical="center"/>
      <protection hidden="1"/>
    </xf>
    <xf numFmtId="0" fontId="34" fillId="0" borderId="0" xfId="0" applyFont="1" applyAlignment="1" applyProtection="1">
      <alignment vertical="center" textRotation="255" shrinkToFit="1"/>
      <protection hidden="1"/>
    </xf>
    <xf numFmtId="0" fontId="34" fillId="0" borderId="0" xfId="0" applyFont="1" applyAlignment="1" applyProtection="1">
      <alignment horizontal="center" vertical="center" shrinkToFit="1"/>
      <protection hidden="1"/>
    </xf>
    <xf numFmtId="0" fontId="32" fillId="0" borderId="0" xfId="0" applyFont="1" applyAlignment="1" applyProtection="1">
      <alignment vertical="center" wrapText="1" shrinkToFit="1"/>
      <protection hidden="1"/>
    </xf>
    <xf numFmtId="0" fontId="39" fillId="0" borderId="0" xfId="0" applyFont="1" applyAlignment="1" applyProtection="1">
      <alignment horizontal="center" vertical="center"/>
      <protection hidden="1"/>
    </xf>
    <xf numFmtId="0" fontId="58" fillId="5" borderId="0" xfId="0" applyFont="1" applyFill="1" applyAlignment="1" applyProtection="1">
      <alignment vertical="center" shrinkToFit="1"/>
      <protection hidden="1"/>
    </xf>
    <xf numFmtId="0" fontId="43" fillId="5" borderId="0" xfId="0" applyFont="1" applyFill="1" applyAlignment="1" applyProtection="1">
      <alignment horizontal="center" vertical="center" wrapText="1"/>
      <protection hidden="1"/>
    </xf>
    <xf numFmtId="0" fontId="10" fillId="0" borderId="0" xfId="0" applyFont="1" applyAlignment="1" applyProtection="1">
      <alignment horizontal="left" vertical="center" wrapText="1"/>
      <protection hidden="1"/>
    </xf>
    <xf numFmtId="38" fontId="19" fillId="2" borderId="0" xfId="7" applyFont="1" applyFill="1" applyBorder="1" applyAlignment="1" applyProtection="1">
      <alignment horizontal="right" vertical="center"/>
      <protection hidden="1"/>
    </xf>
    <xf numFmtId="38" fontId="30" fillId="0" borderId="0" xfId="7" applyFont="1" applyFill="1" applyBorder="1" applyAlignment="1" applyProtection="1">
      <alignment vertical="center"/>
      <protection hidden="1"/>
    </xf>
    <xf numFmtId="0" fontId="88" fillId="2" borderId="0" xfId="0" applyFont="1" applyFill="1" applyProtection="1">
      <alignment vertical="center"/>
      <protection hidden="1"/>
    </xf>
    <xf numFmtId="0" fontId="83" fillId="2" borderId="0" xfId="22" applyFont="1" applyFill="1" applyAlignment="1" applyProtection="1">
      <alignment vertical="center" shrinkToFit="1"/>
      <protection hidden="1"/>
    </xf>
    <xf numFmtId="0" fontId="89" fillId="2" borderId="0" xfId="0" applyFont="1" applyFill="1" applyAlignment="1" applyProtection="1">
      <alignment horizontal="right" vertical="center"/>
      <protection hidden="1"/>
    </xf>
    <xf numFmtId="0" fontId="10" fillId="0" borderId="0" xfId="0" applyFont="1" applyAlignment="1" applyProtection="1">
      <alignment horizontal="right" vertical="center"/>
      <protection hidden="1"/>
    </xf>
    <xf numFmtId="0" fontId="90" fillId="2" borderId="0" xfId="0" applyFont="1" applyFill="1" applyProtection="1">
      <alignment vertical="center"/>
      <protection hidden="1"/>
    </xf>
    <xf numFmtId="0" fontId="91" fillId="2" borderId="0" xfId="0" applyFont="1" applyFill="1" applyAlignment="1" applyProtection="1">
      <alignment horizontal="center" vertical="center" wrapText="1"/>
      <protection hidden="1"/>
    </xf>
    <xf numFmtId="0" fontId="91" fillId="2" borderId="0" xfId="0" applyFont="1" applyFill="1" applyAlignment="1" applyProtection="1">
      <alignment horizontal="center" vertical="center"/>
      <protection hidden="1"/>
    </xf>
    <xf numFmtId="0" fontId="91"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92" fillId="2" borderId="0" xfId="0" applyFont="1" applyFill="1" applyProtection="1">
      <alignment vertical="center"/>
      <protection hidden="1"/>
    </xf>
    <xf numFmtId="0" fontId="93" fillId="2" borderId="0" xfId="0" applyFont="1" applyFill="1" applyProtection="1">
      <alignment vertical="center"/>
      <protection hidden="1"/>
    </xf>
    <xf numFmtId="0" fontId="94" fillId="2" borderId="0" xfId="0" applyFont="1" applyFill="1" applyAlignment="1" applyProtection="1">
      <alignment horizontal="right" vertical="center"/>
      <protection hidden="1"/>
    </xf>
    <xf numFmtId="0" fontId="9" fillId="0" borderId="0" xfId="0" applyFont="1" applyAlignment="1">
      <alignment horizontal="center" vertical="center" shrinkToFit="1"/>
    </xf>
    <xf numFmtId="0" fontId="83" fillId="2" borderId="0" xfId="0" applyFont="1" applyFill="1" applyAlignment="1" applyProtection="1">
      <alignment horizontal="center" vertical="center" wrapText="1"/>
      <protection hidden="1"/>
    </xf>
    <xf numFmtId="0" fontId="94" fillId="2" borderId="0" xfId="0" applyFont="1" applyFill="1" applyAlignment="1" applyProtection="1">
      <alignment horizontal="center" vertical="center" wrapText="1"/>
      <protection hidden="1"/>
    </xf>
    <xf numFmtId="49" fontId="83" fillId="0" borderId="0" xfId="0" applyNumberFormat="1" applyFont="1" applyAlignment="1" applyProtection="1">
      <alignment vertical="center" shrinkToFit="1"/>
      <protection hidden="1"/>
    </xf>
    <xf numFmtId="0" fontId="83" fillId="2" borderId="0" xfId="22" applyFont="1" applyFill="1" applyProtection="1">
      <alignment vertical="center"/>
      <protection hidden="1"/>
    </xf>
    <xf numFmtId="0" fontId="83" fillId="2" borderId="0" xfId="22" applyFont="1" applyFill="1">
      <alignment vertical="center"/>
    </xf>
    <xf numFmtId="0" fontId="83" fillId="2" borderId="200" xfId="22" applyFont="1" applyFill="1" applyBorder="1" applyAlignment="1" applyProtection="1">
      <alignment horizontal="center" vertical="center" shrinkToFit="1"/>
      <protection locked="0"/>
    </xf>
    <xf numFmtId="0" fontId="83" fillId="2" borderId="202" xfId="22" applyFont="1" applyFill="1" applyBorder="1" applyAlignment="1" applyProtection="1">
      <alignment horizontal="center" vertical="center" shrinkToFit="1"/>
      <protection locked="0"/>
    </xf>
    <xf numFmtId="0" fontId="83" fillId="2" borderId="149" xfId="0" applyFont="1" applyFill="1" applyBorder="1" applyAlignment="1" applyProtection="1">
      <alignment horizontal="center" vertical="center" wrapText="1"/>
      <protection hidden="1"/>
    </xf>
    <xf numFmtId="0" fontId="83" fillId="2" borderId="152" xfId="0" applyFont="1" applyFill="1" applyBorder="1" applyAlignment="1" applyProtection="1">
      <alignment horizontal="center" vertical="center" wrapText="1"/>
      <protection hidden="1"/>
    </xf>
    <xf numFmtId="0" fontId="83" fillId="2" borderId="174" xfId="0" applyFont="1" applyFill="1" applyBorder="1" applyAlignment="1" applyProtection="1">
      <alignment horizontal="center" vertical="center" wrapText="1"/>
      <protection hidden="1"/>
    </xf>
    <xf numFmtId="0" fontId="83" fillId="2" borderId="159" xfId="0" applyFont="1" applyFill="1" applyBorder="1" applyAlignment="1" applyProtection="1">
      <alignment horizontal="center" vertical="center" wrapText="1"/>
      <protection hidden="1"/>
    </xf>
    <xf numFmtId="0" fontId="83" fillId="2" borderId="0" xfId="0" applyFont="1" applyFill="1" applyProtection="1">
      <alignment vertical="center"/>
      <protection hidden="1"/>
    </xf>
    <xf numFmtId="0" fontId="83" fillId="0" borderId="21" xfId="0" applyFont="1" applyBorder="1" applyAlignment="1" applyProtection="1">
      <alignment horizontal="center" vertical="center" wrapText="1"/>
      <protection hidden="1"/>
    </xf>
    <xf numFmtId="0" fontId="83" fillId="0" borderId="0" xfId="0" applyFont="1" applyAlignment="1" applyProtection="1">
      <alignment horizontal="center" vertical="center" wrapText="1"/>
      <protection hidden="1"/>
    </xf>
    <xf numFmtId="0" fontId="94" fillId="0" borderId="0" xfId="0" applyFont="1" applyAlignment="1" applyProtection="1">
      <alignment horizontal="center" vertical="center" wrapText="1"/>
      <protection hidden="1"/>
    </xf>
    <xf numFmtId="0" fontId="83" fillId="2" borderId="0" xfId="0" applyFont="1" applyFill="1" applyAlignment="1" applyProtection="1">
      <alignment horizontal="center" vertical="center"/>
      <protection hidden="1"/>
    </xf>
    <xf numFmtId="0" fontId="80" fillId="2" borderId="0" xfId="0" applyFont="1" applyFill="1">
      <alignment vertical="center"/>
    </xf>
    <xf numFmtId="0" fontId="88" fillId="2" borderId="0" xfId="0" applyFont="1" applyFill="1">
      <alignment vertical="center"/>
    </xf>
    <xf numFmtId="0" fontId="77" fillId="2" borderId="0" xfId="0" applyFont="1" applyFill="1" applyAlignment="1">
      <alignment vertical="center" wrapText="1"/>
    </xf>
    <xf numFmtId="0" fontId="77" fillId="2" borderId="0" xfId="0" applyFont="1" applyFill="1" applyAlignment="1">
      <alignment vertical="center" shrinkToFit="1"/>
    </xf>
    <xf numFmtId="0" fontId="80" fillId="2" borderId="0" xfId="0" applyFont="1" applyFill="1" applyAlignment="1">
      <alignment vertical="center" wrapText="1"/>
    </xf>
    <xf numFmtId="0" fontId="96" fillId="2" borderId="0" xfId="0" applyFont="1" applyFill="1" applyAlignment="1">
      <alignment vertical="center" wrapText="1"/>
    </xf>
    <xf numFmtId="0" fontId="94" fillId="2" borderId="0" xfId="0" applyFont="1" applyFill="1" applyAlignment="1">
      <alignment horizontal="center" vertical="center" shrinkToFit="1"/>
    </xf>
    <xf numFmtId="0" fontId="94" fillId="2" borderId="0" xfId="0" applyFont="1" applyFill="1" applyAlignment="1">
      <alignment vertical="center" shrinkToFit="1"/>
    </xf>
    <xf numFmtId="0" fontId="83" fillId="2" borderId="0" xfId="0" applyFont="1" applyFill="1" applyAlignment="1">
      <alignment vertical="center" wrapText="1"/>
    </xf>
    <xf numFmtId="0" fontId="96" fillId="2" borderId="0" xfId="0" applyFont="1" applyFill="1" applyAlignment="1" applyProtection="1">
      <alignment vertical="center" wrapText="1"/>
      <protection hidden="1"/>
    </xf>
    <xf numFmtId="0" fontId="88" fillId="2" borderId="0" xfId="0" applyFont="1" applyFill="1" applyAlignment="1">
      <alignment horizontal="left" vertical="center"/>
    </xf>
    <xf numFmtId="0" fontId="10" fillId="5" borderId="0" xfId="0" applyFont="1" applyFill="1" applyAlignment="1" applyProtection="1">
      <alignment horizontal="right" vertical="center"/>
      <protection hidden="1"/>
    </xf>
    <xf numFmtId="0" fontId="94" fillId="2" borderId="0" xfId="0" applyFont="1" applyFill="1" applyAlignment="1" applyProtection="1">
      <alignment vertical="center" wrapText="1"/>
      <protection hidden="1"/>
    </xf>
    <xf numFmtId="0" fontId="83" fillId="2" borderId="0" xfId="0" applyFont="1" applyFill="1" applyAlignment="1" applyProtection="1">
      <alignment vertical="center" wrapText="1"/>
      <protection hidden="1"/>
    </xf>
    <xf numFmtId="0" fontId="79" fillId="2" borderId="0" xfId="0" applyFont="1" applyFill="1" applyAlignment="1">
      <alignment vertical="center" wrapText="1"/>
    </xf>
    <xf numFmtId="0" fontId="74" fillId="2" borderId="0" xfId="0" applyFont="1" applyFill="1" applyAlignment="1">
      <alignment vertical="center" wrapText="1"/>
    </xf>
    <xf numFmtId="0" fontId="77" fillId="2" borderId="3" xfId="0" applyFont="1" applyFill="1" applyBorder="1" applyAlignment="1">
      <alignment vertical="center" wrapText="1"/>
    </xf>
    <xf numFmtId="0" fontId="88" fillId="2" borderId="0" xfId="0" applyFont="1" applyFill="1" applyProtection="1">
      <alignment vertical="center"/>
      <protection locked="0"/>
    </xf>
    <xf numFmtId="0" fontId="88" fillId="2" borderId="0" xfId="0" applyFont="1" applyFill="1" applyAlignment="1" applyProtection="1">
      <alignment horizontal="left" vertical="center"/>
      <protection locked="0"/>
    </xf>
    <xf numFmtId="0" fontId="88" fillId="2" borderId="0" xfId="0" applyFont="1" applyFill="1" applyAlignment="1" applyProtection="1">
      <alignment horizontal="center" vertical="center"/>
      <protection locked="0"/>
    </xf>
    <xf numFmtId="0" fontId="88" fillId="2" borderId="0" xfId="0" applyFont="1" applyFill="1" applyAlignment="1" applyProtection="1">
      <alignment horizontal="left" vertical="center"/>
      <protection hidden="1"/>
    </xf>
    <xf numFmtId="0" fontId="32" fillId="0" borderId="0" xfId="0" applyFont="1">
      <alignment vertical="center"/>
    </xf>
    <xf numFmtId="0" fontId="32" fillId="0" borderId="0" xfId="0" applyFont="1" applyAlignment="1">
      <alignment horizontal="center" vertical="center"/>
    </xf>
    <xf numFmtId="38" fontId="32" fillId="0" borderId="0" xfId="7" applyFont="1" applyFill="1" applyAlignment="1" applyProtection="1">
      <alignment vertical="center"/>
    </xf>
    <xf numFmtId="0" fontId="32" fillId="5" borderId="0" xfId="0" applyFont="1" applyFill="1">
      <alignment vertical="center"/>
    </xf>
    <xf numFmtId="0" fontId="34" fillId="5" borderId="0" xfId="0" applyFont="1" applyFill="1">
      <alignment vertical="center"/>
    </xf>
    <xf numFmtId="0" fontId="34" fillId="5" borderId="0" xfId="0" applyFont="1" applyFill="1" applyAlignment="1">
      <alignment horizontal="center" vertical="center"/>
    </xf>
    <xf numFmtId="38" fontId="34" fillId="5" borderId="0" xfId="7" applyFont="1" applyFill="1" applyBorder="1" applyAlignment="1">
      <alignment vertical="center"/>
    </xf>
    <xf numFmtId="0" fontId="34" fillId="5" borderId="0" xfId="0" applyFont="1" applyFill="1" applyAlignment="1">
      <alignment horizontal="right" vertical="center"/>
    </xf>
    <xf numFmtId="0" fontId="17" fillId="5" borderId="0" xfId="0" applyFont="1" applyFill="1" applyAlignment="1">
      <alignment horizontal="distributed" vertical="center"/>
    </xf>
    <xf numFmtId="0" fontId="37" fillId="5" borderId="0" xfId="0" applyFont="1" applyFill="1">
      <alignment vertical="center"/>
    </xf>
    <xf numFmtId="0" fontId="32" fillId="5" borderId="0" xfId="0" applyFont="1" applyFill="1" applyAlignment="1">
      <alignment horizontal="center" vertical="center"/>
    </xf>
    <xf numFmtId="0" fontId="38" fillId="5" borderId="0" xfId="0" applyFont="1" applyFill="1">
      <alignment vertical="center"/>
    </xf>
    <xf numFmtId="0" fontId="39" fillId="5" borderId="0" xfId="0" applyFont="1" applyFill="1">
      <alignment vertical="center"/>
    </xf>
    <xf numFmtId="0" fontId="39" fillId="5" borderId="0" xfId="0" applyFont="1" applyFill="1" applyAlignment="1">
      <alignment horizontal="right" vertical="center"/>
    </xf>
    <xf numFmtId="0" fontId="34" fillId="5" borderId="0" xfId="0" applyFont="1" applyFill="1" applyAlignment="1">
      <alignment horizontal="left" vertical="center" wrapText="1"/>
    </xf>
    <xf numFmtId="38" fontId="32" fillId="5" borderId="0" xfId="7" applyFont="1" applyFill="1" applyAlignment="1">
      <alignment vertical="center"/>
    </xf>
    <xf numFmtId="0" fontId="34" fillId="5" borderId="0" xfId="0" applyFont="1" applyFill="1" applyAlignment="1">
      <alignment vertical="center" shrinkToFit="1"/>
    </xf>
    <xf numFmtId="0" fontId="34" fillId="5" borderId="0" xfId="0" applyFont="1" applyFill="1" applyAlignment="1">
      <alignment vertical="center" wrapText="1"/>
    </xf>
    <xf numFmtId="0" fontId="34" fillId="5" borderId="0" xfId="0" applyFont="1" applyFill="1" applyAlignment="1">
      <alignment horizontal="left" vertical="center"/>
    </xf>
    <xf numFmtId="0" fontId="34" fillId="5" borderId="0" xfId="0" applyFont="1" applyFill="1" applyAlignment="1">
      <alignment horizontal="left" vertical="center" shrinkToFit="1"/>
    </xf>
    <xf numFmtId="38" fontId="32" fillId="5" borderId="0" xfId="7" applyFont="1" applyFill="1" applyAlignment="1" applyProtection="1">
      <alignment vertical="center"/>
    </xf>
    <xf numFmtId="0" fontId="34" fillId="5" borderId="0" xfId="0" applyFont="1" applyFill="1" applyAlignment="1">
      <alignment horizontal="center" vertical="center" wrapText="1"/>
    </xf>
    <xf numFmtId="0" fontId="34" fillId="5" borderId="0" xfId="0" applyFont="1" applyFill="1" applyAlignment="1" applyProtection="1">
      <alignment vertical="top" wrapText="1"/>
      <protection hidden="1"/>
    </xf>
    <xf numFmtId="0" fontId="57" fillId="0" borderId="0" xfId="0" applyFont="1" applyProtection="1">
      <alignment vertical="center"/>
      <protection hidden="1"/>
    </xf>
    <xf numFmtId="0" fontId="34" fillId="5" borderId="0" xfId="0" applyFont="1" applyFill="1" applyProtection="1">
      <alignment vertical="center"/>
      <protection hidden="1"/>
    </xf>
    <xf numFmtId="0" fontId="17" fillId="0" borderId="0" xfId="0" applyFont="1" applyAlignment="1">
      <alignment vertical="center" shrinkToFit="1"/>
    </xf>
    <xf numFmtId="0" fontId="17" fillId="5" borderId="0" xfId="0" applyFont="1" applyFill="1" applyAlignment="1">
      <alignment vertical="center" shrinkToFit="1"/>
    </xf>
    <xf numFmtId="0" fontId="42" fillId="5" borderId="0" xfId="0" applyFont="1" applyFill="1" applyAlignment="1">
      <alignment vertical="center" shrinkToFit="1"/>
    </xf>
    <xf numFmtId="0" fontId="40" fillId="5" borderId="0" xfId="0" applyFont="1" applyFill="1">
      <alignment vertical="center"/>
    </xf>
    <xf numFmtId="0" fontId="41" fillId="5" borderId="0" xfId="0" applyFont="1" applyFill="1">
      <alignment vertical="center"/>
    </xf>
    <xf numFmtId="0" fontId="32" fillId="0" borderId="0" xfId="0" applyFont="1" applyAlignment="1" applyProtection="1">
      <alignment vertical="center" textRotation="255"/>
      <protection hidden="1"/>
    </xf>
    <xf numFmtId="38" fontId="32" fillId="0" borderId="0" xfId="7" applyFont="1" applyFill="1" applyBorder="1" applyAlignment="1" applyProtection="1">
      <alignment vertical="center"/>
      <protection hidden="1"/>
    </xf>
    <xf numFmtId="0" fontId="17" fillId="0" borderId="0" xfId="0" applyFont="1" applyAlignment="1" applyProtection="1">
      <alignment vertical="center" shrinkToFit="1"/>
      <protection hidden="1"/>
    </xf>
    <xf numFmtId="38" fontId="32" fillId="0" borderId="0" xfId="7" applyFont="1" applyFill="1" applyAlignment="1">
      <alignment vertical="center"/>
    </xf>
    <xf numFmtId="0" fontId="42" fillId="5" borderId="1" xfId="0" applyFont="1" applyFill="1" applyBorder="1" applyAlignment="1" applyProtection="1">
      <alignment vertical="center" shrinkToFit="1"/>
      <protection hidden="1"/>
    </xf>
    <xf numFmtId="0" fontId="42" fillId="5" borderId="7" xfId="0" applyFont="1" applyFill="1" applyBorder="1" applyAlignment="1" applyProtection="1">
      <alignment vertical="center" shrinkToFit="1"/>
      <protection hidden="1"/>
    </xf>
    <xf numFmtId="0" fontId="42" fillId="5" borderId="2" xfId="0" applyFont="1" applyFill="1" applyBorder="1" applyAlignment="1" applyProtection="1">
      <alignment vertical="center" shrinkToFit="1"/>
      <protection hidden="1"/>
    </xf>
    <xf numFmtId="0" fontId="32" fillId="5" borderId="0" xfId="0" applyFont="1" applyFill="1" applyAlignment="1">
      <alignment vertical="center" wrapText="1" shrinkToFit="1"/>
    </xf>
    <xf numFmtId="0" fontId="38" fillId="0" borderId="0" xfId="0" applyFont="1">
      <alignment vertical="center"/>
    </xf>
    <xf numFmtId="0" fontId="38" fillId="0" borderId="0" xfId="0" applyFont="1" applyAlignment="1">
      <alignment horizontal="center" vertical="center"/>
    </xf>
    <xf numFmtId="0" fontId="38" fillId="0" borderId="0" xfId="7" applyNumberFormat="1" applyFont="1" applyFill="1" applyAlignment="1">
      <alignment vertical="center"/>
    </xf>
    <xf numFmtId="0" fontId="38" fillId="5" borderId="0" xfId="0" applyFont="1" applyFill="1" applyAlignment="1">
      <alignment horizontal="center" vertical="center"/>
    </xf>
    <xf numFmtId="0" fontId="38" fillId="7" borderId="1" xfId="7" applyNumberFormat="1" applyFont="1" applyFill="1" applyBorder="1" applyAlignment="1">
      <alignment vertical="center"/>
    </xf>
    <xf numFmtId="0" fontId="38" fillId="7" borderId="7" xfId="7" applyNumberFormat="1" applyFont="1" applyFill="1" applyBorder="1" applyAlignment="1">
      <alignment vertical="center"/>
    </xf>
    <xf numFmtId="0" fontId="38" fillId="7" borderId="7" xfId="0" applyFont="1" applyFill="1" applyBorder="1">
      <alignment vertical="center"/>
    </xf>
    <xf numFmtId="0" fontId="38" fillId="7" borderId="2" xfId="0" applyFont="1" applyFill="1" applyBorder="1">
      <alignment vertical="center"/>
    </xf>
    <xf numFmtId="0" fontId="83" fillId="2" borderId="223" xfId="22" applyFont="1" applyFill="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13" fillId="0" borderId="0" xfId="0" applyFont="1" applyAlignment="1" applyProtection="1">
      <alignment horizontal="center" vertical="center"/>
      <protection hidden="1"/>
    </xf>
    <xf numFmtId="0" fontId="83" fillId="2" borderId="145" xfId="0" applyFont="1" applyFill="1" applyBorder="1" applyAlignment="1" applyProtection="1">
      <alignment horizontal="center" vertical="center" wrapText="1"/>
      <protection hidden="1"/>
    </xf>
    <xf numFmtId="0" fontId="83" fillId="2" borderId="155" xfId="0" applyFont="1" applyFill="1" applyBorder="1" applyAlignment="1" applyProtection="1">
      <alignment horizontal="center" vertical="center" wrapText="1"/>
      <protection hidden="1"/>
    </xf>
    <xf numFmtId="0" fontId="38" fillId="5" borderId="0" xfId="0" applyFont="1" applyFill="1" applyProtection="1">
      <alignment vertical="center"/>
      <protection hidden="1"/>
    </xf>
    <xf numFmtId="0" fontId="42" fillId="5" borderId="0" xfId="0" applyFont="1" applyFill="1" applyAlignment="1" applyProtection="1">
      <alignment horizontal="center" vertical="center" wrapText="1"/>
      <protection locked="0"/>
    </xf>
    <xf numFmtId="0" fontId="38" fillId="5" borderId="0" xfId="0" applyFont="1" applyFill="1" applyAlignment="1" applyProtection="1">
      <alignment vertical="top" wrapText="1"/>
      <protection hidden="1"/>
    </xf>
    <xf numFmtId="0" fontId="38" fillId="0" borderId="0" xfId="0" applyFont="1" applyAlignment="1" applyProtection="1">
      <alignment horizontal="left" vertical="center" wrapText="1"/>
      <protection hidden="1"/>
    </xf>
    <xf numFmtId="0" fontId="42"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hidden="1"/>
    </xf>
    <xf numFmtId="49" fontId="42" fillId="0" borderId="0" xfId="0" applyNumberFormat="1" applyFont="1" applyAlignment="1" applyProtection="1">
      <alignment horizontal="center" vertical="center" wrapText="1"/>
      <protection locked="0"/>
    </xf>
    <xf numFmtId="0" fontId="32" fillId="0" borderId="0" xfId="0" applyFont="1" applyAlignment="1" applyProtection="1">
      <alignment horizontal="left" vertical="center" wrapText="1"/>
      <protection hidden="1"/>
    </xf>
    <xf numFmtId="0" fontId="58" fillId="5" borderId="0" xfId="0" applyFont="1" applyFill="1" applyAlignment="1" applyProtection="1">
      <alignment vertical="center" shrinkToFit="1"/>
      <protection hidden="1"/>
    </xf>
    <xf numFmtId="49" fontId="34" fillId="0" borderId="7" xfId="0" applyNumberFormat="1" applyFont="1" applyFill="1" applyBorder="1" applyAlignment="1" applyProtection="1">
      <alignment horizontal="center" vertical="center" shrinkToFit="1"/>
      <protection locked="0"/>
    </xf>
    <xf numFmtId="49" fontId="34" fillId="0" borderId="7" xfId="0" applyNumberFormat="1" applyFont="1" applyFill="1" applyBorder="1" applyAlignment="1" applyProtection="1">
      <alignment horizontal="center" vertical="center" shrinkToFit="1"/>
      <protection hidden="1"/>
    </xf>
    <xf numFmtId="49" fontId="34" fillId="0" borderId="2" xfId="0" applyNumberFormat="1" applyFont="1" applyFill="1" applyBorder="1" applyAlignment="1" applyProtection="1">
      <alignment horizontal="center" vertical="center" shrinkToFit="1"/>
      <protection locked="0"/>
    </xf>
    <xf numFmtId="38" fontId="44" fillId="0" borderId="1" xfId="7" applyFont="1" applyFill="1" applyBorder="1" applyAlignment="1" applyProtection="1">
      <alignment horizontal="center" vertical="center" shrinkToFit="1"/>
      <protection locked="0" hidden="1"/>
    </xf>
    <xf numFmtId="38" fontId="44" fillId="0" borderId="7" xfId="7" applyFont="1" applyFill="1" applyBorder="1" applyAlignment="1" applyProtection="1">
      <alignment horizontal="center" vertical="center" shrinkToFit="1"/>
      <protection locked="0" hidden="1"/>
    </xf>
    <xf numFmtId="38" fontId="44" fillId="0" borderId="2" xfId="7" applyFont="1" applyFill="1" applyBorder="1" applyAlignment="1" applyProtection="1">
      <alignment horizontal="center" vertical="center" shrinkToFit="1"/>
      <protection locked="0" hidden="1"/>
    </xf>
    <xf numFmtId="0" fontId="38" fillId="0" borderId="11" xfId="0" applyFont="1" applyFill="1" applyBorder="1" applyAlignment="1" applyProtection="1">
      <alignment horizontal="center" vertical="center" shrinkToFit="1"/>
      <protection hidden="1"/>
    </xf>
    <xf numFmtId="0" fontId="38" fillId="0" borderId="0" xfId="0" applyFont="1" applyFill="1" applyBorder="1" applyAlignment="1" applyProtection="1">
      <alignment horizontal="center" vertical="center" shrinkToFit="1"/>
      <protection hidden="1"/>
    </xf>
    <xf numFmtId="49" fontId="38" fillId="6" borderId="8" xfId="0" applyNumberFormat="1" applyFont="1" applyFill="1" applyBorder="1" applyAlignment="1" applyProtection="1">
      <alignment horizontal="center" vertical="center" shrinkToFit="1"/>
      <protection hidden="1"/>
    </xf>
    <xf numFmtId="49" fontId="38" fillId="6" borderId="5" xfId="0" applyNumberFormat="1" applyFont="1" applyFill="1" applyBorder="1" applyAlignment="1" applyProtection="1">
      <alignment horizontal="center" vertical="center" shrinkToFit="1"/>
      <protection hidden="1"/>
    </xf>
    <xf numFmtId="49" fontId="38" fillId="6" borderId="6" xfId="0" applyNumberFormat="1" applyFont="1" applyFill="1" applyBorder="1" applyAlignment="1" applyProtection="1">
      <alignment horizontal="center" vertical="center" shrinkToFit="1"/>
      <protection hidden="1"/>
    </xf>
    <xf numFmtId="49" fontId="38" fillId="6" borderId="9" xfId="0" applyNumberFormat="1" applyFont="1" applyFill="1" applyBorder="1" applyAlignment="1" applyProtection="1">
      <alignment horizontal="center" vertical="center" shrinkToFit="1"/>
      <protection hidden="1"/>
    </xf>
    <xf numFmtId="49" fontId="38" fillId="6" borderId="3" xfId="0" applyNumberFormat="1" applyFont="1" applyFill="1" applyBorder="1" applyAlignment="1" applyProtection="1">
      <alignment horizontal="center" vertical="center" shrinkToFit="1"/>
      <protection hidden="1"/>
    </xf>
    <xf numFmtId="49" fontId="38" fillId="6" borderId="4" xfId="0" applyNumberFormat="1" applyFont="1" applyFill="1" applyBorder="1" applyAlignment="1" applyProtection="1">
      <alignment horizontal="center" vertical="center" shrinkToFit="1"/>
      <protection hidden="1"/>
    </xf>
    <xf numFmtId="0" fontId="38" fillId="0" borderId="132" xfId="0" applyFont="1" applyFill="1" applyBorder="1" applyAlignment="1" applyProtection="1">
      <alignment horizontal="center" vertical="center" shrinkToFit="1"/>
      <protection locked="0"/>
    </xf>
    <xf numFmtId="0" fontId="38" fillId="0" borderId="133" xfId="0" applyFont="1" applyFill="1" applyBorder="1" applyAlignment="1" applyProtection="1">
      <alignment horizontal="center" vertical="center" shrinkToFit="1"/>
      <protection locked="0"/>
    </xf>
    <xf numFmtId="0" fontId="38" fillId="0" borderId="134" xfId="0" applyFont="1" applyFill="1" applyBorder="1" applyAlignment="1" applyProtection="1">
      <alignment horizontal="center" vertical="center" shrinkToFit="1"/>
      <protection locked="0"/>
    </xf>
    <xf numFmtId="0" fontId="38" fillId="0" borderId="135" xfId="0" applyFont="1" applyFill="1" applyBorder="1" applyAlignment="1" applyProtection="1">
      <alignment horizontal="center" vertical="center" shrinkToFit="1"/>
      <protection locked="0"/>
    </xf>
    <xf numFmtId="49" fontId="38" fillId="0" borderId="133" xfId="0" applyNumberFormat="1" applyFont="1" applyFill="1" applyBorder="1" applyAlignment="1" applyProtection="1">
      <alignment horizontal="center" vertical="center" shrinkToFit="1"/>
      <protection locked="0"/>
    </xf>
    <xf numFmtId="49" fontId="38" fillId="0" borderId="136" xfId="0" applyNumberFormat="1" applyFont="1" applyFill="1" applyBorder="1" applyAlignment="1" applyProtection="1">
      <alignment horizontal="center" vertical="center" shrinkToFit="1"/>
      <protection locked="0"/>
    </xf>
    <xf numFmtId="49" fontId="38" fillId="6" borderId="8" xfId="0" applyNumberFormat="1" applyFont="1" applyFill="1" applyBorder="1" applyAlignment="1" applyProtection="1">
      <alignment horizontal="center" vertical="center" wrapText="1" shrinkToFit="1"/>
      <protection hidden="1"/>
    </xf>
    <xf numFmtId="49" fontId="38" fillId="6" borderId="5" xfId="0" applyNumberFormat="1" applyFont="1" applyFill="1" applyBorder="1" applyAlignment="1" applyProtection="1">
      <alignment horizontal="center" vertical="center" wrapText="1" shrinkToFit="1"/>
      <protection hidden="1"/>
    </xf>
    <xf numFmtId="49" fontId="38" fillId="6" borderId="6" xfId="0" applyNumberFormat="1" applyFont="1" applyFill="1" applyBorder="1" applyAlignment="1" applyProtection="1">
      <alignment horizontal="center" vertical="center" wrapText="1" shrinkToFit="1"/>
      <protection hidden="1"/>
    </xf>
    <xf numFmtId="49" fontId="38" fillId="6" borderId="9" xfId="0" applyNumberFormat="1" applyFont="1" applyFill="1" applyBorder="1" applyAlignment="1" applyProtection="1">
      <alignment horizontal="center" vertical="center" wrapText="1" shrinkToFit="1"/>
      <protection hidden="1"/>
    </xf>
    <xf numFmtId="49" fontId="38" fillId="6" borderId="3" xfId="0" applyNumberFormat="1" applyFont="1" applyFill="1" applyBorder="1" applyAlignment="1" applyProtection="1">
      <alignment horizontal="center" vertical="center" wrapText="1" shrinkToFit="1"/>
      <protection hidden="1"/>
    </xf>
    <xf numFmtId="49" fontId="38" fillId="6" borderId="4" xfId="0" applyNumberFormat="1" applyFont="1" applyFill="1" applyBorder="1" applyAlignment="1" applyProtection="1">
      <alignment horizontal="center" vertical="center" wrapText="1" shrinkToFit="1"/>
      <protection hidden="1"/>
    </xf>
    <xf numFmtId="0" fontId="17" fillId="0" borderId="0" xfId="0" applyFont="1" applyAlignment="1" applyProtection="1">
      <alignment horizontal="center" shrinkToFit="1"/>
      <protection locked="0"/>
    </xf>
    <xf numFmtId="0" fontId="17" fillId="0" borderId="0" xfId="0" applyFont="1" applyAlignment="1" applyProtection="1">
      <alignment horizontal="center" shrinkToFit="1"/>
      <protection hidden="1"/>
    </xf>
    <xf numFmtId="0" fontId="17" fillId="0" borderId="0" xfId="0" applyFont="1" applyAlignment="1" applyProtection="1">
      <alignment shrinkToFit="1"/>
      <protection hidden="1"/>
    </xf>
    <xf numFmtId="0" fontId="38" fillId="0" borderId="7" xfId="0" applyFont="1" applyBorder="1" applyAlignment="1" applyProtection="1">
      <alignment vertical="center" shrinkToFit="1"/>
      <protection hidden="1"/>
    </xf>
    <xf numFmtId="0" fontId="34" fillId="0" borderId="24" xfId="0" applyFont="1" applyBorder="1" applyAlignment="1" applyProtection="1">
      <alignment horizontal="center" vertical="center" wrapText="1" shrinkToFit="1"/>
      <protection locked="0"/>
    </xf>
    <xf numFmtId="0" fontId="34" fillId="0" borderId="7" xfId="0" applyFont="1" applyBorder="1" applyAlignment="1" applyProtection="1">
      <alignment horizontal="center" vertical="center" wrapText="1" shrinkToFit="1"/>
      <protection locked="0"/>
    </xf>
    <xf numFmtId="49" fontId="34" fillId="5" borderId="7" xfId="0" applyNumberFormat="1" applyFont="1" applyFill="1" applyBorder="1" applyAlignment="1" applyProtection="1">
      <alignment vertical="center" shrinkToFit="1"/>
      <protection hidden="1"/>
    </xf>
    <xf numFmtId="49" fontId="34" fillId="5" borderId="25" xfId="0" applyNumberFormat="1" applyFont="1" applyFill="1" applyBorder="1" applyAlignment="1" applyProtection="1">
      <alignment vertical="center" shrinkToFit="1"/>
      <protection hidden="1"/>
    </xf>
    <xf numFmtId="0" fontId="34" fillId="0" borderId="7" xfId="0" applyFont="1" applyBorder="1" applyAlignment="1" applyProtection="1">
      <alignment horizontal="center" vertical="center" shrinkToFit="1"/>
      <protection hidden="1"/>
    </xf>
    <xf numFmtId="49" fontId="38" fillId="0" borderId="8" xfId="0" applyNumberFormat="1" applyFont="1" applyFill="1" applyBorder="1" applyAlignment="1" applyProtection="1">
      <alignment horizontal="center" vertical="center" shrinkToFit="1"/>
      <protection hidden="1"/>
    </xf>
    <xf numFmtId="49" fontId="38" fillId="0" borderId="5" xfId="0" applyNumberFormat="1" applyFont="1" applyFill="1" applyBorder="1" applyAlignment="1" applyProtection="1">
      <alignment horizontal="center" vertical="center" shrinkToFit="1"/>
      <protection hidden="1"/>
    </xf>
    <xf numFmtId="49" fontId="38" fillId="0" borderId="5" xfId="0" applyNumberFormat="1" applyFont="1" applyFill="1" applyBorder="1" applyAlignment="1" applyProtection="1">
      <alignment horizontal="center" vertical="center" shrinkToFit="1"/>
      <protection locked="0"/>
    </xf>
    <xf numFmtId="49" fontId="34" fillId="0" borderId="5" xfId="0" applyNumberFormat="1" applyFont="1" applyFill="1" applyBorder="1" applyAlignment="1" applyProtection="1">
      <alignment horizontal="center" vertical="center" shrinkToFit="1"/>
      <protection locked="0"/>
    </xf>
    <xf numFmtId="49" fontId="34" fillId="0" borderId="3" xfId="0" applyNumberFormat="1" applyFont="1" applyFill="1" applyBorder="1" applyAlignment="1" applyProtection="1">
      <alignment horizontal="center" vertical="center" shrinkToFit="1"/>
      <protection locked="0"/>
    </xf>
    <xf numFmtId="49" fontId="34" fillId="0" borderId="5" xfId="0" applyNumberFormat="1" applyFont="1" applyFill="1" applyBorder="1" applyAlignment="1" applyProtection="1">
      <alignment horizontal="center" vertical="center" shrinkToFit="1"/>
      <protection hidden="1"/>
    </xf>
    <xf numFmtId="49" fontId="34" fillId="0" borderId="3" xfId="0" applyNumberFormat="1" applyFont="1" applyFill="1" applyBorder="1" applyAlignment="1" applyProtection="1">
      <alignment horizontal="center" vertical="center" shrinkToFit="1"/>
      <protection hidden="1"/>
    </xf>
    <xf numFmtId="0" fontId="36" fillId="2" borderId="0" xfId="0" applyFont="1" applyFill="1" applyBorder="1" applyAlignment="1" applyProtection="1">
      <alignment horizontal="center" vertical="center"/>
      <protection hidden="1"/>
    </xf>
    <xf numFmtId="0" fontId="34" fillId="0" borderId="0" xfId="0" applyFont="1" applyFill="1" applyBorder="1" applyAlignment="1" applyProtection="1">
      <alignment horizontal="center" vertical="center"/>
      <protection hidden="1"/>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49" fontId="34" fillId="0" borderId="23" xfId="0" applyNumberFormat="1" applyFont="1" applyBorder="1" applyAlignment="1" applyProtection="1">
      <alignment horizontal="center" vertical="center" shrinkToFit="1"/>
      <protection locked="0"/>
    </xf>
    <xf numFmtId="49" fontId="34" fillId="0" borderId="1" xfId="0" applyNumberFormat="1" applyFont="1" applyBorder="1" applyAlignment="1" applyProtection="1">
      <alignment horizontal="center" vertical="center" shrinkToFit="1"/>
      <protection locked="0"/>
    </xf>
    <xf numFmtId="49" fontId="17" fillId="0" borderId="0" xfId="0" applyNumberFormat="1" applyFont="1" applyAlignment="1" applyProtection="1">
      <alignment horizontal="center" shrinkToFit="1"/>
      <protection hidden="1"/>
    </xf>
    <xf numFmtId="49" fontId="17" fillId="0" borderId="0" xfId="0" applyNumberFormat="1" applyFont="1" applyAlignment="1" applyProtection="1">
      <alignment horizontal="center" shrinkToFit="1"/>
      <protection locked="0"/>
    </xf>
    <xf numFmtId="0" fontId="17" fillId="2" borderId="0" xfId="0" applyFont="1" applyFill="1" applyAlignment="1" applyProtection="1">
      <alignment horizontal="left" vertical="top" wrapText="1"/>
      <protection hidden="1"/>
    </xf>
    <xf numFmtId="0" fontId="38" fillId="6" borderId="1" xfId="0" applyFont="1" applyFill="1" applyBorder="1" applyAlignment="1" applyProtection="1">
      <alignment horizontal="center" vertical="center" shrinkToFit="1"/>
      <protection hidden="1"/>
    </xf>
    <xf numFmtId="0" fontId="38" fillId="6" borderId="7" xfId="0" applyFont="1" applyFill="1" applyBorder="1" applyAlignment="1" applyProtection="1">
      <alignment horizontal="center" vertical="center" shrinkToFit="1"/>
      <protection hidden="1"/>
    </xf>
    <xf numFmtId="0" fontId="38" fillId="6" borderId="2" xfId="0" applyFont="1" applyFill="1" applyBorder="1" applyAlignment="1" applyProtection="1">
      <alignment horizontal="center" vertical="center" shrinkToFit="1"/>
      <protection hidden="1"/>
    </xf>
    <xf numFmtId="0" fontId="57" fillId="0" borderId="1" xfId="0" applyFont="1" applyBorder="1" applyAlignment="1" applyProtection="1">
      <alignment horizontal="center" vertical="center" wrapText="1" shrinkToFit="1"/>
      <protection locked="0"/>
    </xf>
    <xf numFmtId="0" fontId="57" fillId="0" borderId="7" xfId="0" applyFont="1" applyBorder="1" applyAlignment="1" applyProtection="1">
      <alignment horizontal="center" vertical="center" wrapText="1" shrinkToFit="1"/>
      <protection locked="0"/>
    </xf>
    <xf numFmtId="49" fontId="34" fillId="0" borderId="6"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49" fontId="38" fillId="6" borderId="1" xfId="0" applyNumberFormat="1" applyFont="1" applyFill="1" applyBorder="1" applyAlignment="1" applyProtection="1">
      <alignment horizontal="center" vertical="center" wrapText="1" shrinkToFit="1"/>
      <protection hidden="1"/>
    </xf>
    <xf numFmtId="49" fontId="38" fillId="6" borderId="7" xfId="0" applyNumberFormat="1" applyFont="1" applyFill="1" applyBorder="1" applyAlignment="1" applyProtection="1">
      <alignment horizontal="center" vertical="center" wrapText="1" shrinkToFit="1"/>
      <protection hidden="1"/>
    </xf>
    <xf numFmtId="49" fontId="38" fillId="6" borderId="7" xfId="0" applyNumberFormat="1" applyFont="1" applyFill="1" applyBorder="1" applyAlignment="1" applyProtection="1">
      <alignment horizontal="center" vertical="center" shrinkToFit="1"/>
      <protection hidden="1"/>
    </xf>
    <xf numFmtId="49" fontId="38" fillId="6" borderId="2" xfId="0" applyNumberFormat="1" applyFont="1" applyFill="1" applyBorder="1" applyAlignment="1" applyProtection="1">
      <alignment horizontal="center" vertical="center" shrinkToFit="1"/>
      <protection hidden="1"/>
    </xf>
    <xf numFmtId="49" fontId="34" fillId="0" borderId="1" xfId="0" applyNumberFormat="1" applyFont="1" applyFill="1" applyBorder="1" applyAlignment="1" applyProtection="1">
      <alignment horizontal="center" vertical="center" shrinkToFit="1"/>
      <protection hidden="1"/>
    </xf>
    <xf numFmtId="49" fontId="38" fillId="6" borderId="1" xfId="0" applyNumberFormat="1" applyFont="1" applyFill="1" applyBorder="1" applyAlignment="1" applyProtection="1">
      <alignment horizontal="center" vertical="center" shrinkToFit="1"/>
      <protection hidden="1"/>
    </xf>
    <xf numFmtId="0" fontId="38" fillId="0" borderId="3" xfId="0" applyFont="1" applyBorder="1" applyAlignment="1" applyProtection="1">
      <alignment horizontal="left" vertical="center" shrinkToFit="1"/>
      <protection hidden="1"/>
    </xf>
    <xf numFmtId="0" fontId="38" fillId="0" borderId="1" xfId="0" applyNumberFormat="1" applyFont="1" applyFill="1" applyBorder="1" applyAlignment="1" applyProtection="1">
      <alignment horizontal="center" vertical="center" shrinkToFit="1"/>
      <protection locked="0"/>
    </xf>
    <xf numFmtId="0" fontId="38" fillId="0" borderId="7" xfId="0" applyNumberFormat="1" applyFont="1" applyFill="1" applyBorder="1" applyAlignment="1" applyProtection="1">
      <alignment horizontal="center" vertical="center" shrinkToFit="1"/>
      <protection locked="0"/>
    </xf>
    <xf numFmtId="0" fontId="38" fillId="0" borderId="2" xfId="0" applyNumberFormat="1" applyFont="1" applyFill="1" applyBorder="1" applyAlignment="1" applyProtection="1">
      <alignment horizontal="center" vertical="center" shrinkToFit="1"/>
      <protection locked="0"/>
    </xf>
    <xf numFmtId="49" fontId="38" fillId="6" borderId="1" xfId="0" applyNumberFormat="1" applyFont="1" applyFill="1" applyBorder="1" applyAlignment="1" applyProtection="1">
      <alignment horizontal="center" vertical="center"/>
      <protection hidden="1"/>
    </xf>
    <xf numFmtId="49" fontId="38" fillId="6" borderId="7" xfId="0" applyNumberFormat="1" applyFont="1" applyFill="1" applyBorder="1" applyAlignment="1" applyProtection="1">
      <alignment horizontal="center" vertical="center"/>
      <protection hidden="1"/>
    </xf>
    <xf numFmtId="49" fontId="38" fillId="6" borderId="2" xfId="0" applyNumberFormat="1" applyFont="1" applyFill="1" applyBorder="1" applyAlignment="1" applyProtection="1">
      <alignment horizontal="center" vertical="center"/>
      <protection hidden="1"/>
    </xf>
    <xf numFmtId="49" fontId="46" fillId="0" borderId="1" xfId="0" applyNumberFormat="1" applyFont="1" applyFill="1" applyBorder="1" applyAlignment="1" applyProtection="1">
      <alignment horizontal="center" vertical="center" shrinkToFit="1"/>
      <protection locked="0"/>
    </xf>
    <xf numFmtId="49" fontId="46" fillId="0" borderId="7" xfId="0" applyNumberFormat="1" applyFont="1" applyFill="1" applyBorder="1" applyAlignment="1" applyProtection="1">
      <alignment horizontal="center" vertical="center" shrinkToFit="1"/>
      <protection locked="0"/>
    </xf>
    <xf numFmtId="49" fontId="38" fillId="0" borderId="7" xfId="0" applyNumberFormat="1" applyFont="1" applyFill="1" applyBorder="1" applyAlignment="1" applyProtection="1">
      <alignment horizontal="center" vertical="center"/>
      <protection hidden="1"/>
    </xf>
    <xf numFmtId="49" fontId="46" fillId="0" borderId="2" xfId="0" applyNumberFormat="1" applyFont="1" applyFill="1" applyBorder="1" applyAlignment="1" applyProtection="1">
      <alignment horizontal="center" vertical="center" shrinkToFit="1"/>
      <protection locked="0"/>
    </xf>
    <xf numFmtId="0" fontId="17" fillId="7"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0" fontId="42" fillId="0" borderId="0" xfId="0" applyFont="1" applyAlignment="1" applyProtection="1">
      <alignment horizontal="left" vertical="center" shrinkToFit="1"/>
      <protection locked="0"/>
    </xf>
    <xf numFmtId="0" fontId="40" fillId="0" borderId="0" xfId="0" applyFont="1" applyAlignment="1" applyProtection="1">
      <alignment horizontal="center" vertical="center"/>
      <protection hidden="1"/>
    </xf>
    <xf numFmtId="0" fontId="38" fillId="6" borderId="1" xfId="0" applyFont="1" applyFill="1" applyBorder="1" applyAlignment="1" applyProtection="1">
      <alignment horizontal="center" vertical="center"/>
      <protection hidden="1"/>
    </xf>
    <xf numFmtId="0" fontId="38" fillId="6" borderId="7" xfId="0" applyFont="1" applyFill="1" applyBorder="1" applyAlignment="1" applyProtection="1">
      <alignment horizontal="center" vertical="center"/>
      <protection hidden="1"/>
    </xf>
    <xf numFmtId="0" fontId="38" fillId="6"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38" fillId="0" borderId="2" xfId="0" applyNumberFormat="1" applyFont="1" applyBorder="1" applyAlignment="1" applyProtection="1">
      <alignment horizontal="center" vertical="center" shrinkToFit="1"/>
      <protection locked="0"/>
    </xf>
    <xf numFmtId="0" fontId="41" fillId="2" borderId="0" xfId="0" applyFont="1" applyFill="1" applyBorder="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49" fontId="75"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0" fontId="36" fillId="0" borderId="0" xfId="0" applyFont="1" applyFill="1" applyBorder="1" applyAlignment="1" applyProtection="1">
      <alignment horizontal="center" vertical="center"/>
      <protection hidden="1"/>
    </xf>
    <xf numFmtId="0" fontId="38" fillId="0" borderId="7" xfId="0" applyFont="1" applyBorder="1" applyAlignment="1" applyProtection="1">
      <alignment vertical="center" wrapText="1" shrinkToFit="1"/>
      <protection hidden="1"/>
    </xf>
    <xf numFmtId="0" fontId="38" fillId="0" borderId="0" xfId="0" applyFont="1" applyAlignment="1" applyProtection="1">
      <alignment horizontal="left" vertical="center" shrinkToFit="1"/>
      <protection hidden="1"/>
    </xf>
    <xf numFmtId="0" fontId="38" fillId="0" borderId="10" xfId="0" applyFont="1" applyBorder="1" applyAlignment="1" applyProtection="1">
      <alignment horizontal="left" vertical="center" shrinkToFit="1"/>
      <protection hidden="1"/>
    </xf>
    <xf numFmtId="49" fontId="17" fillId="0" borderId="0" xfId="0" applyNumberFormat="1" applyFont="1" applyAlignment="1" applyProtection="1">
      <alignment vertical="center" shrinkToFit="1"/>
      <protection locked="0"/>
    </xf>
    <xf numFmtId="0" fontId="38" fillId="6" borderId="1" xfId="0" applyFont="1" applyFill="1" applyBorder="1" applyAlignment="1" applyProtection="1">
      <alignment horizontal="center" vertical="center" wrapText="1" shrinkToFit="1"/>
      <protection hidden="1"/>
    </xf>
    <xf numFmtId="0" fontId="38" fillId="6" borderId="7" xfId="0" applyFont="1" applyFill="1" applyBorder="1" applyAlignment="1" applyProtection="1">
      <alignment horizontal="center" vertical="center" wrapText="1" shrinkToFit="1"/>
      <protection hidden="1"/>
    </xf>
    <xf numFmtId="0" fontId="34" fillId="0" borderId="1" xfId="0" applyFont="1" applyBorder="1" applyAlignment="1" applyProtection="1">
      <alignment horizontal="center" vertical="center" shrinkToFit="1"/>
      <protection hidden="1"/>
    </xf>
    <xf numFmtId="0" fontId="38" fillId="6" borderId="9" xfId="0" applyFont="1" applyFill="1" applyBorder="1" applyAlignment="1" applyProtection="1">
      <alignment horizontal="center" vertical="center" wrapText="1" shrinkToFit="1"/>
      <protection hidden="1"/>
    </xf>
    <xf numFmtId="0" fontId="38" fillId="6" borderId="3" xfId="0" applyFont="1" applyFill="1" applyBorder="1" applyAlignment="1" applyProtection="1">
      <alignment horizontal="center" vertical="center" wrapText="1" shrinkToFit="1"/>
      <protection hidden="1"/>
    </xf>
    <xf numFmtId="0" fontId="38" fillId="6" borderId="4" xfId="0" applyFont="1" applyFill="1" applyBorder="1" applyAlignment="1" applyProtection="1">
      <alignment horizontal="center" vertical="center" wrapText="1" shrinkToFit="1"/>
      <protection hidden="1"/>
    </xf>
    <xf numFmtId="49" fontId="34" fillId="0" borderId="7" xfId="0" applyNumberFormat="1" applyFont="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24" fillId="3" borderId="35" xfId="0" applyFont="1" applyFill="1" applyBorder="1" applyAlignment="1" applyProtection="1">
      <alignment horizontal="left" vertical="center" wrapText="1" indent="5"/>
      <protection hidden="1"/>
    </xf>
    <xf numFmtId="0" fontId="24" fillId="3" borderId="20" xfId="0" applyFont="1" applyFill="1" applyBorder="1" applyAlignment="1" applyProtection="1">
      <alignment horizontal="left" vertical="center" wrapText="1" indent="5"/>
      <protection hidden="1"/>
    </xf>
    <xf numFmtId="0" fontId="24" fillId="3" borderId="36" xfId="0" applyFont="1" applyFill="1" applyBorder="1" applyAlignment="1" applyProtection="1">
      <alignment horizontal="left" vertical="center" wrapText="1" indent="5"/>
      <protection hidden="1"/>
    </xf>
    <xf numFmtId="38" fontId="85" fillId="2" borderId="34" xfId="7" applyFont="1" applyFill="1" applyBorder="1" applyAlignment="1" applyProtection="1">
      <alignment horizontal="right" vertical="center"/>
      <protection hidden="1"/>
    </xf>
    <xf numFmtId="38" fontId="85" fillId="2" borderId="20" xfId="7" applyFont="1" applyFill="1" applyBorder="1" applyAlignment="1" applyProtection="1">
      <alignment horizontal="right" vertical="center"/>
      <protection hidden="1"/>
    </xf>
    <xf numFmtId="0" fontId="9" fillId="0" borderId="20" xfId="0" applyFont="1" applyBorder="1" applyAlignment="1" applyProtection="1">
      <alignment horizontal="center" vertical="center"/>
      <protection hidden="1"/>
    </xf>
    <xf numFmtId="0" fontId="9" fillId="0" borderId="33" xfId="0" applyFont="1" applyBorder="1" applyAlignment="1" applyProtection="1">
      <alignment horizontal="center" vertical="center"/>
      <protection hidden="1"/>
    </xf>
    <xf numFmtId="0" fontId="24" fillId="4" borderId="35" xfId="0" applyFont="1" applyFill="1" applyBorder="1" applyAlignment="1" applyProtection="1">
      <alignment horizontal="left" vertical="center" wrapText="1" indent="5"/>
      <protection hidden="1"/>
    </xf>
    <xf numFmtId="0" fontId="24" fillId="4" borderId="20" xfId="0" applyFont="1" applyFill="1" applyBorder="1" applyAlignment="1" applyProtection="1">
      <alignment horizontal="left" vertical="center" wrapText="1" indent="5"/>
      <protection hidden="1"/>
    </xf>
    <xf numFmtId="0" fontId="24" fillId="4" borderId="36" xfId="0" applyFont="1" applyFill="1" applyBorder="1" applyAlignment="1" applyProtection="1">
      <alignment horizontal="left" vertical="center" wrapText="1" indent="5"/>
      <protection hidden="1"/>
    </xf>
    <xf numFmtId="38" fontId="85" fillId="2" borderId="34" xfId="7" applyFont="1" applyFill="1" applyBorder="1" applyAlignment="1" applyProtection="1">
      <alignment horizontal="right" vertical="center"/>
      <protection locked="0"/>
    </xf>
    <xf numFmtId="38" fontId="85" fillId="2" borderId="20" xfId="7" applyFont="1" applyFill="1" applyBorder="1" applyAlignment="1" applyProtection="1">
      <alignment horizontal="right" vertical="center"/>
      <protection locked="0"/>
    </xf>
    <xf numFmtId="0" fontId="14" fillId="3" borderId="1" xfId="0" applyFont="1" applyFill="1" applyBorder="1" applyAlignment="1" applyProtection="1">
      <alignment horizontal="left" vertical="center" wrapText="1" indent="2"/>
      <protection hidden="1"/>
    </xf>
    <xf numFmtId="0" fontId="14" fillId="3" borderId="7" xfId="0" applyFont="1" applyFill="1" applyBorder="1" applyAlignment="1" applyProtection="1">
      <alignment horizontal="left" vertical="center" wrapText="1" indent="2"/>
      <protection hidden="1"/>
    </xf>
    <xf numFmtId="0" fontId="14" fillId="3" borderId="2" xfId="0" applyFont="1" applyFill="1" applyBorder="1" applyAlignment="1" applyProtection="1">
      <alignment horizontal="left" vertical="center" wrapText="1" indent="2"/>
      <protection hidden="1"/>
    </xf>
    <xf numFmtId="0" fontId="9" fillId="0" borderId="9" xfId="0" applyFont="1" applyBorder="1" applyAlignment="1" applyProtection="1">
      <alignment horizontal="center" vertical="center"/>
      <protection hidden="1"/>
    </xf>
    <xf numFmtId="0" fontId="9" fillId="0" borderId="38" xfId="0" applyFont="1" applyBorder="1" applyAlignment="1" applyProtection="1">
      <alignment horizontal="center" vertical="center"/>
      <protection hidden="1"/>
    </xf>
    <xf numFmtId="38" fontId="80" fillId="0" borderId="32" xfId="7" applyFont="1" applyBorder="1" applyAlignment="1" applyProtection="1">
      <alignment vertical="center" shrinkToFit="1"/>
      <protection hidden="1"/>
    </xf>
    <xf numFmtId="38" fontId="80" fillId="0" borderId="3" xfId="7" applyFont="1" applyBorder="1" applyAlignment="1" applyProtection="1">
      <alignment vertical="center" shrinkToFit="1"/>
      <protection hidden="1"/>
    </xf>
    <xf numFmtId="0" fontId="9" fillId="0" borderId="3"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25" xfId="0" applyFont="1" applyBorder="1" applyAlignment="1" applyProtection="1">
      <alignment horizontal="center" vertical="center"/>
      <protection hidden="1"/>
    </xf>
    <xf numFmtId="38" fontId="80" fillId="0" borderId="24" xfId="7" applyFont="1" applyBorder="1" applyAlignment="1" applyProtection="1">
      <alignment vertical="center" shrinkToFit="1"/>
      <protection hidden="1"/>
    </xf>
    <xf numFmtId="38" fontId="80" fillId="0" borderId="7" xfId="7" applyFont="1" applyBorder="1" applyAlignment="1" applyProtection="1">
      <alignment vertical="center" shrinkToFit="1"/>
      <protection hidden="1"/>
    </xf>
    <xf numFmtId="0" fontId="9" fillId="0" borderId="7"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21" fillId="0" borderId="20" xfId="0" applyFont="1" applyBorder="1" applyAlignment="1" applyProtection="1">
      <alignment horizontal="center" vertical="center"/>
      <protection hidden="1"/>
    </xf>
    <xf numFmtId="0" fontId="21" fillId="0" borderId="33" xfId="0" applyFont="1" applyBorder="1" applyAlignment="1" applyProtection="1">
      <alignment horizontal="center" vertical="center"/>
      <protection hidden="1"/>
    </xf>
    <xf numFmtId="38" fontId="85" fillId="2" borderId="34" xfId="6" applyFont="1" applyFill="1" applyBorder="1" applyAlignment="1" applyProtection="1">
      <alignment horizontal="right" vertical="center"/>
      <protection hidden="1"/>
    </xf>
    <xf numFmtId="38" fontId="85" fillId="2" borderId="20" xfId="6" applyFont="1" applyFill="1" applyBorder="1" applyAlignment="1" applyProtection="1">
      <alignment horizontal="right" vertical="center"/>
      <protection hidden="1"/>
    </xf>
    <xf numFmtId="0" fontId="21" fillId="0" borderId="31" xfId="0" applyFont="1" applyBorder="1" applyAlignment="1" applyProtection="1">
      <alignment horizontal="center" vertical="center"/>
      <protection hidden="1"/>
    </xf>
    <xf numFmtId="0" fontId="21" fillId="0" borderId="37" xfId="0" applyFont="1" applyBorder="1" applyAlignment="1" applyProtection="1">
      <alignment horizontal="center" vertical="center"/>
      <protection hidden="1"/>
    </xf>
    <xf numFmtId="38" fontId="19" fillId="0" borderId="24" xfId="7" applyFont="1" applyBorder="1" applyAlignment="1" applyProtection="1">
      <alignment vertical="center" shrinkToFit="1"/>
      <protection locked="0" hidden="1"/>
    </xf>
    <xf numFmtId="38" fontId="19" fillId="0" borderId="7" xfId="7" applyFont="1" applyBorder="1" applyAlignment="1" applyProtection="1">
      <alignment vertical="center" shrinkToFit="1"/>
      <protection locked="0" hidden="1"/>
    </xf>
    <xf numFmtId="0" fontId="21" fillId="0" borderId="7" xfId="0" applyFont="1" applyBorder="1" applyAlignment="1" applyProtection="1">
      <alignment horizontal="center" vertical="center"/>
      <protection hidden="1"/>
    </xf>
    <xf numFmtId="0" fontId="21" fillId="0" borderId="2" xfId="0" applyFont="1" applyBorder="1" applyAlignment="1" applyProtection="1">
      <alignment horizontal="center" vertical="center"/>
      <protection hidden="1"/>
    </xf>
    <xf numFmtId="0" fontId="21" fillId="0" borderId="26" xfId="0" applyFont="1" applyBorder="1" applyAlignment="1" applyProtection="1">
      <alignment horizontal="center" vertical="center"/>
      <protection hidden="1"/>
    </xf>
    <xf numFmtId="0" fontId="21" fillId="0" borderId="27" xfId="0" applyFont="1" applyBorder="1" applyAlignment="1" applyProtection="1">
      <alignment horizontal="center" vertical="center"/>
      <protection hidden="1"/>
    </xf>
    <xf numFmtId="0" fontId="21" fillId="0" borderId="28" xfId="0" applyFont="1" applyBorder="1" applyAlignment="1" applyProtection="1">
      <alignment horizontal="center" vertical="center"/>
      <protection hidden="1"/>
    </xf>
    <xf numFmtId="0" fontId="21" fillId="0" borderId="29" xfId="0" applyFont="1" applyBorder="1" applyAlignment="1" applyProtection="1">
      <alignment horizontal="center" vertical="center"/>
      <protection hidden="1"/>
    </xf>
    <xf numFmtId="0" fontId="21" fillId="0" borderId="39" xfId="0" applyFont="1" applyBorder="1" applyAlignment="1" applyProtection="1">
      <alignment horizontal="center" vertical="center"/>
      <protection hidden="1"/>
    </xf>
    <xf numFmtId="0" fontId="21" fillId="0" borderId="40" xfId="0" applyFont="1" applyBorder="1" applyAlignment="1" applyProtection="1">
      <alignment horizontal="center" vertical="center"/>
      <protection hidden="1"/>
    </xf>
    <xf numFmtId="0" fontId="14" fillId="0" borderId="1" xfId="0" applyFont="1" applyBorder="1" applyAlignment="1" applyProtection="1">
      <alignment horizontal="left" vertical="center" indent="2"/>
      <protection hidden="1"/>
    </xf>
    <xf numFmtId="0" fontId="14" fillId="0" borderId="7" xfId="0" applyFont="1" applyBorder="1" applyAlignment="1" applyProtection="1">
      <alignment horizontal="left" vertical="center" indent="2"/>
      <protection hidden="1"/>
    </xf>
    <xf numFmtId="0" fontId="14" fillId="0" borderId="2" xfId="0" applyFont="1" applyBorder="1" applyAlignment="1" applyProtection="1">
      <alignment horizontal="left" vertical="center" indent="2"/>
      <protection hidden="1"/>
    </xf>
    <xf numFmtId="0" fontId="14" fillId="3" borderId="28" xfId="0" applyFont="1" applyFill="1" applyBorder="1" applyAlignment="1" applyProtection="1">
      <alignment horizontal="left" vertical="center" wrapText="1" indent="5"/>
      <protection hidden="1"/>
    </xf>
    <xf numFmtId="0" fontId="14" fillId="3" borderId="31" xfId="0" applyFont="1" applyFill="1" applyBorder="1" applyAlignment="1" applyProtection="1">
      <alignment horizontal="left" vertical="center" wrapText="1" indent="5"/>
      <protection hidden="1"/>
    </xf>
    <xf numFmtId="0" fontId="14" fillId="3" borderId="37" xfId="0" applyFont="1" applyFill="1" applyBorder="1" applyAlignment="1" applyProtection="1">
      <alignment horizontal="left" vertical="center" wrapText="1" indent="5"/>
      <protection hidden="1"/>
    </xf>
    <xf numFmtId="38" fontId="19" fillId="0" borderId="46" xfId="7" applyFont="1" applyBorder="1" applyAlignment="1" applyProtection="1">
      <alignment vertical="center" shrinkToFit="1"/>
      <protection locked="0" hidden="1"/>
    </xf>
    <xf numFmtId="38" fontId="19" fillId="0" borderId="26" xfId="7" applyFont="1" applyBorder="1" applyAlignment="1" applyProtection="1">
      <alignment vertical="center" shrinkToFit="1"/>
      <protection locked="0" hidden="1"/>
    </xf>
    <xf numFmtId="38" fontId="19" fillId="0" borderId="30" xfId="7" applyFont="1" applyBorder="1" applyAlignment="1" applyProtection="1">
      <alignment vertical="center" shrinkToFit="1"/>
      <protection hidden="1"/>
    </xf>
    <xf numFmtId="38" fontId="19" fillId="0" borderId="31" xfId="7" applyFont="1" applyBorder="1" applyAlignment="1" applyProtection="1">
      <alignment vertical="center" shrinkToFit="1"/>
      <protection hidden="1"/>
    </xf>
    <xf numFmtId="0" fontId="21" fillId="0" borderId="1" xfId="0" applyFont="1" applyBorder="1" applyAlignment="1" applyProtection="1">
      <alignment horizontal="center" vertical="center"/>
      <protection hidden="1"/>
    </xf>
    <xf numFmtId="0" fontId="21" fillId="0" borderId="25" xfId="0" applyFont="1" applyBorder="1" applyAlignment="1" applyProtection="1">
      <alignment horizontal="center" vertical="center"/>
      <protection hidden="1"/>
    </xf>
    <xf numFmtId="0" fontId="14" fillId="0" borderId="8" xfId="0" applyFont="1" applyBorder="1" applyAlignment="1" applyProtection="1">
      <alignment horizontal="left" vertical="center" indent="2"/>
      <protection hidden="1"/>
    </xf>
    <xf numFmtId="0" fontId="14" fillId="0" borderId="5" xfId="0" applyFont="1" applyBorder="1" applyAlignment="1" applyProtection="1">
      <alignment horizontal="left" vertical="center" indent="2"/>
      <protection hidden="1"/>
    </xf>
    <xf numFmtId="0" fontId="14" fillId="0" borderId="6" xfId="0" applyFont="1" applyBorder="1" applyAlignment="1" applyProtection="1">
      <alignment horizontal="left" vertical="center" indent="2"/>
      <protection hidden="1"/>
    </xf>
    <xf numFmtId="0" fontId="14" fillId="3" borderId="1" xfId="0" applyFont="1" applyFill="1" applyBorder="1" applyAlignment="1" applyProtection="1">
      <alignment horizontal="left" vertical="center" indent="2" shrinkToFit="1"/>
      <protection hidden="1"/>
    </xf>
    <xf numFmtId="0" fontId="14" fillId="3" borderId="7" xfId="0" applyFont="1" applyFill="1" applyBorder="1" applyAlignment="1" applyProtection="1">
      <alignment horizontal="left" vertical="center" indent="2" shrinkToFit="1"/>
      <protection hidden="1"/>
    </xf>
    <xf numFmtId="0" fontId="14" fillId="3" borderId="2" xfId="0" applyFont="1" applyFill="1" applyBorder="1" applyAlignment="1" applyProtection="1">
      <alignment horizontal="left" vertical="center" indent="2" shrinkToFit="1"/>
      <protection hidden="1"/>
    </xf>
    <xf numFmtId="38" fontId="19" fillId="0" borderId="49" xfId="7" applyFont="1" applyBorder="1" applyAlignment="1" applyProtection="1">
      <alignment vertical="center" shrinkToFit="1"/>
      <protection hidden="1"/>
    </xf>
    <xf numFmtId="38" fontId="19" fillId="0" borderId="42" xfId="7" applyFont="1" applyBorder="1" applyAlignment="1" applyProtection="1">
      <alignment vertical="center" shrinkToFit="1"/>
      <protection hidden="1"/>
    </xf>
    <xf numFmtId="0" fontId="21" fillId="0" borderId="9" xfId="0" applyFont="1" applyBorder="1" applyAlignment="1" applyProtection="1">
      <alignment horizontal="center" vertical="center"/>
      <protection hidden="1"/>
    </xf>
    <xf numFmtId="0" fontId="21" fillId="0" borderId="38" xfId="0" applyFont="1" applyBorder="1" applyAlignment="1" applyProtection="1">
      <alignment horizontal="center" vertical="center"/>
      <protection hidden="1"/>
    </xf>
    <xf numFmtId="0" fontId="21" fillId="0" borderId="42" xfId="0" applyFont="1" applyBorder="1" applyAlignment="1" applyProtection="1">
      <alignment horizontal="center" vertical="center"/>
      <protection hidden="1"/>
    </xf>
    <xf numFmtId="0" fontId="21" fillId="0" borderId="43" xfId="0" applyFont="1" applyBorder="1" applyAlignment="1" applyProtection="1">
      <alignment horizontal="center" vertical="center"/>
      <protection hidden="1"/>
    </xf>
    <xf numFmtId="0" fontId="21" fillId="0" borderId="3" xfId="0" applyFont="1" applyBorder="1" applyAlignment="1" applyProtection="1">
      <alignment horizontal="center" vertical="center"/>
      <protection hidden="1"/>
    </xf>
    <xf numFmtId="0" fontId="21" fillId="0" borderId="4" xfId="0" applyFont="1" applyBorder="1" applyAlignment="1" applyProtection="1">
      <alignment horizontal="center" vertical="center"/>
      <protection hidden="1"/>
    </xf>
    <xf numFmtId="0" fontId="14" fillId="0" borderId="9" xfId="0" applyFont="1" applyBorder="1" applyAlignment="1" applyProtection="1">
      <alignment horizontal="left" vertical="center" indent="2"/>
      <protection hidden="1"/>
    </xf>
    <xf numFmtId="0" fontId="14" fillId="0" borderId="3" xfId="0" applyFont="1" applyBorder="1" applyAlignment="1" applyProtection="1">
      <alignment horizontal="left" vertical="center" indent="2"/>
      <protection hidden="1"/>
    </xf>
    <xf numFmtId="0" fontId="14" fillId="0" borderId="4" xfId="0" applyFont="1" applyBorder="1" applyAlignment="1" applyProtection="1">
      <alignment horizontal="left" vertical="center" indent="2"/>
      <protection hidden="1"/>
    </xf>
    <xf numFmtId="0" fontId="21" fillId="0" borderId="41" xfId="0" applyFont="1" applyBorder="1" applyAlignment="1" applyProtection="1">
      <alignment horizontal="center" vertical="center"/>
      <protection hidden="1"/>
    </xf>
    <xf numFmtId="0" fontId="21" fillId="0" borderId="47" xfId="0" applyFont="1" applyBorder="1" applyAlignment="1" applyProtection="1">
      <alignment horizontal="center" vertical="center"/>
      <protection hidden="1"/>
    </xf>
    <xf numFmtId="0" fontId="14" fillId="3" borderId="41" xfId="0" applyFont="1" applyFill="1" applyBorder="1" applyAlignment="1" applyProtection="1">
      <alignment horizontal="left" vertical="center" wrapText="1" indent="5"/>
      <protection hidden="1"/>
    </xf>
    <xf numFmtId="0" fontId="14" fillId="3" borderId="42" xfId="0" applyFont="1" applyFill="1" applyBorder="1" applyAlignment="1" applyProtection="1">
      <alignment horizontal="left" vertical="center" wrapText="1" indent="5"/>
      <protection hidden="1"/>
    </xf>
    <xf numFmtId="0" fontId="14" fillId="3" borderId="43" xfId="0" applyFont="1" applyFill="1" applyBorder="1" applyAlignment="1" applyProtection="1">
      <alignment horizontal="left" vertical="center" wrapText="1" indent="5"/>
      <protection hidden="1"/>
    </xf>
    <xf numFmtId="0" fontId="14" fillId="3" borderId="11" xfId="0" applyFont="1" applyFill="1" applyBorder="1" applyAlignment="1" applyProtection="1">
      <alignment horizontal="center" vertical="center" textRotation="255"/>
      <protection hidden="1"/>
    </xf>
    <xf numFmtId="0" fontId="14" fillId="3" borderId="10" xfId="0" applyFont="1" applyFill="1" applyBorder="1" applyAlignment="1" applyProtection="1">
      <alignment horizontal="center" vertical="center" textRotation="255"/>
      <protection hidden="1"/>
    </xf>
    <xf numFmtId="38" fontId="19" fillId="0" borderId="32" xfId="7" applyFont="1" applyBorder="1" applyAlignment="1" applyProtection="1">
      <alignment vertical="center" shrinkToFit="1"/>
      <protection locked="0" hidden="1"/>
    </xf>
    <xf numFmtId="38" fontId="19" fillId="0" borderId="3" xfId="7" applyFont="1" applyBorder="1" applyAlignment="1" applyProtection="1">
      <alignment vertical="center" shrinkToFit="1"/>
      <protection locked="0" hidden="1"/>
    </xf>
    <xf numFmtId="0" fontId="86" fillId="0" borderId="1" xfId="0" applyFont="1" applyFill="1" applyBorder="1" applyAlignment="1" applyProtection="1">
      <alignment horizontal="center" vertical="center"/>
      <protection hidden="1"/>
    </xf>
    <xf numFmtId="0" fontId="86" fillId="0" borderId="7" xfId="0" applyFont="1" applyFill="1" applyBorder="1" applyAlignment="1" applyProtection="1">
      <alignment horizontal="center" vertical="center"/>
      <protection hidden="1"/>
    </xf>
    <xf numFmtId="0" fontId="86" fillId="0" borderId="2" xfId="0" applyFont="1" applyFill="1" applyBorder="1" applyAlignment="1" applyProtection="1">
      <alignment horizontal="center" vertical="center"/>
      <protection hidden="1"/>
    </xf>
    <xf numFmtId="0" fontId="14" fillId="3" borderId="44" xfId="0" applyFont="1" applyFill="1" applyBorder="1" applyAlignment="1" applyProtection="1">
      <alignment horizontal="center" vertical="center" textRotation="255"/>
      <protection hidden="1"/>
    </xf>
    <xf numFmtId="0" fontId="14" fillId="3" borderId="45" xfId="0" applyFont="1" applyFill="1" applyBorder="1" applyAlignment="1" applyProtection="1">
      <alignment horizontal="center" vertical="center" textRotation="255"/>
      <protection hidden="1"/>
    </xf>
    <xf numFmtId="0" fontId="14" fillId="6" borderId="39" xfId="0" applyFont="1" applyFill="1" applyBorder="1" applyAlignment="1" applyProtection="1">
      <alignment horizontal="center" vertical="center" wrapText="1"/>
      <protection hidden="1"/>
    </xf>
    <xf numFmtId="0" fontId="14" fillId="6" borderId="26" xfId="0" applyFont="1" applyFill="1" applyBorder="1" applyAlignment="1" applyProtection="1">
      <alignment horizontal="center" vertical="center" wrapText="1"/>
      <protection hidden="1"/>
    </xf>
    <xf numFmtId="0" fontId="14" fillId="6" borderId="27" xfId="0" applyFont="1" applyFill="1" applyBorder="1" applyAlignment="1" applyProtection="1">
      <alignment horizontal="center" vertical="center" wrapText="1"/>
      <protection hidden="1"/>
    </xf>
    <xf numFmtId="0" fontId="14" fillId="0" borderId="28" xfId="0" applyFont="1" applyBorder="1" applyAlignment="1" applyProtection="1">
      <alignment horizontal="left" vertical="center" indent="2"/>
      <protection hidden="1"/>
    </xf>
    <xf numFmtId="0" fontId="14" fillId="0" borderId="31" xfId="0" applyFont="1" applyBorder="1" applyAlignment="1" applyProtection="1">
      <alignment horizontal="left" vertical="center" indent="2"/>
      <protection hidden="1"/>
    </xf>
    <xf numFmtId="0" fontId="14" fillId="0" borderId="37" xfId="0" applyFont="1" applyBorder="1" applyAlignment="1" applyProtection="1">
      <alignment horizontal="left" vertical="center" indent="2"/>
      <protection hidden="1"/>
    </xf>
    <xf numFmtId="0" fontId="21" fillId="0" borderId="5" xfId="0" applyFont="1" applyBorder="1" applyAlignment="1" applyProtection="1">
      <alignment horizontal="center" vertical="center"/>
      <protection hidden="1"/>
    </xf>
    <xf numFmtId="0" fontId="21" fillId="0" borderId="6" xfId="0" applyFont="1" applyBorder="1" applyAlignment="1" applyProtection="1">
      <alignment horizontal="center" vertical="center"/>
      <protection hidden="1"/>
    </xf>
    <xf numFmtId="38" fontId="19" fillId="0" borderId="30" xfId="7" applyFont="1" applyBorder="1" applyAlignment="1" applyProtection="1">
      <alignment vertical="center" shrinkToFit="1"/>
      <protection locked="0" hidden="1"/>
    </xf>
    <xf numFmtId="38" fontId="19" fillId="0" borderId="31" xfId="7" applyFont="1" applyBorder="1" applyAlignment="1" applyProtection="1">
      <alignment vertical="center" shrinkToFit="1"/>
      <protection locked="0" hidden="1"/>
    </xf>
    <xf numFmtId="0" fontId="21" fillId="0" borderId="8" xfId="0" applyFont="1" applyBorder="1" applyAlignment="1" applyProtection="1">
      <alignment horizontal="center" vertical="center"/>
      <protection hidden="1"/>
    </xf>
    <xf numFmtId="0" fontId="21" fillId="0" borderId="48" xfId="0" applyFont="1" applyBorder="1" applyAlignment="1" applyProtection="1">
      <alignment horizontal="center" vertical="center"/>
      <protection hidden="1"/>
    </xf>
    <xf numFmtId="38" fontId="19" fillId="0" borderId="50" xfId="7" applyFont="1" applyBorder="1" applyAlignment="1" applyProtection="1">
      <alignment vertical="center" shrinkToFit="1"/>
      <protection locked="0" hidden="1"/>
    </xf>
    <xf numFmtId="38" fontId="19" fillId="0" borderId="5" xfId="7" applyFont="1" applyBorder="1" applyAlignment="1" applyProtection="1">
      <alignment vertical="center" shrinkToFit="1"/>
      <protection locked="0" hidden="1"/>
    </xf>
    <xf numFmtId="0" fontId="65" fillId="6" borderId="186" xfId="0" applyFont="1" applyFill="1" applyBorder="1" applyAlignment="1" applyProtection="1">
      <alignment horizontal="center" vertical="center"/>
      <protection hidden="1"/>
    </xf>
    <xf numFmtId="0" fontId="65" fillId="6" borderId="187" xfId="0" applyFont="1" applyFill="1" applyBorder="1" applyAlignment="1" applyProtection="1">
      <alignment horizontal="center" vertical="center"/>
      <protection hidden="1"/>
    </xf>
    <xf numFmtId="0" fontId="70" fillId="2" borderId="0" xfId="0" applyFont="1" applyFill="1" applyAlignment="1" applyProtection="1">
      <alignment horizontal="distributed" vertical="center" indent="2"/>
      <protection hidden="1"/>
    </xf>
    <xf numFmtId="0" fontId="67" fillId="8" borderId="187" xfId="0" applyFont="1" applyFill="1" applyBorder="1" applyAlignment="1" applyProtection="1">
      <alignment horizontal="center" vertical="center"/>
      <protection hidden="1"/>
    </xf>
    <xf numFmtId="0" fontId="67" fillId="8" borderId="188" xfId="0" applyFont="1" applyFill="1" applyBorder="1" applyAlignment="1" applyProtection="1">
      <alignment horizontal="center" vertical="center"/>
      <protection hidden="1"/>
    </xf>
    <xf numFmtId="0" fontId="68" fillId="0" borderId="5" xfId="0" applyFont="1" applyFill="1" applyBorder="1" applyAlignment="1" applyProtection="1">
      <alignment horizontal="right" vertical="center" wrapText="1"/>
      <protection hidden="1"/>
    </xf>
    <xf numFmtId="0" fontId="68" fillId="0" borderId="5" xfId="0" applyFont="1" applyFill="1" applyBorder="1" applyAlignment="1" applyProtection="1">
      <alignment horizontal="right" vertical="center"/>
      <protection hidden="1"/>
    </xf>
    <xf numFmtId="0" fontId="68" fillId="0" borderId="0" xfId="0" applyFont="1" applyFill="1" applyBorder="1" applyAlignment="1" applyProtection="1">
      <alignment horizontal="right" vertical="center"/>
      <protection hidden="1"/>
    </xf>
    <xf numFmtId="0" fontId="65" fillId="0" borderId="3" xfId="0" applyFont="1" applyBorder="1" applyAlignment="1" applyProtection="1">
      <alignment horizontal="center" vertical="center"/>
      <protection locked="0"/>
    </xf>
    <xf numFmtId="0" fontId="65" fillId="0" borderId="3" xfId="0" applyFont="1" applyBorder="1" applyAlignment="1" applyProtection="1">
      <alignment horizontal="center" vertical="center"/>
      <protection hidden="1"/>
    </xf>
    <xf numFmtId="0" fontId="22" fillId="0" borderId="52" xfId="0" applyFont="1" applyBorder="1" applyAlignment="1" applyProtection="1">
      <alignment horizontal="center" vertical="center" shrinkToFit="1"/>
      <protection hidden="1"/>
    </xf>
    <xf numFmtId="0" fontId="22" fillId="0" borderId="13" xfId="0" applyFont="1" applyBorder="1" applyAlignment="1" applyProtection="1">
      <alignment horizontal="center" vertical="center" shrinkToFit="1"/>
      <protection hidden="1"/>
    </xf>
    <xf numFmtId="0" fontId="22" fillId="0" borderId="16" xfId="0" applyFont="1" applyBorder="1" applyAlignment="1" applyProtection="1">
      <alignment horizontal="center" vertical="center" shrinkToFit="1"/>
      <protection hidden="1"/>
    </xf>
    <xf numFmtId="49" fontId="22" fillId="0" borderId="156" xfId="0" applyNumberFormat="1" applyFont="1" applyBorder="1" applyAlignment="1" applyProtection="1">
      <alignment horizontal="left" vertical="center" shrinkToFit="1"/>
      <protection locked="0"/>
    </xf>
    <xf numFmtId="0" fontId="22" fillId="0" borderId="157" xfId="0" applyFont="1" applyBorder="1" applyAlignment="1" applyProtection="1">
      <alignment horizontal="center" vertical="center" shrinkToFit="1"/>
      <protection hidden="1"/>
    </xf>
    <xf numFmtId="0" fontId="22" fillId="0" borderId="155" xfId="0" applyFont="1" applyBorder="1" applyAlignment="1" applyProtection="1">
      <alignment horizontal="center" vertical="center" shrinkToFit="1"/>
      <protection hidden="1"/>
    </xf>
    <xf numFmtId="0" fontId="22" fillId="0" borderId="158" xfId="0" applyFont="1" applyBorder="1" applyAlignment="1" applyProtection="1">
      <alignment horizontal="center" vertical="center" shrinkToFit="1"/>
      <protection hidden="1"/>
    </xf>
    <xf numFmtId="49" fontId="22" fillId="0" borderId="51" xfId="0" applyNumberFormat="1" applyFont="1" applyBorder="1" applyAlignment="1" applyProtection="1">
      <alignment horizontal="left" vertical="center" shrinkToFit="1"/>
      <protection locked="0"/>
    </xf>
    <xf numFmtId="49" fontId="22" fillId="0" borderId="130" xfId="0" applyNumberFormat="1" applyFont="1" applyBorder="1" applyAlignment="1" applyProtection="1">
      <alignment horizontal="left" vertical="center" shrinkToFit="1"/>
      <protection locked="0"/>
    </xf>
    <xf numFmtId="0" fontId="22" fillId="0" borderId="76" xfId="0" applyFont="1" applyBorder="1" applyAlignment="1" applyProtection="1">
      <alignment horizontal="center" vertical="center" shrinkToFit="1"/>
      <protection hidden="1"/>
    </xf>
    <xf numFmtId="0" fontId="22" fillId="0" borderId="14" xfId="0" applyFont="1" applyBorder="1" applyAlignment="1" applyProtection="1">
      <alignment horizontal="center" vertical="center" shrinkToFit="1"/>
      <protection hidden="1"/>
    </xf>
    <xf numFmtId="0" fontId="22" fillId="0" borderId="17" xfId="0" applyFont="1" applyBorder="1" applyAlignment="1" applyProtection="1">
      <alignment horizontal="center" vertical="center" shrinkToFit="1"/>
      <protection hidden="1"/>
    </xf>
    <xf numFmtId="49" fontId="22" fillId="0" borderId="103" xfId="0" applyNumberFormat="1" applyFont="1" applyBorder="1" applyAlignment="1" applyProtection="1">
      <alignment horizontal="left" vertical="center" shrinkToFit="1"/>
      <protection locked="0"/>
    </xf>
    <xf numFmtId="0" fontId="22" fillId="0" borderId="104" xfId="0" applyFont="1" applyBorder="1" applyAlignment="1" applyProtection="1">
      <alignment horizontal="center" vertical="center" shrinkToFit="1"/>
      <protection hidden="1"/>
    </xf>
    <xf numFmtId="0" fontId="22" fillId="0" borderId="105" xfId="0" applyFont="1" applyBorder="1" applyAlignment="1" applyProtection="1">
      <alignment horizontal="center" vertical="center" shrinkToFit="1"/>
      <protection hidden="1"/>
    </xf>
    <xf numFmtId="0" fontId="22" fillId="0" borderId="102" xfId="0" applyFont="1" applyBorder="1" applyAlignment="1" applyProtection="1">
      <alignment horizontal="center" vertical="center" shrinkToFit="1"/>
      <protection hidden="1"/>
    </xf>
    <xf numFmtId="0" fontId="13" fillId="4" borderId="62" xfId="0" applyFont="1" applyFill="1" applyBorder="1" applyAlignment="1" applyProtection="1">
      <alignment horizontal="center" vertical="center" wrapText="1"/>
      <protection hidden="1"/>
    </xf>
    <xf numFmtId="0" fontId="13" fillId="3" borderId="63" xfId="0" applyFont="1" applyFill="1" applyBorder="1" applyAlignment="1" applyProtection="1">
      <alignment horizontal="center" vertical="center" wrapText="1"/>
      <protection hidden="1"/>
    </xf>
    <xf numFmtId="0" fontId="13" fillId="3" borderId="61" xfId="0" applyFont="1" applyFill="1" applyBorder="1" applyAlignment="1" applyProtection="1">
      <alignment horizontal="center" vertical="center" wrapText="1"/>
      <protection hidden="1"/>
    </xf>
    <xf numFmtId="0" fontId="13" fillId="3" borderId="84" xfId="0" applyFont="1" applyFill="1" applyBorder="1" applyAlignment="1" applyProtection="1">
      <alignment horizontal="center" vertical="center" wrapText="1"/>
      <protection hidden="1"/>
    </xf>
    <xf numFmtId="49" fontId="22" fillId="0" borderId="55" xfId="0" applyNumberFormat="1" applyFont="1" applyBorder="1" applyAlignment="1" applyProtection="1">
      <alignment horizontal="left" vertical="center" shrinkToFit="1"/>
      <protection locked="0"/>
    </xf>
    <xf numFmtId="0" fontId="22" fillId="0" borderId="95" xfId="0" applyFont="1" applyBorder="1" applyAlignment="1" applyProtection="1">
      <alignment horizontal="center" vertical="center" shrinkToFit="1"/>
      <protection hidden="1"/>
    </xf>
    <xf numFmtId="0" fontId="22" fillId="0" borderId="18" xfId="0" applyFont="1" applyBorder="1" applyAlignment="1" applyProtection="1">
      <alignment horizontal="center" vertical="center" shrinkToFit="1"/>
      <protection hidden="1"/>
    </xf>
    <xf numFmtId="0" fontId="22" fillId="0" borderId="15" xfId="0" applyFont="1" applyBorder="1" applyAlignment="1" applyProtection="1">
      <alignment horizontal="center" vertical="center" shrinkToFit="1"/>
      <protection hidden="1"/>
    </xf>
    <xf numFmtId="38" fontId="61" fillId="0" borderId="42" xfId="0" applyNumberFormat="1" applyFont="1" applyBorder="1" applyProtection="1">
      <alignment vertical="center"/>
      <protection hidden="1"/>
    </xf>
    <xf numFmtId="0" fontId="25" fillId="3" borderId="74" xfId="0" applyFont="1" applyFill="1" applyBorder="1" applyAlignment="1" applyProtection="1">
      <alignment horizontal="right" vertical="center"/>
      <protection hidden="1"/>
    </xf>
    <xf numFmtId="0" fontId="25" fillId="3" borderId="42" xfId="0" applyFont="1" applyFill="1" applyBorder="1" applyAlignment="1" applyProtection="1">
      <alignment horizontal="right" vertical="center"/>
      <protection hidden="1"/>
    </xf>
    <xf numFmtId="0" fontId="25" fillId="3" borderId="43" xfId="0" applyFont="1" applyFill="1" applyBorder="1" applyAlignment="1" applyProtection="1">
      <alignment horizontal="right" vertical="center"/>
      <protection hidden="1"/>
    </xf>
    <xf numFmtId="178" fontId="27" fillId="0" borderId="76" xfId="12" applyNumberFormat="1" applyFont="1" applyBorder="1" applyAlignment="1" applyProtection="1">
      <alignment horizontal="right" vertical="center" shrinkToFit="1"/>
      <protection locked="0"/>
    </xf>
    <xf numFmtId="178" fontId="27" fillId="0" borderId="14" xfId="12" applyNumberFormat="1" applyFont="1" applyBorder="1" applyAlignment="1" applyProtection="1">
      <alignment horizontal="right" vertical="center" shrinkToFit="1"/>
      <protection locked="0"/>
    </xf>
    <xf numFmtId="0" fontId="22" fillId="0" borderId="13" xfId="0" applyFont="1" applyBorder="1" applyAlignment="1" applyProtection="1">
      <alignment horizontal="center" vertical="center" shrinkToFit="1"/>
      <protection locked="0"/>
    </xf>
    <xf numFmtId="49" fontId="22" fillId="0" borderId="51" xfId="0" applyNumberFormat="1" applyFont="1" applyBorder="1" applyAlignment="1" applyProtection="1">
      <alignment horizontal="center" vertical="center" shrinkToFit="1"/>
      <protection locked="0"/>
    </xf>
    <xf numFmtId="178" fontId="27" fillId="0" borderId="52" xfId="12" applyNumberFormat="1" applyFont="1" applyBorder="1" applyAlignment="1" applyProtection="1">
      <alignment horizontal="right" vertical="center" shrinkToFit="1"/>
      <protection locked="0"/>
    </xf>
    <xf numFmtId="178" fontId="27" fillId="0" borderId="13" xfId="12" applyNumberFormat="1" applyFont="1" applyBorder="1" applyAlignment="1" applyProtection="1">
      <alignment horizontal="right" vertical="center" shrinkToFit="1"/>
      <protection locked="0"/>
    </xf>
    <xf numFmtId="0" fontId="22" fillId="0" borderId="14" xfId="0" applyFont="1" applyBorder="1" applyAlignment="1" applyProtection="1">
      <alignment horizontal="center" vertical="center" shrinkToFit="1"/>
      <protection locked="0"/>
    </xf>
    <xf numFmtId="49" fontId="22" fillId="0" borderId="130" xfId="0" applyNumberFormat="1" applyFont="1" applyBorder="1" applyAlignment="1" applyProtection="1">
      <alignment horizontal="center" vertical="center" shrinkToFit="1"/>
      <protection locked="0"/>
    </xf>
    <xf numFmtId="0" fontId="13" fillId="0" borderId="143" xfId="0" applyFont="1" applyBorder="1" applyAlignment="1" applyProtection="1">
      <alignment horizontal="center" vertical="center" wrapText="1" shrinkToFit="1"/>
      <protection hidden="1"/>
    </xf>
    <xf numFmtId="0" fontId="13" fillId="0" borderId="6" xfId="0" applyFont="1" applyBorder="1" applyAlignment="1" applyProtection="1">
      <alignment horizontal="center" vertical="center" wrapText="1" shrinkToFit="1"/>
      <protection hidden="1"/>
    </xf>
    <xf numFmtId="0" fontId="13" fillId="0" borderId="144" xfId="0" applyFont="1" applyBorder="1" applyAlignment="1" applyProtection="1">
      <alignment horizontal="center" vertical="center" wrapText="1" shrinkToFit="1"/>
      <protection hidden="1"/>
    </xf>
    <xf numFmtId="0" fontId="13" fillId="0" borderId="68" xfId="0" applyFont="1" applyBorder="1" applyAlignment="1" applyProtection="1">
      <alignment horizontal="center" vertical="center" wrapText="1" shrinkToFit="1"/>
      <protection hidden="1"/>
    </xf>
    <xf numFmtId="0" fontId="13" fillId="0" borderId="10" xfId="0" applyFont="1" applyBorder="1" applyAlignment="1" applyProtection="1">
      <alignment horizontal="center" vertical="center" wrapText="1" shrinkToFit="1"/>
      <protection hidden="1"/>
    </xf>
    <xf numFmtId="0" fontId="13" fillId="0" borderId="69" xfId="0" applyFont="1" applyBorder="1" applyAlignment="1" applyProtection="1">
      <alignment horizontal="center" vertical="center" wrapText="1" shrinkToFit="1"/>
      <protection hidden="1"/>
    </xf>
    <xf numFmtId="0" fontId="13" fillId="0" borderId="150" xfId="0" applyFont="1" applyBorder="1" applyAlignment="1" applyProtection="1">
      <alignment horizontal="center" vertical="center" wrapText="1" shrinkToFit="1"/>
      <protection hidden="1"/>
    </xf>
    <xf numFmtId="0" fontId="13" fillId="0" borderId="4" xfId="0" applyFont="1" applyBorder="1" applyAlignment="1" applyProtection="1">
      <alignment horizontal="center" vertical="center" wrapText="1" shrinkToFit="1"/>
      <protection hidden="1"/>
    </xf>
    <xf numFmtId="0" fontId="13" fillId="0" borderId="70" xfId="0" applyFont="1" applyBorder="1" applyAlignment="1" applyProtection="1">
      <alignment horizontal="center" vertical="center" wrapText="1" shrinkToFit="1"/>
      <protection hidden="1"/>
    </xf>
    <xf numFmtId="0" fontId="22" fillId="0" borderId="145" xfId="0" applyFont="1" applyBorder="1" applyAlignment="1" applyProtection="1">
      <alignment horizontal="center" vertical="center" shrinkToFit="1"/>
      <protection locked="0"/>
    </xf>
    <xf numFmtId="49" fontId="22" fillId="0" borderId="146" xfId="0" applyNumberFormat="1" applyFont="1" applyBorder="1" applyAlignment="1" applyProtection="1">
      <alignment horizontal="center" vertical="center" shrinkToFit="1"/>
      <protection locked="0"/>
    </xf>
    <xf numFmtId="178" fontId="27" fillId="0" borderId="147" xfId="12" applyNumberFormat="1" applyFont="1" applyBorder="1" applyAlignment="1" applyProtection="1">
      <alignment horizontal="right" vertical="center" shrinkToFit="1"/>
      <protection locked="0"/>
    </xf>
    <xf numFmtId="178" fontId="27" fillId="0" borderId="145" xfId="12" applyNumberFormat="1" applyFont="1" applyBorder="1" applyAlignment="1" applyProtection="1">
      <alignment horizontal="right" vertical="center" shrinkToFit="1"/>
      <protection locked="0"/>
    </xf>
    <xf numFmtId="49" fontId="22" fillId="0" borderId="146" xfId="0" applyNumberFormat="1" applyFont="1" applyBorder="1" applyAlignment="1" applyProtection="1">
      <alignment horizontal="left" vertical="center" shrinkToFit="1"/>
      <protection locked="0"/>
    </xf>
    <xf numFmtId="0" fontId="87" fillId="0" borderId="1" xfId="0" applyFont="1" applyFill="1" applyBorder="1" applyAlignment="1" applyProtection="1">
      <alignment horizontal="center" vertical="center" wrapText="1"/>
      <protection hidden="1"/>
    </xf>
    <xf numFmtId="0" fontId="87" fillId="0" borderId="7" xfId="0" applyFont="1" applyFill="1" applyBorder="1" applyAlignment="1" applyProtection="1">
      <alignment horizontal="center" vertical="center" wrapText="1"/>
      <protection hidden="1"/>
    </xf>
    <xf numFmtId="0" fontId="87" fillId="0" borderId="2" xfId="0" applyFont="1" applyFill="1" applyBorder="1" applyAlignment="1" applyProtection="1">
      <alignment horizontal="center" vertical="center" wrapText="1"/>
      <protection hidden="1"/>
    </xf>
    <xf numFmtId="0" fontId="13" fillId="4" borderId="63" xfId="0" applyFont="1" applyFill="1" applyBorder="1" applyAlignment="1" applyProtection="1">
      <alignment horizontal="center" vertical="center"/>
      <protection hidden="1"/>
    </xf>
    <xf numFmtId="0" fontId="13" fillId="4" borderId="61" xfId="0" applyFont="1" applyFill="1" applyBorder="1" applyAlignment="1" applyProtection="1">
      <alignment horizontal="center" vertical="center"/>
      <protection hidden="1"/>
    </xf>
    <xf numFmtId="0" fontId="13" fillId="4" borderId="65" xfId="0" applyFont="1" applyFill="1" applyBorder="1" applyAlignment="1" applyProtection="1">
      <alignment horizontal="center" vertical="center"/>
      <protection hidden="1"/>
    </xf>
    <xf numFmtId="0" fontId="13" fillId="0" borderId="66" xfId="0" applyFont="1" applyBorder="1" applyAlignment="1" applyProtection="1">
      <alignment horizontal="center" vertical="center" wrapText="1" shrinkToFit="1"/>
      <protection hidden="1"/>
    </xf>
    <xf numFmtId="0" fontId="13" fillId="0" borderId="45" xfId="0" applyFont="1" applyBorder="1" applyAlignment="1" applyProtection="1">
      <alignment horizontal="center" vertical="center" wrapText="1" shrinkToFit="1"/>
      <protection hidden="1"/>
    </xf>
    <xf numFmtId="0" fontId="13" fillId="0" borderId="67" xfId="0" applyFont="1" applyBorder="1" applyAlignment="1" applyProtection="1">
      <alignment horizontal="center" vertical="center" wrapText="1" shrinkToFit="1"/>
      <protection hidden="1"/>
    </xf>
    <xf numFmtId="178" fontId="27" fillId="0" borderId="56" xfId="12" applyNumberFormat="1" applyFont="1" applyBorder="1" applyAlignment="1" applyProtection="1">
      <alignment horizontal="right" vertical="center" shrinkToFit="1"/>
      <protection locked="0"/>
    </xf>
    <xf numFmtId="178" fontId="27" fillId="0" borderId="12" xfId="12" applyNumberFormat="1" applyFont="1" applyBorder="1" applyAlignment="1" applyProtection="1">
      <alignment horizontal="right" vertical="center" shrinkToFit="1"/>
      <protection locked="0"/>
    </xf>
    <xf numFmtId="0" fontId="22" fillId="0" borderId="12" xfId="0" applyFont="1" applyBorder="1" applyAlignment="1" applyProtection="1">
      <alignment horizontal="center" vertical="center" shrinkToFit="1"/>
      <protection locked="0"/>
    </xf>
    <xf numFmtId="49" fontId="22" fillId="0" borderId="55" xfId="0" applyNumberFormat="1" applyFont="1" applyBorder="1" applyAlignment="1" applyProtection="1">
      <alignment horizontal="center" vertical="center" shrinkToFit="1"/>
      <protection locked="0"/>
    </xf>
    <xf numFmtId="0" fontId="13" fillId="6" borderId="59" xfId="0" applyFont="1" applyFill="1" applyBorder="1" applyAlignment="1" applyProtection="1">
      <alignment horizontal="center" vertical="center"/>
      <protection hidden="1"/>
    </xf>
    <xf numFmtId="0" fontId="13" fillId="6" borderId="139" xfId="0" applyFont="1" applyFill="1" applyBorder="1" applyAlignment="1" applyProtection="1">
      <alignment horizontal="center" vertical="center"/>
      <protection hidden="1"/>
    </xf>
    <xf numFmtId="0" fontId="13" fillId="6" borderId="60" xfId="0" applyFont="1" applyFill="1" applyBorder="1" applyAlignment="1" applyProtection="1">
      <alignment horizontal="center" vertical="center"/>
      <protection hidden="1"/>
    </xf>
    <xf numFmtId="38" fontId="81" fillId="0" borderId="0" xfId="15" applyFont="1" applyFill="1" applyBorder="1" applyAlignment="1" applyProtection="1">
      <alignment horizontal="left" wrapText="1"/>
      <protection hidden="1"/>
    </xf>
    <xf numFmtId="38" fontId="81" fillId="0" borderId="0" xfId="15" applyFont="1" applyFill="1" applyBorder="1" applyAlignment="1" applyProtection="1">
      <alignment horizontal="left"/>
      <protection hidden="1"/>
    </xf>
    <xf numFmtId="38" fontId="81" fillId="0" borderId="22" xfId="15" applyFont="1" applyFill="1" applyBorder="1" applyAlignment="1" applyProtection="1">
      <alignment horizontal="left"/>
      <protection hidden="1"/>
    </xf>
    <xf numFmtId="0" fontId="9" fillId="0" borderId="0" xfId="0" applyFont="1" applyFill="1" applyBorder="1" applyAlignment="1" applyProtection="1">
      <alignment horizontal="center" vertical="center" shrinkToFit="1"/>
      <protection hidden="1"/>
    </xf>
    <xf numFmtId="0" fontId="19" fillId="8" borderId="187" xfId="0" applyFont="1" applyFill="1" applyBorder="1" applyAlignment="1" applyProtection="1">
      <alignment horizontal="center" vertical="center"/>
      <protection hidden="1"/>
    </xf>
    <xf numFmtId="0" fontId="19" fillId="8" borderId="188" xfId="0" applyFont="1" applyFill="1" applyBorder="1" applyAlignment="1" applyProtection="1">
      <alignment horizontal="center" vertical="center"/>
      <protection hidden="1"/>
    </xf>
    <xf numFmtId="0" fontId="19" fillId="6" borderId="186" xfId="0" applyFont="1" applyFill="1" applyBorder="1" applyAlignment="1" applyProtection="1">
      <alignment horizontal="center" vertical="center"/>
      <protection hidden="1"/>
    </xf>
    <xf numFmtId="0" fontId="19" fillId="6" borderId="187" xfId="0" applyFont="1" applyFill="1" applyBorder="1" applyAlignment="1" applyProtection="1">
      <alignment horizontal="center" vertical="center"/>
      <protection hidden="1"/>
    </xf>
    <xf numFmtId="0" fontId="22" fillId="0" borderId="147" xfId="0" applyFont="1" applyBorder="1" applyAlignment="1" applyProtection="1">
      <alignment horizontal="center" vertical="center" shrinkToFit="1"/>
      <protection hidden="1"/>
    </xf>
    <xf numFmtId="0" fontId="22" fillId="0" borderId="145" xfId="0" applyFont="1" applyBorder="1" applyAlignment="1" applyProtection="1">
      <alignment horizontal="center" vertical="center" shrinkToFit="1"/>
      <protection hidden="1"/>
    </xf>
    <xf numFmtId="0" fontId="22" fillId="0" borderId="148" xfId="0" applyFont="1" applyBorder="1" applyAlignment="1" applyProtection="1">
      <alignment horizontal="center" vertical="center" shrinkToFit="1"/>
      <protection hidden="1"/>
    </xf>
    <xf numFmtId="0" fontId="22" fillId="0" borderId="105" xfId="0" applyFont="1" applyBorder="1" applyAlignment="1" applyProtection="1">
      <alignment horizontal="center" vertical="center" shrinkToFit="1"/>
      <protection locked="0"/>
    </xf>
    <xf numFmtId="49" fontId="22" fillId="0" borderId="103" xfId="0" applyNumberFormat="1" applyFont="1" applyBorder="1" applyAlignment="1" applyProtection="1">
      <alignment horizontal="center" vertical="center" shrinkToFit="1"/>
      <protection locked="0"/>
    </xf>
    <xf numFmtId="178" fontId="27" fillId="0" borderId="104" xfId="12" applyNumberFormat="1" applyFont="1" applyBorder="1" applyAlignment="1" applyProtection="1">
      <alignment horizontal="right" vertical="center" shrinkToFit="1"/>
      <protection locked="0"/>
    </xf>
    <xf numFmtId="178" fontId="27" fillId="0" borderId="105" xfId="12" applyNumberFormat="1" applyFont="1" applyBorder="1" applyAlignment="1" applyProtection="1">
      <alignment horizontal="right" vertical="center" shrinkToFit="1"/>
      <protection locked="0"/>
    </xf>
    <xf numFmtId="49" fontId="22" fillId="0" borderId="141" xfId="0" applyNumberFormat="1" applyFont="1" applyBorder="1" applyAlignment="1" applyProtection="1">
      <alignment horizontal="center" vertical="center" shrinkToFit="1"/>
      <protection locked="0"/>
    </xf>
    <xf numFmtId="49" fontId="22" fillId="0" borderId="141" xfId="0" applyNumberFormat="1" applyFont="1" applyBorder="1" applyAlignment="1" applyProtection="1">
      <alignment horizontal="left" vertical="center" shrinkToFit="1"/>
      <protection locked="0"/>
    </xf>
    <xf numFmtId="0" fontId="22" fillId="0" borderId="56" xfId="0" applyFont="1" applyBorder="1" applyAlignment="1" applyProtection="1">
      <alignment horizontal="center" vertical="center" shrinkToFit="1"/>
      <protection hidden="1"/>
    </xf>
    <xf numFmtId="0" fontId="22" fillId="0" borderId="12" xfId="0" applyFont="1" applyBorder="1" applyAlignment="1" applyProtection="1">
      <alignment horizontal="center" vertical="center" shrinkToFit="1"/>
      <protection hidden="1"/>
    </xf>
    <xf numFmtId="0" fontId="22" fillId="0" borderId="142" xfId="0" applyFont="1" applyBorder="1" applyAlignment="1" applyProtection="1">
      <alignment horizontal="center" vertical="center" shrinkToFit="1"/>
      <protection hidden="1"/>
    </xf>
    <xf numFmtId="178" fontId="27" fillId="0" borderId="157" xfId="12" applyNumberFormat="1" applyFont="1" applyBorder="1" applyAlignment="1" applyProtection="1">
      <alignment horizontal="right" vertical="center" shrinkToFit="1"/>
      <protection locked="0"/>
    </xf>
    <xf numFmtId="178" fontId="27" fillId="0" borderId="155" xfId="12" applyNumberFormat="1" applyFont="1" applyBorder="1" applyAlignment="1" applyProtection="1">
      <alignment horizontal="right" vertical="center" shrinkToFit="1"/>
      <protection locked="0"/>
    </xf>
    <xf numFmtId="0" fontId="13" fillId="0" borderId="153" xfId="0" applyFont="1" applyBorder="1" applyAlignment="1" applyProtection="1">
      <alignment horizontal="center" vertical="center" wrapText="1" shrinkToFit="1"/>
      <protection hidden="1"/>
    </xf>
    <xf numFmtId="0" fontId="13" fillId="0" borderId="160" xfId="0" applyFont="1" applyBorder="1" applyAlignment="1" applyProtection="1">
      <alignment horizontal="center" vertical="center" wrapText="1" shrinkToFit="1"/>
      <protection hidden="1"/>
    </xf>
    <xf numFmtId="0" fontId="13" fillId="0" borderId="154" xfId="0" applyFont="1" applyBorder="1" applyAlignment="1" applyProtection="1">
      <alignment horizontal="center" vertical="center" wrapText="1" shrinkToFit="1"/>
      <protection hidden="1"/>
    </xf>
    <xf numFmtId="0" fontId="22" fillId="0" borderId="155" xfId="0" applyFont="1" applyBorder="1" applyAlignment="1" applyProtection="1">
      <alignment horizontal="center" vertical="center" shrinkToFit="1"/>
      <protection locked="0"/>
    </xf>
    <xf numFmtId="49" fontId="22" fillId="0" borderId="156" xfId="0" applyNumberFormat="1" applyFont="1" applyBorder="1" applyAlignment="1" applyProtection="1">
      <alignment horizontal="center" vertical="center" shrinkToFit="1"/>
      <protection locked="0"/>
    </xf>
    <xf numFmtId="0" fontId="13" fillId="6" borderId="131" xfId="0" applyFont="1" applyFill="1" applyBorder="1" applyAlignment="1" applyProtection="1">
      <alignment horizontal="center" vertical="center"/>
      <protection hidden="1"/>
    </xf>
    <xf numFmtId="0" fontId="13" fillId="6" borderId="61" xfId="0" applyFont="1" applyFill="1" applyBorder="1" applyAlignment="1" applyProtection="1">
      <alignment horizontal="center" vertical="center"/>
      <protection hidden="1"/>
    </xf>
    <xf numFmtId="0" fontId="13" fillId="0" borderId="91" xfId="0" applyFont="1" applyBorder="1" applyAlignment="1" applyProtection="1">
      <alignment horizontal="center" vertical="center"/>
      <protection hidden="1"/>
    </xf>
    <xf numFmtId="0" fontId="13" fillId="0" borderId="92"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0" fontId="13" fillId="0" borderId="94" xfId="0" applyFont="1" applyBorder="1" applyAlignment="1" applyProtection="1">
      <alignment horizontal="center" vertical="center"/>
      <protection hidden="1"/>
    </xf>
    <xf numFmtId="0" fontId="13" fillId="0" borderId="3" xfId="0" applyFont="1" applyBorder="1" applyAlignment="1" applyProtection="1">
      <alignment horizontal="center" vertical="center"/>
      <protection hidden="1"/>
    </xf>
    <xf numFmtId="0" fontId="13" fillId="0" borderId="4" xfId="0" applyFont="1" applyBorder="1" applyAlignment="1" applyProtection="1">
      <alignment horizontal="center" vertical="center"/>
      <protection hidden="1"/>
    </xf>
    <xf numFmtId="0" fontId="13" fillId="0" borderId="72" xfId="0" applyFont="1" applyBorder="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6" xfId="0" applyFont="1" applyBorder="1" applyAlignment="1" applyProtection="1">
      <alignment horizontal="center" vertical="center"/>
      <protection hidden="1"/>
    </xf>
    <xf numFmtId="0" fontId="13" fillId="0" borderId="87"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3" fillId="0" borderId="88" xfId="0" applyFont="1" applyBorder="1" applyAlignment="1" applyProtection="1">
      <alignment horizontal="center" vertical="center"/>
      <protection hidden="1"/>
    </xf>
    <xf numFmtId="0" fontId="19" fillId="3" borderId="64" xfId="0" applyFont="1" applyFill="1" applyBorder="1" applyAlignment="1" applyProtection="1">
      <alignment horizontal="center" vertical="center"/>
      <protection hidden="1"/>
    </xf>
    <xf numFmtId="0" fontId="19" fillId="3" borderId="61" xfId="0" applyFont="1" applyFill="1" applyBorder="1" applyAlignment="1" applyProtection="1">
      <alignment horizontal="center" vertical="center"/>
      <protection hidden="1"/>
    </xf>
    <xf numFmtId="0" fontId="19" fillId="3" borderId="139" xfId="0" applyFont="1" applyFill="1" applyBorder="1" applyAlignment="1" applyProtection="1">
      <alignment horizontal="center" vertical="center"/>
      <protection hidden="1"/>
    </xf>
    <xf numFmtId="0" fontId="19" fillId="3" borderId="65" xfId="0" applyFont="1" applyFill="1" applyBorder="1" applyAlignment="1" applyProtection="1">
      <alignment horizontal="center" vertical="center"/>
      <protection hidden="1"/>
    </xf>
    <xf numFmtId="38" fontId="61" fillId="0" borderId="92" xfId="0" applyNumberFormat="1" applyFont="1" applyBorder="1" applyProtection="1">
      <alignment vertical="center"/>
      <protection hidden="1"/>
    </xf>
    <xf numFmtId="38" fontId="61" fillId="0" borderId="0" xfId="0" applyNumberFormat="1" applyFont="1" applyProtection="1">
      <alignment vertical="center"/>
      <protection hidden="1"/>
    </xf>
    <xf numFmtId="38" fontId="61" fillId="0" borderId="8" xfId="0" applyNumberFormat="1" applyFont="1" applyBorder="1" applyProtection="1">
      <alignment vertical="center"/>
      <protection hidden="1"/>
    </xf>
    <xf numFmtId="38" fontId="61" fillId="0" borderId="5" xfId="0" applyNumberFormat="1" applyFont="1" applyBorder="1" applyProtection="1">
      <alignment vertical="center"/>
      <protection hidden="1"/>
    </xf>
    <xf numFmtId="38" fontId="61" fillId="0" borderId="9" xfId="0" applyNumberFormat="1" applyFont="1" applyBorder="1" applyProtection="1">
      <alignment vertical="center"/>
      <protection hidden="1"/>
    </xf>
    <xf numFmtId="38" fontId="61" fillId="0" borderId="3" xfId="0" applyNumberFormat="1" applyFont="1" applyBorder="1" applyProtection="1">
      <alignment vertical="center"/>
      <protection hidden="1"/>
    </xf>
    <xf numFmtId="38" fontId="28" fillId="0" borderId="18" xfId="0" applyNumberFormat="1" applyFont="1" applyBorder="1" applyAlignment="1" applyProtection="1">
      <alignment vertical="center"/>
      <protection hidden="1"/>
    </xf>
    <xf numFmtId="38" fontId="28" fillId="0" borderId="105" xfId="0" applyNumberFormat="1" applyFont="1" applyBorder="1" applyAlignment="1" applyProtection="1">
      <alignment vertical="center"/>
      <protection hidden="1"/>
    </xf>
    <xf numFmtId="38" fontId="28" fillId="0" borderId="145" xfId="0" applyNumberFormat="1" applyFont="1" applyBorder="1" applyAlignment="1" applyProtection="1">
      <alignment vertical="center"/>
      <protection hidden="1"/>
    </xf>
    <xf numFmtId="38" fontId="28" fillId="0" borderId="122" xfId="0" applyNumberFormat="1" applyFont="1" applyBorder="1" applyAlignment="1" applyProtection="1">
      <alignment vertical="center"/>
      <protection hidden="1"/>
    </xf>
    <xf numFmtId="38" fontId="14" fillId="0" borderId="73" xfId="0" applyNumberFormat="1" applyFont="1" applyBorder="1" applyAlignment="1" applyProtection="1">
      <alignment horizontal="center" vertical="center"/>
      <protection hidden="1"/>
    </xf>
    <xf numFmtId="38" fontId="14" fillId="0" borderId="163" xfId="0" applyNumberFormat="1" applyFont="1" applyBorder="1" applyAlignment="1" applyProtection="1">
      <alignment horizontal="center" vertical="center"/>
      <protection hidden="1"/>
    </xf>
    <xf numFmtId="38" fontId="14" fillId="0" borderId="140" xfId="0" applyNumberFormat="1" applyFont="1" applyBorder="1" applyAlignment="1" applyProtection="1">
      <alignment horizontal="center" vertical="center"/>
      <protection hidden="1"/>
    </xf>
    <xf numFmtId="38" fontId="14" fillId="0" borderId="161" xfId="0" applyNumberFormat="1" applyFont="1" applyBorder="1" applyAlignment="1" applyProtection="1">
      <alignment horizontal="center" vertical="center"/>
      <protection hidden="1"/>
    </xf>
    <xf numFmtId="0" fontId="27" fillId="0" borderId="85" xfId="0" applyFont="1" applyBorder="1" applyAlignment="1" applyProtection="1">
      <alignment horizontal="center" vertical="center"/>
      <protection hidden="1"/>
    </xf>
    <xf numFmtId="0" fontId="27" fillId="0" borderId="18" xfId="0" applyFont="1" applyBorder="1" applyAlignment="1" applyProtection="1">
      <alignment horizontal="center" vertical="center"/>
      <protection hidden="1"/>
    </xf>
    <xf numFmtId="0" fontId="27" fillId="0" borderId="124" xfId="0" applyFont="1" applyBorder="1" applyAlignment="1" applyProtection="1">
      <alignment horizontal="center" vertical="center"/>
      <protection hidden="1"/>
    </xf>
    <xf numFmtId="0" fontId="27" fillId="0" borderId="137" xfId="0" applyFont="1" applyBorder="1" applyAlignment="1" applyProtection="1">
      <alignment horizontal="center" vertical="center"/>
      <protection hidden="1"/>
    </xf>
    <xf numFmtId="0" fontId="27" fillId="0" borderId="105" xfId="0" applyFont="1" applyBorder="1" applyAlignment="1" applyProtection="1">
      <alignment horizontal="center" vertical="center"/>
      <protection hidden="1"/>
    </xf>
    <xf numFmtId="0" fontId="27" fillId="0" borderId="151" xfId="0" applyFont="1" applyBorder="1" applyAlignment="1" applyProtection="1">
      <alignment horizontal="center" vertical="center"/>
      <protection hidden="1"/>
    </xf>
    <xf numFmtId="0" fontId="27" fillId="0" borderId="162" xfId="0" applyFont="1" applyBorder="1" applyAlignment="1" applyProtection="1">
      <alignment horizontal="center" vertical="center"/>
      <protection hidden="1"/>
    </xf>
    <xf numFmtId="0" fontId="27" fillId="0" borderId="145" xfId="0" applyFont="1" applyBorder="1" applyAlignment="1" applyProtection="1">
      <alignment horizontal="center" vertical="center"/>
      <protection hidden="1"/>
    </xf>
    <xf numFmtId="0" fontId="27" fillId="0" borderId="149" xfId="0" applyFont="1" applyBorder="1" applyAlignment="1" applyProtection="1">
      <alignment horizontal="center" vertical="center"/>
      <protection hidden="1"/>
    </xf>
    <xf numFmtId="0" fontId="27" fillId="0" borderId="165" xfId="0" applyFont="1" applyBorder="1" applyAlignment="1" applyProtection="1">
      <alignment horizontal="center" vertical="center"/>
      <protection hidden="1"/>
    </xf>
    <xf numFmtId="0" fontId="27" fillId="0" borderId="122" xfId="0" applyFont="1" applyBorder="1" applyAlignment="1" applyProtection="1">
      <alignment horizontal="center" vertical="center"/>
      <protection hidden="1"/>
    </xf>
    <xf numFmtId="0" fontId="27" fillId="0" borderId="166" xfId="0" applyFont="1" applyBorder="1" applyAlignment="1" applyProtection="1">
      <alignment horizontal="center" vertical="center"/>
      <protection hidden="1"/>
    </xf>
    <xf numFmtId="0" fontId="19" fillId="3" borderId="64" xfId="0" applyFont="1" applyFill="1" applyBorder="1" applyAlignment="1" applyProtection="1">
      <alignment horizontal="center" vertical="center" wrapText="1"/>
      <protection hidden="1"/>
    </xf>
    <xf numFmtId="0" fontId="19" fillId="3" borderId="61" xfId="0" applyFont="1" applyFill="1" applyBorder="1" applyAlignment="1" applyProtection="1">
      <alignment horizontal="center" vertical="center" wrapText="1"/>
      <protection hidden="1"/>
    </xf>
    <xf numFmtId="0" fontId="19" fillId="3" borderId="84" xfId="0" applyFont="1" applyFill="1" applyBorder="1" applyAlignment="1" applyProtection="1">
      <alignment horizontal="center" vertical="center" wrapText="1"/>
      <protection hidden="1"/>
    </xf>
    <xf numFmtId="0" fontId="13" fillId="3" borderId="63" xfId="0" applyFont="1" applyFill="1" applyBorder="1" applyAlignment="1" applyProtection="1">
      <alignment horizontal="center" vertical="center"/>
      <protection hidden="1"/>
    </xf>
    <xf numFmtId="0" fontId="13" fillId="3" borderId="84" xfId="0" applyFont="1" applyFill="1" applyBorder="1" applyAlignment="1" applyProtection="1">
      <alignment horizontal="center" vertical="center"/>
      <protection hidden="1"/>
    </xf>
    <xf numFmtId="0" fontId="14" fillId="0" borderId="95" xfId="0" applyFont="1" applyBorder="1" applyAlignment="1" applyProtection="1">
      <alignment horizontal="center" vertical="center"/>
      <protection hidden="1"/>
    </xf>
    <xf numFmtId="0" fontId="14" fillId="0" borderId="15" xfId="0" applyFont="1" applyBorder="1" applyAlignment="1" applyProtection="1">
      <alignment horizontal="center" vertical="center"/>
      <protection hidden="1"/>
    </xf>
    <xf numFmtId="0" fontId="14" fillId="0" borderId="104" xfId="0" applyFont="1" applyBorder="1" applyAlignment="1" applyProtection="1">
      <alignment horizontal="center" vertical="center"/>
      <protection hidden="1"/>
    </xf>
    <xf numFmtId="0" fontId="14" fillId="0" borderId="102" xfId="0" applyFont="1" applyBorder="1" applyAlignment="1" applyProtection="1">
      <alignment horizontal="center" vertical="center"/>
      <protection hidden="1"/>
    </xf>
    <xf numFmtId="0" fontId="14" fillId="0" borderId="147" xfId="0" applyFont="1" applyBorder="1" applyAlignment="1" applyProtection="1">
      <alignment horizontal="center" vertical="center"/>
      <protection hidden="1"/>
    </xf>
    <xf numFmtId="0" fontId="14" fillId="0" borderId="148" xfId="0" applyFont="1" applyBorder="1" applyAlignment="1" applyProtection="1">
      <alignment horizontal="center" vertical="center"/>
      <protection hidden="1"/>
    </xf>
    <xf numFmtId="0" fontId="14" fillId="0" borderId="121" xfId="0" applyFont="1" applyBorder="1" applyAlignment="1" applyProtection="1">
      <alignment horizontal="center" vertical="center"/>
      <protection hidden="1"/>
    </xf>
    <xf numFmtId="0" fontId="14" fillId="0" borderId="123" xfId="0" applyFont="1" applyBorder="1" applyAlignment="1" applyProtection="1">
      <alignment horizontal="center" vertical="center"/>
      <protection hidden="1"/>
    </xf>
    <xf numFmtId="38" fontId="27" fillId="0" borderId="18" xfId="0" applyNumberFormat="1" applyFont="1" applyBorder="1" applyProtection="1">
      <alignment vertical="center"/>
      <protection hidden="1"/>
    </xf>
    <xf numFmtId="38" fontId="27" fillId="0" borderId="105" xfId="0" applyNumberFormat="1" applyFont="1" applyBorder="1" applyProtection="1">
      <alignment vertical="center"/>
      <protection hidden="1"/>
    </xf>
    <xf numFmtId="38" fontId="27" fillId="0" borderId="145" xfId="0" applyNumberFormat="1" applyFont="1" applyBorder="1" applyProtection="1">
      <alignment vertical="center"/>
      <protection hidden="1"/>
    </xf>
    <xf numFmtId="38" fontId="27" fillId="0" borderId="122" xfId="0" applyNumberFormat="1" applyFont="1" applyBorder="1" applyProtection="1">
      <alignment vertical="center"/>
      <protection hidden="1"/>
    </xf>
    <xf numFmtId="180" fontId="74" fillId="0" borderId="85" xfId="0" applyNumberFormat="1" applyFont="1" applyBorder="1" applyAlignment="1" applyProtection="1">
      <alignment vertical="center"/>
      <protection hidden="1"/>
    </xf>
    <xf numFmtId="180" fontId="74" fillId="0" borderId="18" xfId="0" applyNumberFormat="1" applyFont="1" applyBorder="1" applyAlignment="1" applyProtection="1">
      <alignment vertical="center"/>
      <protection hidden="1"/>
    </xf>
    <xf numFmtId="180" fontId="74" fillId="0" borderId="137" xfId="0" applyNumberFormat="1" applyFont="1" applyBorder="1" applyAlignment="1" applyProtection="1">
      <alignment vertical="center"/>
      <protection hidden="1"/>
    </xf>
    <xf numFmtId="180" fontId="74" fillId="0" borderId="105" xfId="0" applyNumberFormat="1" applyFont="1" applyBorder="1" applyAlignment="1" applyProtection="1">
      <alignment vertical="center"/>
      <protection hidden="1"/>
    </xf>
    <xf numFmtId="180" fontId="74" fillId="0" borderId="162" xfId="0" applyNumberFormat="1" applyFont="1" applyBorder="1" applyAlignment="1" applyProtection="1">
      <alignment vertical="center"/>
      <protection hidden="1"/>
    </xf>
    <xf numFmtId="180" fontId="74" fillId="0" borderId="145" xfId="0" applyNumberFormat="1" applyFont="1" applyBorder="1" applyAlignment="1" applyProtection="1">
      <alignment vertical="center"/>
      <protection hidden="1"/>
    </xf>
    <xf numFmtId="180" fontId="74" fillId="0" borderId="165" xfId="0" applyNumberFormat="1" applyFont="1" applyBorder="1" applyAlignment="1" applyProtection="1">
      <alignment vertical="center"/>
      <protection hidden="1"/>
    </xf>
    <xf numFmtId="180" fontId="74" fillId="0" borderId="122" xfId="0" applyNumberFormat="1" applyFont="1" applyBorder="1" applyAlignment="1" applyProtection="1">
      <alignment vertical="center"/>
      <protection hidden="1"/>
    </xf>
    <xf numFmtId="178" fontId="27" fillId="0" borderId="76" xfId="12" applyNumberFormat="1" applyFont="1" applyFill="1" applyBorder="1" applyAlignment="1" applyProtection="1">
      <alignment horizontal="right" vertical="center" shrinkToFit="1"/>
      <protection locked="0"/>
    </xf>
    <xf numFmtId="178" fontId="27" fillId="0" borderId="14" xfId="12" applyNumberFormat="1" applyFont="1" applyFill="1" applyBorder="1" applyAlignment="1" applyProtection="1">
      <alignment horizontal="right" vertical="center" shrinkToFit="1"/>
      <protection locked="0"/>
    </xf>
    <xf numFmtId="0" fontId="27" fillId="0" borderId="76" xfId="12" applyNumberFormat="1" applyFont="1" applyFill="1" applyBorder="1" applyAlignment="1" applyProtection="1">
      <alignment horizontal="center" vertical="center" shrinkToFit="1"/>
      <protection locked="0"/>
    </xf>
    <xf numFmtId="0" fontId="27" fillId="0" borderId="14" xfId="12" applyNumberFormat="1" applyFont="1" applyFill="1" applyBorder="1" applyAlignment="1" applyProtection="1">
      <alignment horizontal="center" vertical="center" shrinkToFit="1"/>
      <protection locked="0"/>
    </xf>
    <xf numFmtId="0" fontId="27" fillId="0" borderId="17" xfId="12" applyNumberFormat="1" applyFont="1" applyFill="1" applyBorder="1" applyAlignment="1" applyProtection="1">
      <alignment horizontal="center" vertical="center" shrinkToFit="1"/>
      <protection locked="0"/>
    </xf>
    <xf numFmtId="38" fontId="27" fillId="0" borderId="77" xfId="12" applyFont="1" applyFill="1" applyBorder="1" applyAlignment="1" applyProtection="1">
      <alignment horizontal="right" vertical="center" shrinkToFit="1"/>
      <protection locked="0"/>
    </xf>
    <xf numFmtId="38" fontId="27" fillId="0" borderId="14" xfId="12" applyFont="1" applyFill="1" applyBorder="1" applyAlignment="1" applyProtection="1">
      <alignment horizontal="right" vertical="center" shrinkToFit="1"/>
      <protection locked="0"/>
    </xf>
    <xf numFmtId="38" fontId="27" fillId="0" borderId="78" xfId="12" applyFont="1" applyFill="1" applyBorder="1" applyAlignment="1" applyProtection="1">
      <alignment horizontal="right" vertical="center" shrinkToFit="1"/>
      <protection locked="0"/>
    </xf>
    <xf numFmtId="38" fontId="27" fillId="0" borderId="85" xfId="12" applyFont="1" applyFill="1" applyBorder="1" applyAlignment="1" applyProtection="1">
      <alignment horizontal="right" vertical="center" shrinkToFit="1"/>
      <protection locked="0"/>
    </xf>
    <xf numFmtId="38" fontId="27" fillId="0" borderId="18" xfId="12" applyFont="1" applyFill="1" applyBorder="1" applyAlignment="1" applyProtection="1">
      <alignment horizontal="right" vertical="center" shrinkToFit="1"/>
      <protection locked="0"/>
    </xf>
    <xf numFmtId="38" fontId="27" fillId="0" borderId="86" xfId="12" applyFont="1" applyFill="1" applyBorder="1" applyAlignment="1" applyProtection="1">
      <alignment horizontal="right" vertical="center" shrinkToFit="1"/>
      <protection locked="0"/>
    </xf>
    <xf numFmtId="0" fontId="13" fillId="0" borderId="72"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6" xfId="0" applyFont="1" applyFill="1" applyBorder="1" applyAlignment="1" applyProtection="1">
      <alignment horizontal="center" vertical="center" shrinkToFit="1"/>
      <protection hidden="1"/>
    </xf>
    <xf numFmtId="38" fontId="27" fillId="0" borderId="11" xfId="12" applyFont="1" applyFill="1" applyBorder="1" applyAlignment="1" applyProtection="1">
      <alignment horizontal="right" vertical="center" shrinkToFit="1"/>
      <protection locked="0"/>
    </xf>
    <xf numFmtId="38" fontId="27" fillId="0" borderId="0" xfId="12" applyFont="1" applyFill="1" applyBorder="1" applyAlignment="1" applyProtection="1">
      <alignment horizontal="right" vertical="center" shrinkToFit="1"/>
      <protection locked="0"/>
    </xf>
    <xf numFmtId="38" fontId="27" fillId="0" borderId="73" xfId="12" applyFont="1" applyFill="1" applyBorder="1" applyAlignment="1" applyProtection="1">
      <alignment horizontal="right" vertical="center" shrinkToFit="1"/>
      <protection locked="0"/>
    </xf>
    <xf numFmtId="3" fontId="12" fillId="3" borderId="74" xfId="0" applyNumberFormat="1" applyFont="1" applyFill="1" applyBorder="1" applyAlignment="1" applyProtection="1">
      <alignment horizontal="right" vertical="center" shrinkToFit="1"/>
      <protection hidden="1"/>
    </xf>
    <xf numFmtId="3" fontId="12" fillId="3" borderId="42" xfId="0" applyNumberFormat="1" applyFont="1" applyFill="1" applyBorder="1" applyAlignment="1" applyProtection="1">
      <alignment horizontal="right" vertical="center" shrinkToFit="1"/>
      <protection hidden="1"/>
    </xf>
    <xf numFmtId="38" fontId="48" fillId="0" borderId="41" xfId="12" applyFont="1" applyFill="1" applyBorder="1" applyAlignment="1" applyProtection="1">
      <alignment horizontal="right" vertical="center" shrinkToFit="1"/>
      <protection hidden="1"/>
    </xf>
    <xf numFmtId="38" fontId="48" fillId="0" borderId="42" xfId="12" applyFont="1" applyFill="1" applyBorder="1" applyAlignment="1" applyProtection="1">
      <alignment horizontal="right" vertical="center" shrinkToFit="1"/>
      <protection hidden="1"/>
    </xf>
    <xf numFmtId="38" fontId="48" fillId="0" borderId="75" xfId="12" applyFont="1" applyFill="1" applyBorder="1" applyAlignment="1" applyProtection="1">
      <alignment horizontal="right" vertical="center" shrinkToFit="1"/>
      <protection hidden="1"/>
    </xf>
    <xf numFmtId="0" fontId="12" fillId="4" borderId="8" xfId="0" applyFont="1" applyFill="1" applyBorder="1" applyAlignment="1" applyProtection="1">
      <alignment horizontal="right" vertical="center" wrapText="1" shrinkToFit="1"/>
      <protection hidden="1"/>
    </xf>
    <xf numFmtId="0" fontId="12" fillId="4" borderId="5" xfId="0" applyFont="1" applyFill="1" applyBorder="1" applyAlignment="1" applyProtection="1">
      <alignment horizontal="right" vertical="center" wrapText="1" shrinkToFit="1"/>
      <protection hidden="1"/>
    </xf>
    <xf numFmtId="0" fontId="12" fillId="4" borderId="6" xfId="0" applyFont="1" applyFill="1" applyBorder="1" applyAlignment="1" applyProtection="1">
      <alignment horizontal="right" vertical="center" wrapText="1" shrinkToFit="1"/>
      <protection hidden="1"/>
    </xf>
    <xf numFmtId="49" fontId="22" fillId="0" borderId="76" xfId="0" applyNumberFormat="1" applyFont="1" applyBorder="1" applyAlignment="1" applyProtection="1">
      <alignment horizontal="center" vertical="center" shrinkToFit="1"/>
      <protection locked="0"/>
    </xf>
    <xf numFmtId="49" fontId="22" fillId="0" borderId="17" xfId="0" applyNumberFormat="1" applyFont="1" applyBorder="1" applyAlignment="1" applyProtection="1">
      <alignment horizontal="center" vertical="center" shrinkToFit="1"/>
      <protection locked="0"/>
    </xf>
    <xf numFmtId="0" fontId="12" fillId="3" borderId="1" xfId="0" applyFont="1" applyFill="1" applyBorder="1" applyAlignment="1" applyProtection="1">
      <alignment horizontal="right" vertical="center"/>
      <protection hidden="1"/>
    </xf>
    <xf numFmtId="0" fontId="12" fillId="3" borderId="7" xfId="0" applyFont="1" applyFill="1" applyBorder="1" applyAlignment="1" applyProtection="1">
      <alignment horizontal="right" vertical="center"/>
      <protection hidden="1"/>
    </xf>
    <xf numFmtId="179" fontId="27" fillId="0" borderId="79" xfId="11" applyNumberFormat="1" applyFont="1" applyBorder="1" applyAlignment="1" applyProtection="1">
      <alignment horizontal="center" vertical="center" shrinkToFit="1"/>
      <protection hidden="1"/>
    </xf>
    <xf numFmtId="179" fontId="27" fillId="0" borderId="23" xfId="11" applyNumberFormat="1" applyFont="1" applyBorder="1" applyAlignment="1" applyProtection="1">
      <alignment horizontal="center" vertical="center" shrinkToFit="1"/>
      <protection hidden="1"/>
    </xf>
    <xf numFmtId="179" fontId="27" fillId="0" borderId="80" xfId="11" applyNumberFormat="1" applyFont="1" applyBorder="1" applyAlignment="1" applyProtection="1">
      <alignment horizontal="center" vertical="center" shrinkToFit="1"/>
      <protection hidden="1"/>
    </xf>
    <xf numFmtId="178" fontId="12" fillId="3" borderId="2" xfId="11" applyNumberFormat="1" applyFont="1" applyFill="1" applyBorder="1" applyAlignment="1" applyProtection="1">
      <alignment horizontal="right" vertical="center" shrinkToFit="1"/>
      <protection hidden="1"/>
    </xf>
    <xf numFmtId="178" fontId="12" fillId="3" borderId="23" xfId="11" applyNumberFormat="1" applyFont="1" applyFill="1" applyBorder="1" applyAlignment="1" applyProtection="1">
      <alignment horizontal="right" vertical="center" shrinkToFit="1"/>
      <protection hidden="1"/>
    </xf>
    <xf numFmtId="38" fontId="27" fillId="0" borderId="7" xfId="11" applyFont="1" applyFill="1" applyBorder="1" applyAlignment="1" applyProtection="1">
      <alignment horizontal="right" vertical="center" shrinkToFit="1"/>
      <protection hidden="1"/>
    </xf>
    <xf numFmtId="38" fontId="27" fillId="0" borderId="71" xfId="11" applyFont="1" applyFill="1" applyBorder="1" applyAlignment="1" applyProtection="1">
      <alignment horizontal="right" vertical="center" shrinkToFit="1"/>
      <protection hidden="1"/>
    </xf>
    <xf numFmtId="49" fontId="22" fillId="0" borderId="52" xfId="0" applyNumberFormat="1" applyFont="1" applyBorder="1" applyAlignment="1" applyProtection="1">
      <alignment horizontal="center" vertical="center" shrinkToFit="1"/>
      <protection locked="0"/>
    </xf>
    <xf numFmtId="49" fontId="22" fillId="0" borderId="16" xfId="0" applyNumberFormat="1" applyFont="1" applyBorder="1" applyAlignment="1" applyProtection="1">
      <alignment horizontal="center" vertical="center" shrinkToFit="1"/>
      <protection locked="0"/>
    </xf>
    <xf numFmtId="38" fontId="27" fillId="0" borderId="53" xfId="12" applyFont="1" applyFill="1" applyBorder="1" applyAlignment="1" applyProtection="1">
      <alignment horizontal="right" vertical="center" shrinkToFit="1"/>
      <protection locked="0"/>
    </xf>
    <xf numFmtId="38" fontId="27" fillId="0" borderId="13" xfId="12" applyFont="1" applyFill="1" applyBorder="1" applyAlignment="1" applyProtection="1">
      <alignment horizontal="right" vertical="center" shrinkToFit="1"/>
      <protection locked="0"/>
    </xf>
    <xf numFmtId="38" fontId="27" fillId="0" borderId="54" xfId="12" applyFont="1" applyFill="1" applyBorder="1" applyAlignment="1" applyProtection="1">
      <alignment horizontal="right" vertical="center" shrinkToFit="1"/>
      <protection locked="0"/>
    </xf>
    <xf numFmtId="0" fontId="22" fillId="0" borderId="14" xfId="0" applyNumberFormat="1" applyFont="1" applyFill="1" applyBorder="1" applyAlignment="1" applyProtection="1">
      <alignment horizontal="center" vertical="center" shrinkToFit="1"/>
      <protection locked="0"/>
    </xf>
    <xf numFmtId="0" fontId="22" fillId="0" borderId="17" xfId="0" applyNumberFormat="1" applyFont="1" applyFill="1" applyBorder="1" applyAlignment="1" applyProtection="1">
      <alignment horizontal="center" vertical="center" shrinkToFit="1"/>
      <protection locked="0"/>
    </xf>
    <xf numFmtId="0" fontId="22" fillId="0" borderId="76" xfId="0" applyNumberFormat="1" applyFont="1" applyFill="1" applyBorder="1" applyAlignment="1" applyProtection="1">
      <alignment horizontal="center" vertical="center" shrinkToFit="1"/>
      <protection locked="0"/>
    </xf>
    <xf numFmtId="49" fontId="22" fillId="0" borderId="76" xfId="0" applyNumberFormat="1" applyFont="1" applyFill="1" applyBorder="1" applyAlignment="1" applyProtection="1">
      <alignment horizontal="center" vertical="center" shrinkToFit="1"/>
      <protection locked="0"/>
    </xf>
    <xf numFmtId="49" fontId="22" fillId="0" borderId="14" xfId="0" applyNumberFormat="1" applyFont="1" applyFill="1" applyBorder="1" applyAlignment="1" applyProtection="1">
      <alignment horizontal="center" vertical="center" shrinkToFit="1"/>
      <protection locked="0"/>
    </xf>
    <xf numFmtId="49" fontId="22" fillId="0" borderId="17" xfId="0" applyNumberFormat="1" applyFont="1" applyFill="1" applyBorder="1" applyAlignment="1" applyProtection="1">
      <alignment horizontal="center" vertical="center" shrinkToFit="1"/>
      <protection locked="0"/>
    </xf>
    <xf numFmtId="49" fontId="22" fillId="0" borderId="76" xfId="0" applyNumberFormat="1" applyFont="1" applyFill="1" applyBorder="1" applyAlignment="1" applyProtection="1">
      <alignment horizontal="left" vertical="center" shrinkToFit="1"/>
      <protection locked="0"/>
    </xf>
    <xf numFmtId="49" fontId="22" fillId="0" borderId="14" xfId="0" applyNumberFormat="1" applyFont="1" applyFill="1" applyBorder="1" applyAlignment="1" applyProtection="1">
      <alignment horizontal="left" vertical="center" shrinkToFit="1"/>
      <protection locked="0"/>
    </xf>
    <xf numFmtId="49" fontId="22" fillId="0" borderId="17" xfId="0" applyNumberFormat="1" applyFont="1" applyFill="1" applyBorder="1" applyAlignment="1" applyProtection="1">
      <alignment horizontal="left" vertical="center" shrinkToFit="1"/>
      <protection locked="0"/>
    </xf>
    <xf numFmtId="179" fontId="27" fillId="0" borderId="76" xfId="0" applyNumberFormat="1" applyFont="1" applyFill="1" applyBorder="1" applyAlignment="1" applyProtection="1">
      <alignment horizontal="center" vertical="center" shrinkToFit="1"/>
      <protection locked="0"/>
    </xf>
    <xf numFmtId="179" fontId="27" fillId="0" borderId="14" xfId="0" applyNumberFormat="1" applyFont="1" applyFill="1" applyBorder="1" applyAlignment="1" applyProtection="1">
      <alignment horizontal="center" vertical="center" shrinkToFit="1"/>
      <protection locked="0"/>
    </xf>
    <xf numFmtId="179" fontId="27" fillId="0" borderId="17" xfId="0" applyNumberFormat="1" applyFont="1" applyFill="1" applyBorder="1" applyAlignment="1" applyProtection="1">
      <alignment horizontal="center" vertical="center" shrinkToFit="1"/>
      <protection locked="0"/>
    </xf>
    <xf numFmtId="49" fontId="22" fillId="0" borderId="52" xfId="0" applyNumberFormat="1" applyFont="1" applyFill="1" applyBorder="1" applyAlignment="1" applyProtection="1">
      <alignment horizontal="left" vertical="center" shrinkToFit="1"/>
      <protection locked="0"/>
    </xf>
    <xf numFmtId="49" fontId="22" fillId="0" borderId="13" xfId="0" applyNumberFormat="1" applyFont="1" applyFill="1" applyBorder="1" applyAlignment="1" applyProtection="1">
      <alignment horizontal="left" vertical="center" shrinkToFit="1"/>
      <protection locked="0"/>
    </xf>
    <xf numFmtId="49" fontId="22" fillId="0" borderId="16" xfId="0" applyNumberFormat="1" applyFont="1" applyFill="1" applyBorder="1" applyAlignment="1" applyProtection="1">
      <alignment horizontal="left" vertical="center" shrinkToFit="1"/>
      <protection locked="0"/>
    </xf>
    <xf numFmtId="179" fontId="27" fillId="0" borderId="52" xfId="0" applyNumberFormat="1" applyFont="1" applyFill="1" applyBorder="1" applyAlignment="1" applyProtection="1">
      <alignment horizontal="center" vertical="center" shrinkToFit="1"/>
      <protection locked="0"/>
    </xf>
    <xf numFmtId="179" fontId="27" fillId="0" borderId="13" xfId="0" applyNumberFormat="1" applyFont="1" applyFill="1" applyBorder="1" applyAlignment="1" applyProtection="1">
      <alignment horizontal="center" vertical="center" shrinkToFit="1"/>
      <protection locked="0"/>
    </xf>
    <xf numFmtId="179" fontId="27" fillId="0" borderId="16" xfId="0" applyNumberFormat="1" applyFont="1" applyFill="1" applyBorder="1" applyAlignment="1" applyProtection="1">
      <alignment horizontal="center" vertical="center" shrinkToFit="1"/>
      <protection locked="0"/>
    </xf>
    <xf numFmtId="0" fontId="22" fillId="0" borderId="13" xfId="0" applyNumberFormat="1" applyFont="1" applyFill="1" applyBorder="1" applyAlignment="1" applyProtection="1">
      <alignment horizontal="center" vertical="center" shrinkToFit="1"/>
      <protection locked="0"/>
    </xf>
    <xf numFmtId="0" fontId="22" fillId="0" borderId="16" xfId="0" applyNumberFormat="1" applyFont="1" applyFill="1" applyBorder="1" applyAlignment="1" applyProtection="1">
      <alignment horizontal="center" vertical="center" shrinkToFit="1"/>
      <protection locked="0"/>
    </xf>
    <xf numFmtId="0" fontId="22" fillId="0" borderId="52" xfId="0" applyNumberFormat="1" applyFont="1" applyFill="1" applyBorder="1" applyAlignment="1" applyProtection="1">
      <alignment horizontal="center" vertical="center" shrinkToFit="1"/>
      <protection locked="0"/>
    </xf>
    <xf numFmtId="49" fontId="22" fillId="0" borderId="52" xfId="0" applyNumberFormat="1" applyFont="1" applyFill="1" applyBorder="1" applyAlignment="1" applyProtection="1">
      <alignment horizontal="center" vertical="center" shrinkToFit="1"/>
      <protection locked="0"/>
    </xf>
    <xf numFmtId="49" fontId="22" fillId="0" borderId="13" xfId="0" applyNumberFormat="1" applyFont="1" applyFill="1" applyBorder="1" applyAlignment="1" applyProtection="1">
      <alignment horizontal="center" vertical="center" shrinkToFit="1"/>
      <protection locked="0"/>
    </xf>
    <xf numFmtId="49" fontId="22" fillId="0" borderId="16" xfId="0" applyNumberFormat="1" applyFont="1" applyFill="1" applyBorder="1" applyAlignment="1" applyProtection="1">
      <alignment horizontal="center" vertical="center" shrinkToFit="1"/>
      <protection locked="0"/>
    </xf>
    <xf numFmtId="178" fontId="27" fillId="0" borderId="52" xfId="12" applyNumberFormat="1" applyFont="1" applyFill="1" applyBorder="1" applyAlignment="1" applyProtection="1">
      <alignment horizontal="right" vertical="center" shrinkToFit="1"/>
      <protection locked="0"/>
    </xf>
    <xf numFmtId="178" fontId="27" fillId="0" borderId="13" xfId="12" applyNumberFormat="1" applyFont="1" applyFill="1" applyBorder="1" applyAlignment="1" applyProtection="1">
      <alignment horizontal="right" vertical="center" shrinkToFit="1"/>
      <protection locked="0"/>
    </xf>
    <xf numFmtId="49" fontId="22" fillId="0" borderId="95" xfId="0" applyNumberFormat="1" applyFont="1" applyFill="1" applyBorder="1" applyAlignment="1" applyProtection="1">
      <alignment horizontal="center" vertical="center" shrinkToFit="1"/>
      <protection locked="0"/>
    </xf>
    <xf numFmtId="49" fontId="22" fillId="0" borderId="18" xfId="0" applyNumberFormat="1" applyFont="1" applyFill="1" applyBorder="1" applyAlignment="1" applyProtection="1">
      <alignment horizontal="center" vertical="center" shrinkToFit="1"/>
      <protection locked="0"/>
    </xf>
    <xf numFmtId="49" fontId="22" fillId="0" borderId="15" xfId="0" applyNumberFormat="1" applyFont="1" applyFill="1" applyBorder="1" applyAlignment="1" applyProtection="1">
      <alignment horizontal="center" vertical="center" shrinkToFit="1"/>
      <protection locked="0"/>
    </xf>
    <xf numFmtId="0" fontId="13" fillId="4" borderId="82" xfId="0" applyFont="1" applyFill="1" applyBorder="1" applyAlignment="1" applyProtection="1">
      <alignment horizontal="center" vertical="center"/>
      <protection hidden="1"/>
    </xf>
    <xf numFmtId="0" fontId="13" fillId="4" borderId="90" xfId="0" applyFont="1" applyFill="1" applyBorder="1" applyAlignment="1" applyProtection="1">
      <alignment horizontal="center" vertical="center" wrapText="1"/>
      <protection hidden="1"/>
    </xf>
    <xf numFmtId="0" fontId="13" fillId="4" borderId="19" xfId="0" applyFont="1" applyFill="1" applyBorder="1" applyAlignment="1" applyProtection="1">
      <alignment horizontal="center" vertical="center" wrapText="1"/>
      <protection hidden="1"/>
    </xf>
    <xf numFmtId="0" fontId="13" fillId="4" borderId="89" xfId="0" applyFont="1" applyFill="1" applyBorder="1" applyAlignment="1" applyProtection="1">
      <alignment horizontal="center" vertical="center" wrapText="1"/>
      <protection hidden="1"/>
    </xf>
    <xf numFmtId="49" fontId="22" fillId="0" borderId="95" xfId="0" applyNumberFormat="1" applyFont="1" applyFill="1" applyBorder="1" applyAlignment="1" applyProtection="1">
      <alignment horizontal="left" vertical="center" shrinkToFit="1"/>
      <protection locked="0"/>
    </xf>
    <xf numFmtId="49" fontId="22" fillId="0" borderId="18" xfId="0" applyNumberFormat="1" applyFont="1" applyFill="1" applyBorder="1" applyAlignment="1" applyProtection="1">
      <alignment horizontal="left" vertical="center" shrinkToFit="1"/>
      <protection locked="0"/>
    </xf>
    <xf numFmtId="49" fontId="22" fillId="0" borderId="15" xfId="0" applyNumberFormat="1" applyFont="1" applyFill="1" applyBorder="1" applyAlignment="1" applyProtection="1">
      <alignment horizontal="left" vertical="center" shrinkToFit="1"/>
      <protection locked="0"/>
    </xf>
    <xf numFmtId="0" fontId="22" fillId="0" borderId="82" xfId="0" applyFont="1" applyFill="1" applyBorder="1" applyAlignment="1" applyProtection="1">
      <alignment horizontal="center" vertical="center" shrinkToFit="1"/>
      <protection locked="0"/>
    </xf>
    <xf numFmtId="0" fontId="22" fillId="0" borderId="83" xfId="0" applyFont="1" applyFill="1" applyBorder="1" applyAlignment="1" applyProtection="1">
      <alignment horizontal="center" vertical="center" shrinkToFit="1"/>
      <protection locked="0"/>
    </xf>
    <xf numFmtId="0" fontId="13" fillId="0" borderId="91" xfId="0" applyFont="1" applyFill="1" applyBorder="1" applyAlignment="1" applyProtection="1">
      <alignment horizontal="center" vertical="center" shrinkToFit="1"/>
      <protection hidden="1"/>
    </xf>
    <xf numFmtId="0" fontId="13" fillId="0" borderId="92" xfId="0" applyFont="1" applyFill="1" applyBorder="1" applyAlignment="1" applyProtection="1">
      <alignment horizontal="center" vertical="center" shrinkToFit="1"/>
      <protection hidden="1"/>
    </xf>
    <xf numFmtId="0" fontId="13" fillId="0" borderId="45" xfId="0" applyFont="1" applyFill="1" applyBorder="1" applyAlignment="1" applyProtection="1">
      <alignment horizontal="center" vertical="center" shrinkToFit="1"/>
      <protection hidden="1"/>
    </xf>
    <xf numFmtId="0" fontId="13" fillId="0" borderId="93" xfId="0" applyFont="1" applyFill="1" applyBorder="1" applyAlignment="1" applyProtection="1">
      <alignment horizontal="center" vertical="center" shrinkToFit="1"/>
      <protection hidden="1"/>
    </xf>
    <xf numFmtId="0" fontId="13" fillId="0" borderId="0" xfId="0" applyFont="1" applyFill="1" applyBorder="1" applyAlignment="1" applyProtection="1">
      <alignment horizontal="center" vertical="center" shrinkToFit="1"/>
      <protection hidden="1"/>
    </xf>
    <xf numFmtId="0" fontId="13" fillId="0" borderId="10" xfId="0" applyFont="1" applyFill="1" applyBorder="1" applyAlignment="1" applyProtection="1">
      <alignment horizontal="center" vertical="center" shrinkToFit="1"/>
      <protection hidden="1"/>
    </xf>
    <xf numFmtId="0" fontId="13" fillId="0" borderId="94" xfId="0" applyFont="1" applyFill="1" applyBorder="1" applyAlignment="1" applyProtection="1">
      <alignment horizontal="center" vertical="center" shrinkToFit="1"/>
      <protection hidden="1"/>
    </xf>
    <xf numFmtId="0" fontId="13" fillId="0" borderId="3" xfId="0" applyFont="1" applyFill="1" applyBorder="1" applyAlignment="1" applyProtection="1">
      <alignment horizontal="center" vertical="center" shrinkToFit="1"/>
      <protection hidden="1"/>
    </xf>
    <xf numFmtId="0" fontId="13" fillId="0" borderId="4" xfId="0" applyFont="1" applyFill="1" applyBorder="1" applyAlignment="1" applyProtection="1">
      <alignment horizontal="center" vertical="center" shrinkToFit="1"/>
      <protection hidden="1"/>
    </xf>
    <xf numFmtId="0" fontId="13" fillId="4" borderId="63" xfId="0" applyFont="1" applyFill="1" applyBorder="1" applyAlignment="1" applyProtection="1">
      <alignment horizontal="center" vertical="center" wrapText="1"/>
      <protection hidden="1"/>
    </xf>
    <xf numFmtId="0" fontId="13" fillId="4" borderId="84" xfId="0" applyFont="1" applyFill="1" applyBorder="1" applyAlignment="1" applyProtection="1">
      <alignment horizontal="center" vertical="center" wrapText="1"/>
      <protection hidden="1"/>
    </xf>
    <xf numFmtId="178" fontId="27" fillId="0" borderId="95" xfId="12" applyNumberFormat="1" applyFont="1" applyFill="1" applyBorder="1" applyAlignment="1" applyProtection="1">
      <alignment horizontal="right" vertical="center" shrinkToFit="1"/>
      <protection locked="0"/>
    </xf>
    <xf numFmtId="178" fontId="27" fillId="0" borderId="18" xfId="12" applyNumberFormat="1" applyFont="1" applyFill="1" applyBorder="1" applyAlignment="1" applyProtection="1">
      <alignment horizontal="right" vertical="center" shrinkToFit="1"/>
      <protection locked="0"/>
    </xf>
    <xf numFmtId="49" fontId="22" fillId="0" borderId="95" xfId="0" applyNumberFormat="1" applyFont="1" applyBorder="1" applyAlignment="1" applyProtection="1">
      <alignment horizontal="center" vertical="center" shrinkToFit="1"/>
      <protection locked="0"/>
    </xf>
    <xf numFmtId="49" fontId="22" fillId="0" borderId="15" xfId="0" applyNumberFormat="1" applyFont="1" applyBorder="1" applyAlignment="1" applyProtection="1">
      <alignment horizontal="center" vertical="center" shrinkToFit="1"/>
      <protection locked="0"/>
    </xf>
    <xf numFmtId="0" fontId="13" fillId="4" borderId="81" xfId="0" applyFont="1" applyFill="1" applyBorder="1" applyAlignment="1" applyProtection="1">
      <alignment horizontal="center" vertical="center" wrapText="1"/>
      <protection hidden="1"/>
    </xf>
    <xf numFmtId="0" fontId="13" fillId="4" borderId="82" xfId="0" applyFont="1" applyFill="1" applyBorder="1" applyAlignment="1" applyProtection="1">
      <alignment horizontal="center" vertical="center" wrapText="1"/>
      <protection hidden="1"/>
    </xf>
    <xf numFmtId="0" fontId="13" fillId="4" borderId="83" xfId="0" applyFont="1" applyFill="1" applyBorder="1" applyAlignment="1" applyProtection="1">
      <alignment horizontal="center" vertical="center" wrapText="1"/>
      <protection hidden="1"/>
    </xf>
    <xf numFmtId="0" fontId="13" fillId="6" borderId="87" xfId="0" applyFont="1" applyFill="1" applyBorder="1" applyAlignment="1" applyProtection="1">
      <alignment horizontal="center" vertical="center"/>
      <protection hidden="1"/>
    </xf>
    <xf numFmtId="0" fontId="13" fillId="6" borderId="19" xfId="0" applyFont="1" applyFill="1" applyBorder="1" applyAlignment="1" applyProtection="1">
      <alignment horizontal="center" vertical="center"/>
      <protection hidden="1"/>
    </xf>
    <xf numFmtId="0" fontId="13" fillId="6" borderId="88" xfId="0" applyFont="1" applyFill="1" applyBorder="1" applyAlignment="1" applyProtection="1">
      <alignment horizontal="center" vertical="center"/>
      <protection hidden="1"/>
    </xf>
    <xf numFmtId="3" fontId="16" fillId="0" borderId="22" xfId="0" applyNumberFormat="1" applyFont="1" applyFill="1" applyBorder="1" applyAlignment="1" applyProtection="1">
      <alignment horizontal="center" vertical="center" shrinkToFit="1"/>
      <protection hidden="1"/>
    </xf>
    <xf numFmtId="179" fontId="27" fillId="0" borderId="95" xfId="0" applyNumberFormat="1" applyFont="1" applyFill="1" applyBorder="1" applyAlignment="1" applyProtection="1">
      <alignment horizontal="center" vertical="center" shrinkToFit="1"/>
      <protection locked="0"/>
    </xf>
    <xf numFmtId="179" fontId="27" fillId="0" borderId="18" xfId="0" applyNumberFormat="1" applyFont="1" applyFill="1" applyBorder="1" applyAlignment="1" applyProtection="1">
      <alignment horizontal="center" vertical="center" shrinkToFit="1"/>
      <protection locked="0"/>
    </xf>
    <xf numFmtId="179" fontId="27" fillId="0" borderId="15" xfId="0" applyNumberFormat="1" applyFont="1" applyFill="1" applyBorder="1" applyAlignment="1" applyProtection="1">
      <alignment horizontal="center" vertical="center" shrinkToFit="1"/>
      <protection locked="0"/>
    </xf>
    <xf numFmtId="0" fontId="9" fillId="3" borderId="63" xfId="0" applyFont="1" applyFill="1" applyBorder="1" applyAlignment="1" applyProtection="1">
      <alignment horizontal="center" vertical="center" wrapText="1"/>
      <protection hidden="1"/>
    </xf>
    <xf numFmtId="0" fontId="9" fillId="3" borderId="61" xfId="0" applyFont="1" applyFill="1" applyBorder="1" applyAlignment="1" applyProtection="1">
      <alignment horizontal="center" vertical="center"/>
      <protection hidden="1"/>
    </xf>
    <xf numFmtId="0" fontId="9" fillId="3" borderId="84" xfId="0" applyFont="1" applyFill="1" applyBorder="1" applyAlignment="1" applyProtection="1">
      <alignment horizontal="center" vertical="center"/>
      <protection hidden="1"/>
    </xf>
    <xf numFmtId="0" fontId="22" fillId="2" borderId="0" xfId="0" applyFont="1" applyFill="1" applyAlignment="1" applyProtection="1">
      <alignment horizontal="left" vertical="center"/>
      <protection hidden="1"/>
    </xf>
    <xf numFmtId="3" fontId="25" fillId="0" borderId="22" xfId="0" applyNumberFormat="1" applyFont="1" applyFill="1" applyBorder="1" applyAlignment="1" applyProtection="1">
      <alignment horizontal="center" vertical="center" shrinkToFit="1"/>
      <protection hidden="1"/>
    </xf>
    <xf numFmtId="177" fontId="51" fillId="0" borderId="22" xfId="0" applyNumberFormat="1" applyFont="1" applyFill="1" applyBorder="1" applyAlignment="1" applyProtection="1">
      <alignment horizontal="center" vertical="center" shrinkToFit="1"/>
      <protection locked="0"/>
    </xf>
    <xf numFmtId="3" fontId="51" fillId="0" borderId="22" xfId="0" applyNumberFormat="1" applyFont="1" applyFill="1" applyBorder="1" applyAlignment="1" applyProtection="1">
      <alignment horizontal="center" vertical="center" shrinkToFit="1"/>
      <protection hidden="1"/>
    </xf>
    <xf numFmtId="177" fontId="27" fillId="2" borderId="96" xfId="0" applyNumberFormat="1" applyFont="1" applyFill="1" applyBorder="1" applyAlignment="1" applyProtection="1">
      <alignment horizontal="right" vertical="center" shrinkToFit="1"/>
      <protection locked="0"/>
    </xf>
    <xf numFmtId="177" fontId="27" fillId="2" borderId="82" xfId="0" applyNumberFormat="1" applyFont="1" applyFill="1" applyBorder="1" applyAlignment="1" applyProtection="1">
      <alignment horizontal="right" vertical="center" shrinkToFit="1"/>
      <protection locked="0"/>
    </xf>
    <xf numFmtId="0" fontId="14" fillId="2" borderId="82" xfId="0" applyFont="1" applyFill="1" applyBorder="1" applyAlignment="1" applyProtection="1">
      <alignment horizontal="center" vertical="center"/>
      <protection hidden="1"/>
    </xf>
    <xf numFmtId="0" fontId="14" fillId="2" borderId="97" xfId="0" applyFont="1" applyFill="1" applyBorder="1" applyAlignment="1" applyProtection="1">
      <alignment horizontal="center" vertical="center"/>
      <protection hidden="1"/>
    </xf>
    <xf numFmtId="38" fontId="45" fillId="0" borderId="34" xfId="12" applyFont="1" applyFill="1" applyBorder="1" applyAlignment="1" applyProtection="1">
      <alignment vertical="center" shrinkToFit="1"/>
      <protection hidden="1"/>
    </xf>
    <xf numFmtId="38" fontId="45" fillId="0" borderId="20" xfId="12" applyFont="1" applyFill="1" applyBorder="1" applyAlignment="1" applyProtection="1">
      <alignment vertical="center" shrinkToFit="1"/>
      <protection hidden="1"/>
    </xf>
    <xf numFmtId="38" fontId="45" fillId="0" borderId="33" xfId="12" applyFont="1" applyFill="1" applyBorder="1" applyAlignment="1" applyProtection="1">
      <alignment vertical="center" shrinkToFit="1"/>
      <protection hidden="1"/>
    </xf>
    <xf numFmtId="0" fontId="7" fillId="4" borderId="63" xfId="0" applyFont="1" applyFill="1" applyBorder="1" applyAlignment="1" applyProtection="1">
      <alignment horizontal="center" vertical="center" wrapText="1"/>
      <protection hidden="1"/>
    </xf>
    <xf numFmtId="0" fontId="7" fillId="4" borderId="61" xfId="0" applyFont="1" applyFill="1" applyBorder="1" applyAlignment="1" applyProtection="1">
      <alignment horizontal="center" vertical="center"/>
      <protection hidden="1"/>
    </xf>
    <xf numFmtId="0" fontId="7" fillId="4" borderId="84" xfId="0" applyFont="1" applyFill="1" applyBorder="1" applyAlignment="1" applyProtection="1">
      <alignment horizontal="center" vertical="center"/>
      <protection hidden="1"/>
    </xf>
    <xf numFmtId="0" fontId="13" fillId="4" borderId="64" xfId="0" applyFont="1" applyFill="1" applyBorder="1" applyAlignment="1" applyProtection="1">
      <alignment horizontal="center" vertical="center" wrapText="1"/>
      <protection hidden="1"/>
    </xf>
    <xf numFmtId="0" fontId="13" fillId="4" borderId="61" xfId="0" applyFont="1" applyFill="1" applyBorder="1" applyAlignment="1" applyProtection="1">
      <alignment horizontal="center" vertical="center" wrapText="1"/>
      <protection hidden="1"/>
    </xf>
    <xf numFmtId="0" fontId="13" fillId="4" borderId="65" xfId="0" applyFont="1" applyFill="1" applyBorder="1" applyAlignment="1" applyProtection="1">
      <alignment horizontal="center" vertical="center" wrapText="1"/>
      <protection hidden="1"/>
    </xf>
    <xf numFmtId="3" fontId="25" fillId="3" borderId="35" xfId="0" applyNumberFormat="1" applyFont="1" applyFill="1" applyBorder="1" applyAlignment="1" applyProtection="1">
      <alignment horizontal="right" vertical="center" shrinkToFit="1"/>
      <protection hidden="1"/>
    </xf>
    <xf numFmtId="3" fontId="25" fillId="3" borderId="20" xfId="0" applyNumberFormat="1" applyFont="1" applyFill="1" applyBorder="1" applyAlignment="1" applyProtection="1">
      <alignment horizontal="right" vertical="center" shrinkToFit="1"/>
      <protection hidden="1"/>
    </xf>
    <xf numFmtId="3" fontId="25" fillId="3" borderId="36" xfId="0" applyNumberFormat="1" applyFont="1" applyFill="1" applyBorder="1" applyAlignment="1" applyProtection="1">
      <alignment horizontal="right" vertical="center" shrinkToFit="1"/>
      <protection hidden="1"/>
    </xf>
    <xf numFmtId="176" fontId="27" fillId="0" borderId="98" xfId="0" applyNumberFormat="1" applyFont="1" applyFill="1" applyBorder="1" applyAlignment="1" applyProtection="1">
      <alignment horizontal="center" vertical="center" shrinkToFit="1"/>
      <protection hidden="1"/>
    </xf>
    <xf numFmtId="176" fontId="27" fillId="0" borderId="92" xfId="0" applyNumberFormat="1" applyFont="1" applyFill="1" applyBorder="1" applyAlignment="1" applyProtection="1">
      <alignment horizontal="center" vertical="center" shrinkToFit="1"/>
      <protection hidden="1"/>
    </xf>
    <xf numFmtId="176" fontId="27" fillId="0" borderId="99" xfId="0" applyNumberFormat="1" applyFont="1" applyFill="1" applyBorder="1" applyAlignment="1" applyProtection="1">
      <alignment horizontal="center" vertical="center" shrinkToFit="1"/>
      <protection hidden="1"/>
    </xf>
    <xf numFmtId="176" fontId="27" fillId="0" borderId="100" xfId="0" applyNumberFormat="1" applyFont="1" applyFill="1" applyBorder="1" applyAlignment="1" applyProtection="1">
      <alignment horizontal="center" vertical="center" shrinkToFit="1"/>
      <protection hidden="1"/>
    </xf>
    <xf numFmtId="176" fontId="27" fillId="0" borderId="0" xfId="0" applyNumberFormat="1" applyFont="1" applyFill="1" applyBorder="1" applyAlignment="1" applyProtection="1">
      <alignment horizontal="center" vertical="center" shrinkToFit="1"/>
      <protection hidden="1"/>
    </xf>
    <xf numFmtId="176" fontId="27" fillId="0" borderId="101" xfId="0" applyNumberFormat="1" applyFont="1" applyFill="1" applyBorder="1" applyAlignment="1" applyProtection="1">
      <alignment horizontal="center" vertical="center" shrinkToFit="1"/>
      <protection hidden="1"/>
    </xf>
    <xf numFmtId="0" fontId="7" fillId="4" borderId="61" xfId="0" applyFont="1" applyFill="1" applyBorder="1" applyAlignment="1" applyProtection="1">
      <alignment horizontal="center" vertical="center" wrapText="1"/>
      <protection hidden="1"/>
    </xf>
    <xf numFmtId="0" fontId="7" fillId="4" borderId="84" xfId="0" applyFont="1" applyFill="1" applyBorder="1" applyAlignment="1" applyProtection="1">
      <alignment horizontal="center" vertical="center" wrapText="1"/>
      <protection hidden="1"/>
    </xf>
    <xf numFmtId="0" fontId="27" fillId="0" borderId="52" xfId="12" applyNumberFormat="1" applyFont="1" applyFill="1" applyBorder="1" applyAlignment="1" applyProtection="1">
      <alignment horizontal="center" vertical="center" shrinkToFit="1"/>
      <protection locked="0"/>
    </xf>
    <xf numFmtId="0" fontId="27" fillId="0" borderId="13" xfId="12" applyNumberFormat="1" applyFont="1" applyFill="1" applyBorder="1" applyAlignment="1" applyProtection="1">
      <alignment horizontal="center" vertical="center" shrinkToFit="1"/>
      <protection locked="0"/>
    </xf>
    <xf numFmtId="0" fontId="27" fillId="0" borderId="16" xfId="12" applyNumberFormat="1" applyFont="1" applyFill="1" applyBorder="1" applyAlignment="1" applyProtection="1">
      <alignment horizontal="center" vertical="center" shrinkToFit="1"/>
      <protection locked="0"/>
    </xf>
    <xf numFmtId="0" fontId="27" fillId="0" borderId="95" xfId="12" applyNumberFormat="1" applyFont="1" applyFill="1" applyBorder="1" applyAlignment="1" applyProtection="1">
      <alignment horizontal="center" vertical="center" shrinkToFit="1"/>
      <protection locked="0"/>
    </xf>
    <xf numFmtId="0" fontId="27" fillId="0" borderId="18" xfId="12" applyNumberFormat="1" applyFont="1" applyFill="1" applyBorder="1" applyAlignment="1" applyProtection="1">
      <alignment horizontal="center" vertical="center" shrinkToFit="1"/>
      <protection locked="0"/>
    </xf>
    <xf numFmtId="0" fontId="27" fillId="0" borderId="15" xfId="12" applyNumberFormat="1" applyFont="1" applyFill="1" applyBorder="1" applyAlignment="1" applyProtection="1">
      <alignment horizontal="center" vertical="center" shrinkToFit="1"/>
      <protection locked="0"/>
    </xf>
    <xf numFmtId="0" fontId="27" fillId="0" borderId="104" xfId="12" applyNumberFormat="1" applyFont="1" applyFill="1" applyBorder="1" applyAlignment="1" applyProtection="1">
      <alignment horizontal="center" vertical="center" shrinkToFit="1"/>
      <protection locked="0"/>
    </xf>
    <xf numFmtId="0" fontId="27" fillId="0" borderId="105" xfId="12" applyNumberFormat="1" applyFont="1" applyFill="1" applyBorder="1" applyAlignment="1" applyProtection="1">
      <alignment horizontal="center" vertical="center" shrinkToFit="1"/>
      <protection locked="0"/>
    </xf>
    <xf numFmtId="0" fontId="27" fillId="0" borderId="102" xfId="12" applyNumberFormat="1" applyFont="1" applyFill="1" applyBorder="1" applyAlignment="1" applyProtection="1">
      <alignment horizontal="center" vertical="center" shrinkToFit="1"/>
      <protection locked="0"/>
    </xf>
    <xf numFmtId="49" fontId="22" fillId="0" borderId="55" xfId="0" applyNumberFormat="1" applyFont="1" applyBorder="1" applyAlignment="1" applyProtection="1">
      <alignment horizontal="center" vertical="center" shrinkToFit="1"/>
      <protection hidden="1"/>
    </xf>
    <xf numFmtId="49" fontId="22" fillId="0" borderId="55" xfId="0" applyNumberFormat="1" applyFont="1" applyBorder="1" applyAlignment="1" applyProtection="1">
      <alignment horizontal="left" vertical="center" shrinkToFit="1"/>
      <protection hidden="1"/>
    </xf>
    <xf numFmtId="178" fontId="27" fillId="0" borderId="56" xfId="12" applyNumberFormat="1" applyFont="1" applyBorder="1" applyAlignment="1" applyProtection="1">
      <alignment horizontal="right" vertical="center" shrinkToFit="1"/>
      <protection hidden="1"/>
    </xf>
    <xf numFmtId="178" fontId="27" fillId="0" borderId="12" xfId="12" applyNumberFormat="1" applyFont="1" applyBorder="1" applyAlignment="1" applyProtection="1">
      <alignment horizontal="right" vertical="center" shrinkToFit="1"/>
      <protection hidden="1"/>
    </xf>
    <xf numFmtId="178" fontId="27" fillId="0" borderId="52" xfId="12" applyNumberFormat="1" applyFont="1" applyBorder="1" applyAlignment="1" applyProtection="1">
      <alignment horizontal="right" vertical="center" shrinkToFit="1"/>
      <protection hidden="1"/>
    </xf>
    <xf numFmtId="178" fontId="27" fillId="0" borderId="13" xfId="12" applyNumberFormat="1" applyFont="1" applyBorder="1" applyAlignment="1" applyProtection="1">
      <alignment horizontal="right" vertical="center" shrinkToFit="1"/>
      <protection hidden="1"/>
    </xf>
    <xf numFmtId="49" fontId="22" fillId="0" borderId="51" xfId="0" applyNumberFormat="1" applyFont="1" applyBorder="1" applyAlignment="1" applyProtection="1">
      <alignment horizontal="center" vertical="center" shrinkToFit="1"/>
      <protection hidden="1"/>
    </xf>
    <xf numFmtId="49" fontId="22" fillId="0" borderId="51" xfId="0" applyNumberFormat="1" applyFont="1" applyBorder="1" applyAlignment="1" applyProtection="1">
      <alignment horizontal="left" vertical="center" shrinkToFit="1"/>
      <protection hidden="1"/>
    </xf>
    <xf numFmtId="49" fontId="22" fillId="0" borderId="130" xfId="0" applyNumberFormat="1" applyFont="1" applyBorder="1" applyAlignment="1" applyProtection="1">
      <alignment horizontal="center" vertical="center" shrinkToFit="1"/>
      <protection hidden="1"/>
    </xf>
    <xf numFmtId="49" fontId="22" fillId="0" borderId="130" xfId="0" applyNumberFormat="1" applyFont="1" applyBorder="1" applyAlignment="1" applyProtection="1">
      <alignment horizontal="left" vertical="center" shrinkToFit="1"/>
      <protection hidden="1"/>
    </xf>
    <xf numFmtId="178" fontId="27" fillId="0" borderId="76" xfId="12" applyNumberFormat="1" applyFont="1" applyBorder="1" applyAlignment="1" applyProtection="1">
      <alignment horizontal="right" vertical="center" shrinkToFit="1"/>
      <protection hidden="1"/>
    </xf>
    <xf numFmtId="178" fontId="27" fillId="0" borderId="14" xfId="12" applyNumberFormat="1" applyFont="1" applyBorder="1" applyAlignment="1" applyProtection="1">
      <alignment horizontal="right" vertical="center" shrinkToFit="1"/>
      <protection hidden="1"/>
    </xf>
    <xf numFmtId="49" fontId="22" fillId="0" borderId="146" xfId="0" applyNumberFormat="1" applyFont="1" applyBorder="1" applyAlignment="1" applyProtection="1">
      <alignment horizontal="center" vertical="center" shrinkToFit="1"/>
      <protection hidden="1"/>
    </xf>
    <xf numFmtId="49" fontId="22" fillId="0" borderId="146" xfId="0" applyNumberFormat="1" applyFont="1" applyBorder="1" applyAlignment="1" applyProtection="1">
      <alignment horizontal="left" vertical="center" shrinkToFit="1"/>
      <protection hidden="1"/>
    </xf>
    <xf numFmtId="49" fontId="22" fillId="0" borderId="103" xfId="0" applyNumberFormat="1" applyFont="1" applyBorder="1" applyAlignment="1" applyProtection="1">
      <alignment horizontal="center" vertical="center" shrinkToFit="1"/>
      <protection hidden="1"/>
    </xf>
    <xf numFmtId="49" fontId="22" fillId="0" borderId="103" xfId="0" applyNumberFormat="1" applyFont="1" applyBorder="1" applyAlignment="1" applyProtection="1">
      <alignment horizontal="left" vertical="center" shrinkToFit="1"/>
      <protection hidden="1"/>
    </xf>
    <xf numFmtId="178" fontId="27" fillId="0" borderId="147" xfId="12" applyNumberFormat="1" applyFont="1" applyBorder="1" applyAlignment="1" applyProtection="1">
      <alignment horizontal="right" vertical="center" shrinkToFit="1"/>
      <protection hidden="1"/>
    </xf>
    <xf numFmtId="178" fontId="27" fillId="0" borderId="145" xfId="12" applyNumberFormat="1" applyFont="1" applyBorder="1" applyAlignment="1" applyProtection="1">
      <alignment horizontal="right" vertical="center" shrinkToFit="1"/>
      <protection hidden="1"/>
    </xf>
    <xf numFmtId="178" fontId="27" fillId="0" borderId="104" xfId="12" applyNumberFormat="1" applyFont="1" applyBorder="1" applyAlignment="1" applyProtection="1">
      <alignment horizontal="right" vertical="center" shrinkToFit="1"/>
      <protection hidden="1"/>
    </xf>
    <xf numFmtId="178" fontId="27" fillId="0" borderId="105" xfId="12" applyNumberFormat="1" applyFont="1" applyBorder="1" applyAlignment="1" applyProtection="1">
      <alignment horizontal="right" vertical="center" shrinkToFit="1"/>
      <protection hidden="1"/>
    </xf>
    <xf numFmtId="49" fontId="22" fillId="0" borderId="141" xfId="0" applyNumberFormat="1" applyFont="1" applyBorder="1" applyAlignment="1" applyProtection="1">
      <alignment horizontal="center" vertical="center" shrinkToFit="1"/>
      <protection hidden="1"/>
    </xf>
    <xf numFmtId="49" fontId="22" fillId="0" borderId="141" xfId="0" applyNumberFormat="1" applyFont="1" applyBorder="1" applyAlignment="1" applyProtection="1">
      <alignment horizontal="left" vertical="center" shrinkToFit="1"/>
      <protection hidden="1"/>
    </xf>
    <xf numFmtId="49" fontId="22" fillId="0" borderId="156" xfId="0" applyNumberFormat="1" applyFont="1" applyBorder="1" applyAlignment="1" applyProtection="1">
      <alignment horizontal="center" vertical="center" shrinkToFit="1"/>
      <protection hidden="1"/>
    </xf>
    <xf numFmtId="49" fontId="22" fillId="0" borderId="156" xfId="0" applyNumberFormat="1" applyFont="1" applyBorder="1" applyAlignment="1" applyProtection="1">
      <alignment horizontal="left" vertical="center" shrinkToFit="1"/>
      <protection hidden="1"/>
    </xf>
    <xf numFmtId="178" fontId="27" fillId="0" borderId="157" xfId="12" applyNumberFormat="1" applyFont="1" applyBorder="1" applyAlignment="1" applyProtection="1">
      <alignment horizontal="right" vertical="center" shrinkToFit="1"/>
      <protection hidden="1"/>
    </xf>
    <xf numFmtId="178" fontId="27" fillId="0" borderId="155" xfId="12" applyNumberFormat="1" applyFont="1" applyBorder="1" applyAlignment="1" applyProtection="1">
      <alignment horizontal="right" vertical="center" shrinkToFit="1"/>
      <protection hidden="1"/>
    </xf>
    <xf numFmtId="38" fontId="61" fillId="0" borderId="41" xfId="7" applyFont="1" applyBorder="1" applyProtection="1">
      <alignment vertical="center"/>
      <protection hidden="1"/>
    </xf>
    <xf numFmtId="38" fontId="61" fillId="0" borderId="42" xfId="7" applyFont="1" applyBorder="1" applyProtection="1">
      <alignment vertical="center"/>
      <protection hidden="1"/>
    </xf>
    <xf numFmtId="180" fontId="27" fillId="0" borderId="162" xfId="0" applyNumberFormat="1" applyFont="1" applyBorder="1" applyProtection="1">
      <alignment vertical="center"/>
      <protection hidden="1"/>
    </xf>
    <xf numFmtId="180" fontId="27" fillId="0" borderId="145" xfId="0" applyNumberFormat="1" applyFont="1" applyBorder="1" applyProtection="1">
      <alignment vertical="center"/>
      <protection hidden="1"/>
    </xf>
    <xf numFmtId="38" fontId="28" fillId="0" borderId="145" xfId="0" applyNumberFormat="1" applyFont="1" applyBorder="1" applyProtection="1">
      <alignment vertical="center"/>
      <protection hidden="1"/>
    </xf>
    <xf numFmtId="38" fontId="62" fillId="0" borderId="8" xfId="7" applyFont="1" applyBorder="1" applyProtection="1">
      <alignment vertical="center"/>
      <protection hidden="1"/>
    </xf>
    <xf numFmtId="38" fontId="62" fillId="0" borderId="5" xfId="7" applyFont="1" applyBorder="1" applyProtection="1">
      <alignment vertical="center"/>
      <protection hidden="1"/>
    </xf>
    <xf numFmtId="38" fontId="62" fillId="0" borderId="126" xfId="7" applyFont="1" applyBorder="1" applyProtection="1">
      <alignment vertical="center"/>
      <protection hidden="1"/>
    </xf>
    <xf numFmtId="38" fontId="62" fillId="0" borderId="19" xfId="7" applyFont="1" applyBorder="1" applyProtection="1">
      <alignment vertical="center"/>
      <protection hidden="1"/>
    </xf>
    <xf numFmtId="180" fontId="27" fillId="0" borderId="165" xfId="0" applyNumberFormat="1" applyFont="1" applyBorder="1" applyProtection="1">
      <alignment vertical="center"/>
      <protection hidden="1"/>
    </xf>
    <xf numFmtId="180" fontId="27" fillId="0" borderId="122" xfId="0" applyNumberFormat="1" applyFont="1" applyBorder="1" applyProtection="1">
      <alignment vertical="center"/>
      <protection hidden="1"/>
    </xf>
    <xf numFmtId="38" fontId="28" fillId="0" borderId="122" xfId="0" applyNumberFormat="1" applyFont="1" applyBorder="1" applyProtection="1">
      <alignment vertical="center"/>
      <protection hidden="1"/>
    </xf>
    <xf numFmtId="0" fontId="13" fillId="0" borderId="93" xfId="0" applyFont="1" applyBorder="1" applyAlignment="1" applyProtection="1">
      <alignment horizontal="center" vertical="center"/>
      <protection hidden="1"/>
    </xf>
    <xf numFmtId="0" fontId="13" fillId="0" borderId="0" xfId="0" applyFont="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27" fillId="0" borderId="8" xfId="0" applyFont="1" applyBorder="1" applyAlignment="1" applyProtection="1">
      <alignment horizontal="center" vertical="center"/>
      <protection hidden="1"/>
    </xf>
    <xf numFmtId="0" fontId="27" fillId="0" borderId="5" xfId="0" applyFont="1" applyBorder="1" applyAlignment="1" applyProtection="1">
      <alignment horizontal="center" vertical="center"/>
      <protection hidden="1"/>
    </xf>
    <xf numFmtId="0" fontId="27" fillId="0" borderId="6" xfId="0" applyFont="1" applyBorder="1" applyAlignment="1" applyProtection="1">
      <alignment horizontal="center" vertical="center"/>
      <protection hidden="1"/>
    </xf>
    <xf numFmtId="180" fontId="27" fillId="0" borderId="8" xfId="0" applyNumberFormat="1" applyFont="1" applyBorder="1" applyProtection="1">
      <alignment vertical="center"/>
      <protection hidden="1"/>
    </xf>
    <xf numFmtId="180" fontId="27" fillId="0" borderId="5" xfId="0" applyNumberFormat="1" applyFont="1" applyBorder="1" applyProtection="1">
      <alignment vertical="center"/>
      <protection hidden="1"/>
    </xf>
    <xf numFmtId="0" fontId="14" fillId="0" borderId="76"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38" fontId="27" fillId="0" borderId="14" xfId="0" applyNumberFormat="1" applyFont="1" applyBorder="1" applyProtection="1">
      <alignment vertical="center"/>
      <protection hidden="1"/>
    </xf>
    <xf numFmtId="38" fontId="28" fillId="0" borderId="14" xfId="0" applyNumberFormat="1" applyFont="1" applyBorder="1" applyProtection="1">
      <alignment vertical="center"/>
      <protection hidden="1"/>
    </xf>
    <xf numFmtId="38" fontId="62" fillId="0" borderId="28" xfId="7" applyFont="1" applyBorder="1" applyProtection="1">
      <alignment vertical="center"/>
      <protection hidden="1"/>
    </xf>
    <xf numFmtId="38" fontId="62" fillId="0" borderId="31" xfId="7" applyFont="1" applyBorder="1" applyProtection="1">
      <alignment vertical="center"/>
      <protection hidden="1"/>
    </xf>
    <xf numFmtId="0" fontId="77" fillId="0" borderId="72" xfId="0" applyFont="1" applyBorder="1" applyAlignment="1" applyProtection="1">
      <alignment horizontal="center" vertical="center" wrapText="1" shrinkToFit="1"/>
      <protection hidden="1"/>
    </xf>
    <xf numFmtId="0" fontId="77" fillId="0" borderId="5" xfId="0" applyFont="1" applyBorder="1" applyAlignment="1" applyProtection="1">
      <alignment horizontal="center" vertical="center" wrapText="1" shrinkToFit="1"/>
      <protection hidden="1"/>
    </xf>
    <xf numFmtId="0" fontId="77" fillId="0" borderId="6" xfId="0" applyFont="1" applyBorder="1" applyAlignment="1" applyProtection="1">
      <alignment horizontal="center" vertical="center" wrapText="1" shrinkToFit="1"/>
      <protection hidden="1"/>
    </xf>
    <xf numFmtId="0" fontId="77" fillId="0" borderId="93" xfId="0" applyFont="1" applyBorder="1" applyAlignment="1" applyProtection="1">
      <alignment horizontal="center" vertical="center" wrapText="1" shrinkToFit="1"/>
      <protection hidden="1"/>
    </xf>
    <xf numFmtId="0" fontId="77" fillId="0" borderId="0" xfId="0" applyFont="1" applyAlignment="1" applyProtection="1">
      <alignment horizontal="center" vertical="center" wrapText="1" shrinkToFit="1"/>
      <protection hidden="1"/>
    </xf>
    <xf numFmtId="0" fontId="77" fillId="0" borderId="10" xfId="0" applyFont="1" applyBorder="1" applyAlignment="1" applyProtection="1">
      <alignment horizontal="center" vertical="center" wrapText="1" shrinkToFit="1"/>
      <protection hidden="1"/>
    </xf>
    <xf numFmtId="0" fontId="77" fillId="0" borderId="194" xfId="0" applyFont="1" applyBorder="1" applyAlignment="1" applyProtection="1">
      <alignment horizontal="center" vertical="center" wrapText="1" shrinkToFit="1"/>
      <protection hidden="1"/>
    </xf>
    <xf numFmtId="0" fontId="77" fillId="0" borderId="22" xfId="0" applyFont="1" applyBorder="1" applyAlignment="1" applyProtection="1">
      <alignment horizontal="center" vertical="center" wrapText="1" shrinkToFit="1"/>
      <protection hidden="1"/>
    </xf>
    <xf numFmtId="0" fontId="77" fillId="0" borderId="160" xfId="0" applyFont="1" applyBorder="1" applyAlignment="1" applyProtection="1">
      <alignment horizontal="center" vertical="center" wrapText="1" shrinkToFit="1"/>
      <protection hidden="1"/>
    </xf>
    <xf numFmtId="0" fontId="79" fillId="0" borderId="8" xfId="0" applyFont="1" applyBorder="1" applyAlignment="1" applyProtection="1">
      <alignment horizontal="center" vertical="center" shrinkToFit="1"/>
      <protection locked="0"/>
    </xf>
    <xf numFmtId="0" fontId="79" fillId="0" borderId="5" xfId="0" applyFont="1" applyBorder="1" applyAlignment="1" applyProtection="1">
      <alignment horizontal="center" vertical="center" shrinkToFit="1"/>
      <protection locked="0"/>
    </xf>
    <xf numFmtId="0" fontId="79" fillId="0" borderId="48" xfId="0" applyFont="1" applyBorder="1" applyAlignment="1" applyProtection="1">
      <alignment horizontal="center" vertical="center" shrinkToFit="1"/>
      <protection locked="0"/>
    </xf>
    <xf numFmtId="0" fontId="79" fillId="0" borderId="9" xfId="0" applyFont="1" applyBorder="1" applyAlignment="1" applyProtection="1">
      <alignment horizontal="center" vertical="center" shrinkToFit="1"/>
      <protection locked="0"/>
    </xf>
    <xf numFmtId="0" fontId="79" fillId="0" borderId="3" xfId="0" applyFont="1" applyBorder="1" applyAlignment="1" applyProtection="1">
      <alignment horizontal="center" vertical="center" shrinkToFit="1"/>
      <protection locked="0"/>
    </xf>
    <xf numFmtId="0" fontId="79" fillId="0" borderId="38" xfId="0" applyFont="1" applyBorder="1" applyAlignment="1" applyProtection="1">
      <alignment horizontal="center" vertical="center" shrinkToFit="1"/>
      <protection locked="0"/>
    </xf>
    <xf numFmtId="0" fontId="79" fillId="0" borderId="147" xfId="0" applyFont="1" applyBorder="1" applyAlignment="1" applyProtection="1">
      <alignment horizontal="center" vertical="center" shrinkToFit="1"/>
      <protection hidden="1"/>
    </xf>
    <xf numFmtId="0" fontId="79" fillId="0" borderId="145" xfId="0" applyFont="1" applyBorder="1" applyAlignment="1" applyProtection="1">
      <alignment horizontal="center" vertical="center" shrinkToFit="1"/>
      <protection hidden="1"/>
    </xf>
    <xf numFmtId="0" fontId="79" fillId="0" borderId="148" xfId="0" applyFont="1" applyBorder="1" applyAlignment="1" applyProtection="1">
      <alignment horizontal="center" vertical="center" shrinkToFit="1"/>
      <protection hidden="1"/>
    </xf>
    <xf numFmtId="49" fontId="79" fillId="0" borderId="147" xfId="0" applyNumberFormat="1" applyFont="1" applyBorder="1" applyAlignment="1" applyProtection="1">
      <alignment horizontal="center" vertical="center" shrinkToFit="1"/>
      <protection locked="0"/>
    </xf>
    <xf numFmtId="49" fontId="79" fillId="0" borderId="145" xfId="0" applyNumberFormat="1" applyFont="1" applyBorder="1" applyAlignment="1" applyProtection="1">
      <alignment horizontal="center" vertical="center" shrinkToFit="1"/>
      <protection locked="0"/>
    </xf>
    <xf numFmtId="49" fontId="79" fillId="0" borderId="148" xfId="0" applyNumberFormat="1" applyFont="1" applyBorder="1" applyAlignment="1" applyProtection="1">
      <alignment horizontal="center" vertical="center" shrinkToFit="1"/>
      <protection locked="0"/>
    </xf>
    <xf numFmtId="49" fontId="79" fillId="0" borderId="147" xfId="0" applyNumberFormat="1" applyFont="1" applyBorder="1" applyAlignment="1" applyProtection="1">
      <alignment horizontal="left" vertical="center" shrinkToFit="1"/>
      <protection locked="0"/>
    </xf>
    <xf numFmtId="49" fontId="79" fillId="0" borderId="145" xfId="0" applyNumberFormat="1" applyFont="1" applyBorder="1" applyAlignment="1" applyProtection="1">
      <alignment horizontal="left" vertical="center" shrinkToFit="1"/>
      <protection locked="0"/>
    </xf>
    <xf numFmtId="49" fontId="79" fillId="0" borderId="148" xfId="0" applyNumberFormat="1" applyFont="1" applyBorder="1" applyAlignment="1" applyProtection="1">
      <alignment horizontal="left" vertical="center" shrinkToFit="1"/>
      <protection locked="0"/>
    </xf>
    <xf numFmtId="181" fontId="80" fillId="0" borderId="147" xfId="0" applyNumberFormat="1" applyFont="1" applyBorder="1" applyAlignment="1" applyProtection="1">
      <alignment horizontal="right" vertical="center" shrinkToFit="1"/>
      <protection locked="0"/>
    </xf>
    <xf numFmtId="181" fontId="80" fillId="0" borderId="145" xfId="0" applyNumberFormat="1" applyFont="1" applyBorder="1" applyAlignment="1" applyProtection="1">
      <alignment horizontal="right" vertical="center" shrinkToFit="1"/>
      <protection locked="0"/>
    </xf>
    <xf numFmtId="181" fontId="80" fillId="0" borderId="148" xfId="0" applyNumberFormat="1" applyFont="1" applyBorder="1" applyAlignment="1" applyProtection="1">
      <alignment horizontal="right" vertical="center" shrinkToFit="1"/>
      <protection locked="0"/>
    </xf>
    <xf numFmtId="179" fontId="80" fillId="0" borderId="147" xfId="0" applyNumberFormat="1" applyFont="1" applyBorder="1" applyAlignment="1" applyProtection="1">
      <alignment horizontal="right" vertical="center" shrinkToFit="1"/>
      <protection locked="0"/>
    </xf>
    <xf numFmtId="179" fontId="80" fillId="0" borderId="148" xfId="0" applyNumberFormat="1" applyFont="1" applyBorder="1" applyAlignment="1" applyProtection="1">
      <alignment horizontal="right" vertical="center" shrinkToFit="1"/>
      <protection locked="0"/>
    </xf>
    <xf numFmtId="182" fontId="80" fillId="0" borderId="147" xfId="0" applyNumberFormat="1" applyFont="1" applyBorder="1" applyAlignment="1" applyProtection="1">
      <alignment horizontal="right" vertical="center" shrinkToFit="1"/>
      <protection hidden="1"/>
    </xf>
    <xf numFmtId="182" fontId="80" fillId="0" borderId="145" xfId="0" applyNumberFormat="1" applyFont="1" applyBorder="1" applyAlignment="1" applyProtection="1">
      <alignment horizontal="right" vertical="center" shrinkToFit="1"/>
      <protection hidden="1"/>
    </xf>
    <xf numFmtId="182" fontId="80" fillId="0" borderId="148" xfId="0" applyNumberFormat="1" applyFont="1" applyBorder="1" applyAlignment="1" applyProtection="1">
      <alignment horizontal="right" vertical="center" shrinkToFit="1"/>
      <protection hidden="1"/>
    </xf>
    <xf numFmtId="0" fontId="79" fillId="0" borderId="191" xfId="0" applyFont="1" applyBorder="1" applyAlignment="1" applyProtection="1">
      <alignment horizontal="center" vertical="center" shrinkToFit="1"/>
      <protection locked="0"/>
    </xf>
    <xf numFmtId="0" fontId="79" fillId="0" borderId="22" xfId="0" applyFont="1" applyBorder="1" applyAlignment="1" applyProtection="1">
      <alignment horizontal="center" vertical="center" shrinkToFit="1"/>
      <protection locked="0"/>
    </xf>
    <xf numFmtId="0" fontId="79" fillId="0" borderId="192" xfId="0" applyFont="1" applyBorder="1" applyAlignment="1" applyProtection="1">
      <alignment horizontal="center" vertical="center" shrinkToFit="1"/>
      <protection locked="0"/>
    </xf>
    <xf numFmtId="0" fontId="79" fillId="0" borderId="157" xfId="0" applyFont="1" applyBorder="1" applyAlignment="1" applyProtection="1">
      <alignment horizontal="center" vertical="center" shrinkToFit="1"/>
      <protection hidden="1"/>
    </xf>
    <xf numFmtId="0" fontId="79" fillId="0" borderId="155" xfId="0" applyFont="1" applyBorder="1" applyAlignment="1" applyProtection="1">
      <alignment horizontal="center" vertical="center" shrinkToFit="1"/>
      <protection hidden="1"/>
    </xf>
    <xf numFmtId="0" fontId="79" fillId="0" borderId="158" xfId="0" applyFont="1" applyBorder="1" applyAlignment="1" applyProtection="1">
      <alignment horizontal="center" vertical="center" shrinkToFit="1"/>
      <protection hidden="1"/>
    </xf>
    <xf numFmtId="49" fontId="79" fillId="0" borderId="157" xfId="0" applyNumberFormat="1" applyFont="1" applyBorder="1" applyAlignment="1" applyProtection="1">
      <alignment horizontal="center" vertical="center" shrinkToFit="1"/>
      <protection locked="0"/>
    </xf>
    <xf numFmtId="49" fontId="79" fillId="0" borderId="155" xfId="0" applyNumberFormat="1" applyFont="1" applyBorder="1" applyAlignment="1" applyProtection="1">
      <alignment horizontal="center" vertical="center" shrinkToFit="1"/>
      <protection locked="0"/>
    </xf>
    <xf numFmtId="49" fontId="79" fillId="0" borderId="158" xfId="0" applyNumberFormat="1" applyFont="1" applyBorder="1" applyAlignment="1" applyProtection="1">
      <alignment horizontal="center" vertical="center" shrinkToFit="1"/>
      <protection locked="0"/>
    </xf>
    <xf numFmtId="49" fontId="79" fillId="0" borderId="157" xfId="0" applyNumberFormat="1" applyFont="1" applyBorder="1" applyAlignment="1" applyProtection="1">
      <alignment horizontal="left" vertical="center" shrinkToFit="1"/>
      <protection locked="0"/>
    </xf>
    <xf numFmtId="49" fontId="79" fillId="0" borderId="155" xfId="0" applyNumberFormat="1" applyFont="1" applyBorder="1" applyAlignment="1" applyProtection="1">
      <alignment horizontal="left" vertical="center" shrinkToFit="1"/>
      <protection locked="0"/>
    </xf>
    <xf numFmtId="49" fontId="79" fillId="0" borderId="158" xfId="0" applyNumberFormat="1" applyFont="1" applyBorder="1" applyAlignment="1" applyProtection="1">
      <alignment horizontal="left" vertical="center" shrinkToFit="1"/>
      <protection locked="0"/>
    </xf>
    <xf numFmtId="182" fontId="80" fillId="0" borderId="157" xfId="0" applyNumberFormat="1" applyFont="1" applyBorder="1" applyAlignment="1" applyProtection="1">
      <alignment horizontal="right" vertical="center" shrinkToFit="1"/>
      <protection hidden="1"/>
    </xf>
    <xf numFmtId="182" fontId="80" fillId="0" borderId="155" xfId="0" applyNumberFormat="1" applyFont="1" applyBorder="1" applyAlignment="1" applyProtection="1">
      <alignment horizontal="right" vertical="center" shrinkToFit="1"/>
      <protection hidden="1"/>
    </xf>
    <xf numFmtId="182" fontId="80" fillId="0" borderId="158" xfId="0" applyNumberFormat="1" applyFont="1" applyBorder="1" applyAlignment="1" applyProtection="1">
      <alignment horizontal="right" vertical="center" shrinkToFit="1"/>
      <protection hidden="1"/>
    </xf>
    <xf numFmtId="179" fontId="80" fillId="0" borderId="95" xfId="0" applyNumberFormat="1" applyFont="1" applyBorder="1" applyAlignment="1" applyProtection="1">
      <alignment horizontal="right" vertical="center" shrinkToFit="1"/>
      <protection locked="0"/>
    </xf>
    <xf numFmtId="179" fontId="80" fillId="0" borderId="15" xfId="0" applyNumberFormat="1" applyFont="1" applyBorder="1" applyAlignment="1" applyProtection="1">
      <alignment horizontal="right" vertical="center" shrinkToFit="1"/>
      <protection locked="0"/>
    </xf>
    <xf numFmtId="182" fontId="80" fillId="0" borderId="95" xfId="0" applyNumberFormat="1" applyFont="1" applyBorder="1" applyAlignment="1" applyProtection="1">
      <alignment horizontal="right" vertical="center" shrinkToFit="1"/>
      <protection hidden="1"/>
    </xf>
    <xf numFmtId="182" fontId="80" fillId="0" borderId="18" xfId="0" applyNumberFormat="1" applyFont="1" applyBorder="1" applyAlignment="1" applyProtection="1">
      <alignment horizontal="right" vertical="center" shrinkToFit="1"/>
      <protection hidden="1"/>
    </xf>
    <xf numFmtId="182" fontId="80" fillId="0" borderId="15" xfId="0" applyNumberFormat="1" applyFont="1" applyBorder="1" applyAlignment="1" applyProtection="1">
      <alignment horizontal="right" vertical="center" shrinkToFit="1"/>
      <protection hidden="1"/>
    </xf>
    <xf numFmtId="182" fontId="80" fillId="0" borderId="98" xfId="0" applyNumberFormat="1" applyFont="1" applyBorder="1" applyAlignment="1" applyProtection="1">
      <alignment horizontal="center" vertical="center" shrinkToFit="1"/>
      <protection hidden="1"/>
    </xf>
    <xf numFmtId="182" fontId="80" fillId="0" borderId="92" xfId="0" applyNumberFormat="1" applyFont="1" applyBorder="1" applyAlignment="1" applyProtection="1">
      <alignment horizontal="center" vertical="center" shrinkToFit="1"/>
      <protection hidden="1"/>
    </xf>
    <xf numFmtId="182" fontId="80" fillId="0" borderId="99" xfId="0" applyNumberFormat="1" applyFont="1" applyBorder="1" applyAlignment="1" applyProtection="1">
      <alignment horizontal="center" vertical="center" shrinkToFit="1"/>
      <protection hidden="1"/>
    </xf>
    <xf numFmtId="182" fontId="80" fillId="0" borderId="32" xfId="0" applyNumberFormat="1" applyFont="1" applyBorder="1" applyAlignment="1" applyProtection="1">
      <alignment horizontal="center" vertical="center" shrinkToFit="1"/>
      <protection hidden="1"/>
    </xf>
    <xf numFmtId="182" fontId="80" fillId="0" borderId="3" xfId="0" applyNumberFormat="1" applyFont="1" applyBorder="1" applyAlignment="1" applyProtection="1">
      <alignment horizontal="center" vertical="center" shrinkToFit="1"/>
      <protection hidden="1"/>
    </xf>
    <xf numFmtId="182" fontId="80" fillId="0" borderId="38" xfId="0" applyNumberFormat="1" applyFont="1" applyBorder="1" applyAlignment="1" applyProtection="1">
      <alignment horizontal="center" vertical="center" shrinkToFit="1"/>
      <protection hidden="1"/>
    </xf>
    <xf numFmtId="178" fontId="74" fillId="0" borderId="98" xfId="12" applyNumberFormat="1" applyFont="1" applyFill="1" applyBorder="1" applyAlignment="1" applyProtection="1">
      <alignment horizontal="center" vertical="center" shrinkToFit="1"/>
      <protection locked="0"/>
    </xf>
    <xf numFmtId="178" fontId="74" fillId="0" borderId="92" xfId="12" applyNumberFormat="1" applyFont="1" applyFill="1" applyBorder="1" applyAlignment="1" applyProtection="1">
      <alignment horizontal="center" vertical="center" shrinkToFit="1"/>
      <protection locked="0"/>
    </xf>
    <xf numFmtId="178" fontId="74" fillId="0" borderId="32" xfId="12" applyNumberFormat="1" applyFont="1" applyFill="1" applyBorder="1" applyAlignment="1" applyProtection="1">
      <alignment horizontal="center" vertical="center" shrinkToFit="1"/>
      <protection locked="0"/>
    </xf>
    <xf numFmtId="178" fontId="74" fillId="0" borderId="3" xfId="12" applyNumberFormat="1" applyFont="1" applyFill="1" applyBorder="1" applyAlignment="1" applyProtection="1">
      <alignment horizontal="center" vertical="center" shrinkToFit="1"/>
      <protection locked="0"/>
    </xf>
    <xf numFmtId="179" fontId="80" fillId="0" borderId="104" xfId="0" applyNumberFormat="1" applyFont="1" applyBorder="1" applyAlignment="1" applyProtection="1">
      <alignment horizontal="right" vertical="center" shrinkToFit="1"/>
      <protection locked="0"/>
    </xf>
    <xf numFmtId="179" fontId="80" fillId="0" borderId="102" xfId="0" applyNumberFormat="1" applyFont="1" applyBorder="1" applyAlignment="1" applyProtection="1">
      <alignment horizontal="right" vertical="center" shrinkToFit="1"/>
      <protection locked="0"/>
    </xf>
    <xf numFmtId="182" fontId="80" fillId="0" borderId="104" xfId="0" applyNumberFormat="1" applyFont="1" applyBorder="1" applyAlignment="1" applyProtection="1">
      <alignment horizontal="right" vertical="center" shrinkToFit="1"/>
      <protection hidden="1"/>
    </xf>
    <xf numFmtId="182" fontId="80" fillId="0" borderId="105" xfId="0" applyNumberFormat="1" applyFont="1" applyBorder="1" applyAlignment="1" applyProtection="1">
      <alignment horizontal="right" vertical="center" shrinkToFit="1"/>
      <protection hidden="1"/>
    </xf>
    <xf numFmtId="182" fontId="80" fillId="0" borderId="102" xfId="0" applyNumberFormat="1" applyFont="1" applyBorder="1" applyAlignment="1" applyProtection="1">
      <alignment horizontal="right" vertical="center" shrinkToFit="1"/>
      <protection hidden="1"/>
    </xf>
    <xf numFmtId="182" fontId="80" fillId="0" borderId="50" xfId="0" applyNumberFormat="1" applyFont="1" applyBorder="1" applyAlignment="1" applyProtection="1">
      <alignment horizontal="center" vertical="center" shrinkToFit="1"/>
      <protection hidden="1"/>
    </xf>
    <xf numFmtId="182" fontId="80" fillId="0" borderId="5" xfId="0" applyNumberFormat="1" applyFont="1" applyBorder="1" applyAlignment="1" applyProtection="1">
      <alignment horizontal="center" vertical="center" shrinkToFit="1"/>
      <protection hidden="1"/>
    </xf>
    <xf numFmtId="182" fontId="80" fillId="0" borderId="48" xfId="0" applyNumberFormat="1" applyFont="1" applyBorder="1" applyAlignment="1" applyProtection="1">
      <alignment horizontal="center" vertical="center" shrinkToFit="1"/>
      <protection hidden="1"/>
    </xf>
    <xf numFmtId="178" fontId="74" fillId="0" borderId="50" xfId="12" applyNumberFormat="1" applyFont="1" applyFill="1" applyBorder="1" applyAlignment="1" applyProtection="1">
      <alignment horizontal="center" vertical="center" shrinkToFit="1"/>
      <protection locked="0"/>
    </xf>
    <xf numFmtId="178" fontId="74" fillId="0" borderId="5" xfId="12" applyNumberFormat="1" applyFont="1" applyFill="1" applyBorder="1" applyAlignment="1" applyProtection="1">
      <alignment horizontal="center" vertical="center" shrinkToFit="1"/>
      <protection locked="0"/>
    </xf>
    <xf numFmtId="0" fontId="77" fillId="0" borderId="91" xfId="0" applyFont="1" applyBorder="1" applyAlignment="1" applyProtection="1">
      <alignment horizontal="center" vertical="center" wrapText="1" shrinkToFit="1"/>
      <protection hidden="1"/>
    </xf>
    <xf numFmtId="0" fontId="77" fillId="0" borderId="92" xfId="0" applyFont="1" applyBorder="1" applyAlignment="1" applyProtection="1">
      <alignment horizontal="center" vertical="center" wrapText="1" shrinkToFit="1"/>
      <protection hidden="1"/>
    </xf>
    <xf numFmtId="0" fontId="77" fillId="0" borderId="45" xfId="0" applyFont="1" applyBorder="1" applyAlignment="1" applyProtection="1">
      <alignment horizontal="center" vertical="center" wrapText="1" shrinkToFit="1"/>
      <protection hidden="1"/>
    </xf>
    <xf numFmtId="0" fontId="77" fillId="0" borderId="94" xfId="0" applyFont="1" applyBorder="1" applyAlignment="1" applyProtection="1">
      <alignment horizontal="center" vertical="center" wrapText="1" shrinkToFit="1"/>
      <protection hidden="1"/>
    </xf>
    <xf numFmtId="0" fontId="77" fillId="0" borderId="3" xfId="0" applyFont="1" applyBorder="1" applyAlignment="1" applyProtection="1">
      <alignment horizontal="center" vertical="center" wrapText="1" shrinkToFit="1"/>
      <protection hidden="1"/>
    </xf>
    <xf numFmtId="0" fontId="77" fillId="0" borderId="4" xfId="0" applyFont="1" applyBorder="1" applyAlignment="1" applyProtection="1">
      <alignment horizontal="center" vertical="center" wrapText="1" shrinkToFit="1"/>
      <protection hidden="1"/>
    </xf>
    <xf numFmtId="0" fontId="79" fillId="0" borderId="44" xfId="0" applyFont="1" applyBorder="1" applyAlignment="1" applyProtection="1">
      <alignment horizontal="center" vertical="center" shrinkToFit="1"/>
      <protection locked="0"/>
    </xf>
    <xf numFmtId="0" fontId="79" fillId="0" borderId="92" xfId="0" applyFont="1" applyBorder="1" applyAlignment="1" applyProtection="1">
      <alignment horizontal="center" vertical="center" shrinkToFit="1"/>
      <protection locked="0"/>
    </xf>
    <xf numFmtId="0" fontId="79" fillId="0" borderId="99" xfId="0" applyFont="1" applyBorder="1" applyAlignment="1" applyProtection="1">
      <alignment horizontal="center" vertical="center" shrinkToFit="1"/>
      <protection locked="0"/>
    </xf>
    <xf numFmtId="0" fontId="79" fillId="0" borderId="95" xfId="0" applyFont="1" applyBorder="1" applyAlignment="1" applyProtection="1">
      <alignment horizontal="center" vertical="center" shrinkToFit="1"/>
      <protection hidden="1"/>
    </xf>
    <xf numFmtId="0" fontId="79" fillId="0" borderId="18" xfId="0" applyFont="1" applyBorder="1" applyAlignment="1" applyProtection="1">
      <alignment horizontal="center" vertical="center" shrinkToFit="1"/>
      <protection hidden="1"/>
    </xf>
    <xf numFmtId="0" fontId="79" fillId="0" borderId="15" xfId="0" applyFont="1" applyBorder="1" applyAlignment="1" applyProtection="1">
      <alignment horizontal="center" vertical="center" shrinkToFit="1"/>
      <protection hidden="1"/>
    </xf>
    <xf numFmtId="49" fontId="79" fillId="0" borderId="95" xfId="0" applyNumberFormat="1" applyFont="1" applyBorder="1" applyAlignment="1" applyProtection="1">
      <alignment horizontal="center" vertical="center" shrinkToFit="1"/>
      <protection locked="0"/>
    </xf>
    <xf numFmtId="49" fontId="79" fillId="0" borderId="18" xfId="0" applyNumberFormat="1" applyFont="1" applyBorder="1" applyAlignment="1" applyProtection="1">
      <alignment horizontal="center" vertical="center" shrinkToFit="1"/>
      <protection locked="0"/>
    </xf>
    <xf numFmtId="49" fontId="79" fillId="0" borderId="15" xfId="0" applyNumberFormat="1" applyFont="1" applyBorder="1" applyAlignment="1" applyProtection="1">
      <alignment horizontal="center" vertical="center" shrinkToFit="1"/>
      <protection locked="0"/>
    </xf>
    <xf numFmtId="49" fontId="79" fillId="0" borderId="95" xfId="0" applyNumberFormat="1" applyFont="1" applyBorder="1" applyAlignment="1" applyProtection="1">
      <alignment horizontal="left" vertical="center" shrinkToFit="1"/>
      <protection locked="0"/>
    </xf>
    <xf numFmtId="49" fontId="79" fillId="0" borderId="18" xfId="0" applyNumberFormat="1" applyFont="1" applyBorder="1" applyAlignment="1" applyProtection="1">
      <alignment horizontal="left" vertical="center" shrinkToFit="1"/>
      <protection locked="0"/>
    </xf>
    <xf numFmtId="49" fontId="79" fillId="0" borderId="15" xfId="0" applyNumberFormat="1" applyFont="1" applyBorder="1" applyAlignment="1" applyProtection="1">
      <alignment horizontal="left" vertical="center" shrinkToFit="1"/>
      <protection locked="0"/>
    </xf>
    <xf numFmtId="181" fontId="80" fillId="0" borderId="95" xfId="0" applyNumberFormat="1" applyFont="1" applyBorder="1" applyAlignment="1" applyProtection="1">
      <alignment horizontal="right" vertical="center" shrinkToFit="1"/>
      <protection locked="0"/>
    </xf>
    <xf numFmtId="181" fontId="80" fillId="0" borderId="18" xfId="0" applyNumberFormat="1" applyFont="1" applyBorder="1" applyAlignment="1" applyProtection="1">
      <alignment horizontal="right" vertical="center" shrinkToFit="1"/>
      <protection locked="0"/>
    </xf>
    <xf numFmtId="181" fontId="80" fillId="0" borderId="15" xfId="0" applyNumberFormat="1" applyFont="1" applyBorder="1" applyAlignment="1" applyProtection="1">
      <alignment horizontal="right" vertical="center" shrinkToFit="1"/>
      <protection locked="0"/>
    </xf>
    <xf numFmtId="38" fontId="14" fillId="0" borderId="128" xfId="0" applyNumberFormat="1" applyFont="1" applyBorder="1" applyAlignment="1" applyProtection="1">
      <alignment horizontal="center" vertical="center"/>
      <protection hidden="1"/>
    </xf>
    <xf numFmtId="0" fontId="83" fillId="0" borderId="140" xfId="0" applyFont="1" applyBorder="1" applyAlignment="1" applyProtection="1">
      <alignment horizontal="center" vertical="center" shrinkToFit="1"/>
      <protection hidden="1"/>
    </xf>
    <xf numFmtId="0" fontId="83" fillId="0" borderId="163" xfId="0" applyFont="1" applyBorder="1" applyAlignment="1" applyProtection="1">
      <alignment horizontal="center" vertical="center" shrinkToFit="1"/>
      <protection hidden="1"/>
    </xf>
    <xf numFmtId="182" fontId="80" fillId="0" borderId="193" xfId="0" applyNumberFormat="1" applyFont="1" applyBorder="1" applyAlignment="1" applyProtection="1">
      <alignment horizontal="center" vertical="center" shrinkToFit="1"/>
      <protection hidden="1"/>
    </xf>
    <xf numFmtId="182" fontId="80" fillId="0" borderId="22" xfId="0" applyNumberFormat="1" applyFont="1" applyBorder="1" applyAlignment="1" applyProtection="1">
      <alignment horizontal="center" vertical="center" shrinkToFit="1"/>
      <protection hidden="1"/>
    </xf>
    <xf numFmtId="182" fontId="80" fillId="0" borderId="192" xfId="0" applyNumberFormat="1" applyFont="1" applyBorder="1" applyAlignment="1" applyProtection="1">
      <alignment horizontal="center" vertical="center" shrinkToFit="1"/>
      <protection hidden="1"/>
    </xf>
    <xf numFmtId="178" fontId="74" fillId="0" borderId="193" xfId="12" applyNumberFormat="1" applyFont="1" applyFill="1" applyBorder="1" applyAlignment="1" applyProtection="1">
      <alignment horizontal="center" vertical="center" shrinkToFit="1"/>
      <protection locked="0"/>
    </xf>
    <xf numFmtId="178" fontId="74" fillId="0" borderId="22" xfId="12" applyNumberFormat="1" applyFont="1" applyFill="1" applyBorder="1" applyAlignment="1" applyProtection="1">
      <alignment horizontal="center" vertical="center" shrinkToFit="1"/>
      <protection locked="0"/>
    </xf>
    <xf numFmtId="0" fontId="83" fillId="0" borderId="175" xfId="0" applyFont="1" applyBorder="1" applyAlignment="1" applyProtection="1">
      <alignment horizontal="center" vertical="center" shrinkToFit="1"/>
      <protection hidden="1"/>
    </xf>
    <xf numFmtId="181" fontId="80" fillId="0" borderId="157" xfId="0" applyNumberFormat="1" applyFont="1" applyBorder="1" applyAlignment="1" applyProtection="1">
      <alignment horizontal="right" vertical="center" shrinkToFit="1"/>
      <protection locked="0"/>
    </xf>
    <xf numFmtId="181" fontId="80" fillId="0" borderId="155" xfId="0" applyNumberFormat="1" applyFont="1" applyBorder="1" applyAlignment="1" applyProtection="1">
      <alignment horizontal="right" vertical="center" shrinkToFit="1"/>
      <protection locked="0"/>
    </xf>
    <xf numFmtId="181" fontId="80" fillId="0" borderId="158" xfId="0" applyNumberFormat="1" applyFont="1" applyBorder="1" applyAlignment="1" applyProtection="1">
      <alignment horizontal="right" vertical="center" shrinkToFit="1"/>
      <protection locked="0"/>
    </xf>
    <xf numFmtId="179" fontId="80" fillId="0" borderId="157" xfId="0" applyNumberFormat="1" applyFont="1" applyBorder="1" applyAlignment="1" applyProtection="1">
      <alignment horizontal="right" vertical="center" shrinkToFit="1"/>
      <protection locked="0"/>
    </xf>
    <xf numFmtId="179" fontId="80" fillId="0" borderId="158" xfId="0" applyNumberFormat="1" applyFont="1" applyBorder="1" applyAlignment="1" applyProtection="1">
      <alignment horizontal="right" vertical="center" shrinkToFit="1"/>
      <protection locked="0"/>
    </xf>
    <xf numFmtId="38" fontId="82" fillId="0" borderId="0" xfId="15" applyFont="1" applyAlignment="1" applyProtection="1">
      <alignment horizontal="left" wrapText="1"/>
      <protection hidden="1"/>
    </xf>
    <xf numFmtId="38" fontId="82" fillId="0" borderId="0" xfId="15" applyFont="1" applyAlignment="1" applyProtection="1">
      <alignment horizontal="left"/>
      <protection hidden="1"/>
    </xf>
    <xf numFmtId="38" fontId="82" fillId="0" borderId="22" xfId="15" applyFont="1" applyBorder="1" applyAlignment="1" applyProtection="1">
      <alignment horizontal="left"/>
      <protection hidden="1"/>
    </xf>
    <xf numFmtId="0" fontId="9" fillId="3" borderId="61" xfId="0" applyFont="1" applyFill="1" applyBorder="1" applyAlignment="1" applyProtection="1">
      <alignment horizontal="center" vertical="center" wrapText="1"/>
      <protection hidden="1"/>
    </xf>
    <xf numFmtId="0" fontId="9" fillId="3" borderId="84" xfId="0" applyFont="1" applyFill="1" applyBorder="1" applyAlignment="1" applyProtection="1">
      <alignment horizontal="center" vertical="center" wrapText="1"/>
      <protection hidden="1"/>
    </xf>
    <xf numFmtId="0" fontId="13" fillId="4" borderId="64" xfId="0" applyFont="1" applyFill="1" applyBorder="1" applyAlignment="1" applyProtection="1">
      <alignment horizontal="center" vertical="center"/>
      <protection hidden="1"/>
    </xf>
    <xf numFmtId="0" fontId="13" fillId="4" borderId="84" xfId="0" applyFont="1" applyFill="1" applyBorder="1" applyAlignment="1" applyProtection="1">
      <alignment horizontal="center" vertical="center"/>
      <protection hidden="1"/>
    </xf>
    <xf numFmtId="0" fontId="9" fillId="4" borderId="63" xfId="0" applyFont="1" applyFill="1" applyBorder="1" applyAlignment="1" applyProtection="1">
      <alignment horizontal="center" vertical="center" wrapText="1"/>
      <protection hidden="1"/>
    </xf>
    <xf numFmtId="0" fontId="9" fillId="4" borderId="61" xfId="0" applyFont="1" applyFill="1" applyBorder="1" applyAlignment="1" applyProtection="1">
      <alignment horizontal="center" vertical="center" wrapText="1"/>
      <protection hidden="1"/>
    </xf>
    <xf numFmtId="0" fontId="9" fillId="4" borderId="84" xfId="0" applyFont="1" applyFill="1" applyBorder="1" applyAlignment="1" applyProtection="1">
      <alignment horizontal="center" vertical="center" wrapText="1"/>
      <protection hidden="1"/>
    </xf>
    <xf numFmtId="0" fontId="14" fillId="4" borderId="63" xfId="0" applyFont="1" applyFill="1" applyBorder="1" applyAlignment="1" applyProtection="1">
      <alignment horizontal="center" vertical="center" wrapText="1"/>
      <protection hidden="1"/>
    </xf>
    <xf numFmtId="0" fontId="14" fillId="4" borderId="84" xfId="0" applyFont="1" applyFill="1" applyBorder="1" applyAlignment="1" applyProtection="1">
      <alignment horizontal="center" vertical="center" wrapText="1"/>
      <protection hidden="1"/>
    </xf>
    <xf numFmtId="0" fontId="83" fillId="0" borderId="161" xfId="0" applyFont="1" applyBorder="1" applyAlignment="1" applyProtection="1">
      <alignment horizontal="center" vertical="center" shrinkToFit="1"/>
      <protection hidden="1"/>
    </xf>
    <xf numFmtId="0" fontId="79" fillId="0" borderId="104" xfId="0" applyFont="1" applyBorder="1" applyAlignment="1" applyProtection="1">
      <alignment horizontal="center" vertical="center" shrinkToFit="1"/>
      <protection hidden="1"/>
    </xf>
    <xf numFmtId="0" fontId="79" fillId="0" borderId="105" xfId="0" applyFont="1" applyBorder="1" applyAlignment="1" applyProtection="1">
      <alignment horizontal="center" vertical="center" shrinkToFit="1"/>
      <protection hidden="1"/>
    </xf>
    <xf numFmtId="0" fontId="79" fillId="0" borderId="102" xfId="0" applyFont="1" applyBorder="1" applyAlignment="1" applyProtection="1">
      <alignment horizontal="center" vertical="center" shrinkToFit="1"/>
      <protection hidden="1"/>
    </xf>
    <xf numFmtId="49" fontId="79" fillId="0" borderId="104" xfId="0" applyNumberFormat="1" applyFont="1" applyBorder="1" applyAlignment="1" applyProtection="1">
      <alignment horizontal="center" vertical="center" shrinkToFit="1"/>
      <protection locked="0"/>
    </xf>
    <xf numFmtId="49" fontId="79" fillId="0" borderId="105" xfId="0" applyNumberFormat="1" applyFont="1" applyBorder="1" applyAlignment="1" applyProtection="1">
      <alignment horizontal="center" vertical="center" shrinkToFit="1"/>
      <protection locked="0"/>
    </xf>
    <xf numFmtId="49" fontId="79" fillId="0" borderId="102" xfId="0" applyNumberFormat="1" applyFont="1" applyBorder="1" applyAlignment="1" applyProtection="1">
      <alignment horizontal="center" vertical="center" shrinkToFit="1"/>
      <protection locked="0"/>
    </xf>
    <xf numFmtId="49" fontId="79" fillId="0" borderId="104" xfId="0" applyNumberFormat="1" applyFont="1" applyBorder="1" applyAlignment="1" applyProtection="1">
      <alignment horizontal="left" vertical="center" shrinkToFit="1"/>
      <protection locked="0"/>
    </xf>
    <xf numFmtId="49" fontId="79" fillId="0" borderId="105" xfId="0" applyNumberFormat="1" applyFont="1" applyBorder="1" applyAlignment="1" applyProtection="1">
      <alignment horizontal="left" vertical="center" shrinkToFit="1"/>
      <protection locked="0"/>
    </xf>
    <xf numFmtId="49" fontId="79" fillId="0" borderId="102" xfId="0" applyNumberFormat="1" applyFont="1" applyBorder="1" applyAlignment="1" applyProtection="1">
      <alignment horizontal="left" vertical="center" shrinkToFit="1"/>
      <protection locked="0"/>
    </xf>
    <xf numFmtId="181" fontId="80" fillId="0" borderId="104" xfId="0" applyNumberFormat="1" applyFont="1" applyBorder="1" applyAlignment="1" applyProtection="1">
      <alignment horizontal="right" vertical="center" shrinkToFit="1"/>
      <protection locked="0"/>
    </xf>
    <xf numFmtId="181" fontId="80" fillId="0" borderId="105" xfId="0" applyNumberFormat="1" applyFont="1" applyBorder="1" applyAlignment="1" applyProtection="1">
      <alignment horizontal="right" vertical="center" shrinkToFit="1"/>
      <protection locked="0"/>
    </xf>
    <xf numFmtId="181" fontId="80" fillId="0" borderId="102" xfId="0" applyNumberFormat="1" applyFont="1" applyBorder="1" applyAlignment="1" applyProtection="1">
      <alignment horizontal="right" vertical="center" shrinkToFit="1"/>
      <protection locked="0"/>
    </xf>
    <xf numFmtId="38" fontId="82" fillId="0" borderId="22" xfId="15" applyFont="1" applyBorder="1" applyAlignment="1" applyProtection="1">
      <alignment horizontal="left" wrapText="1"/>
      <protection hidden="1"/>
    </xf>
    <xf numFmtId="178" fontId="27" fillId="0" borderId="76" xfId="11" applyNumberFormat="1" applyFont="1" applyBorder="1" applyAlignment="1" applyProtection="1">
      <alignment horizontal="right" vertical="center" shrinkToFit="1"/>
      <protection hidden="1"/>
    </xf>
    <xf numFmtId="178" fontId="27" fillId="0" borderId="14" xfId="11" applyNumberFormat="1" applyFont="1" applyBorder="1" applyAlignment="1" applyProtection="1">
      <alignment horizontal="right" vertical="center" shrinkToFit="1"/>
      <protection hidden="1"/>
    </xf>
    <xf numFmtId="178" fontId="27" fillId="0" borderId="17" xfId="11" applyNumberFormat="1" applyFont="1" applyBorder="1" applyAlignment="1" applyProtection="1">
      <alignment horizontal="right" vertical="center" shrinkToFit="1"/>
      <protection hidden="1"/>
    </xf>
    <xf numFmtId="38" fontId="27" fillId="0" borderId="76" xfId="11" applyFont="1" applyBorder="1" applyAlignment="1" applyProtection="1">
      <alignment vertical="center" shrinkToFit="1"/>
      <protection locked="0"/>
    </xf>
    <xf numFmtId="38" fontId="27" fillId="0" borderId="14" xfId="11" applyFont="1" applyBorder="1" applyAlignment="1" applyProtection="1">
      <alignment vertical="center" shrinkToFit="1"/>
      <protection locked="0"/>
    </xf>
    <xf numFmtId="38" fontId="27" fillId="0" borderId="112" xfId="11" applyFont="1" applyBorder="1" applyAlignment="1" applyProtection="1">
      <alignment vertical="center" shrinkToFit="1"/>
      <protection locked="0"/>
    </xf>
    <xf numFmtId="38" fontId="27" fillId="0" borderId="11" xfId="11" applyFont="1" applyBorder="1" applyAlignment="1" applyProtection="1">
      <alignment vertical="center" shrinkToFit="1"/>
      <protection hidden="1"/>
    </xf>
    <xf numFmtId="38" fontId="27" fillId="0" borderId="0" xfId="11" applyFont="1" applyAlignment="1" applyProtection="1">
      <alignment vertical="center" shrinkToFit="1"/>
      <protection hidden="1"/>
    </xf>
    <xf numFmtId="38" fontId="27" fillId="0" borderId="73" xfId="11" applyFont="1" applyBorder="1" applyAlignment="1" applyProtection="1">
      <alignment vertical="center" shrinkToFit="1"/>
      <protection hidden="1"/>
    </xf>
    <xf numFmtId="0" fontId="12" fillId="3" borderId="25" xfId="0" applyFont="1" applyFill="1" applyBorder="1" applyAlignment="1" applyProtection="1">
      <alignment horizontal="right" vertical="center"/>
      <protection hidden="1"/>
    </xf>
    <xf numFmtId="179" fontId="27" fillId="0" borderId="79" xfId="11" applyNumberFormat="1" applyFont="1" applyBorder="1" applyAlignment="1" applyProtection="1">
      <alignment vertical="center" shrinkToFit="1"/>
      <protection hidden="1"/>
    </xf>
    <xf numFmtId="179" fontId="27" fillId="0" borderId="23" xfId="11" applyNumberFormat="1" applyFont="1" applyBorder="1" applyAlignment="1" applyProtection="1">
      <alignment vertical="center" shrinkToFit="1"/>
      <protection hidden="1"/>
    </xf>
    <xf numFmtId="179" fontId="27" fillId="0" borderId="1" xfId="11" applyNumberFormat="1" applyFont="1" applyBorder="1" applyAlignment="1" applyProtection="1">
      <alignment vertical="center" shrinkToFit="1"/>
      <protection hidden="1"/>
    </xf>
    <xf numFmtId="178" fontId="27" fillId="0" borderId="79" xfId="11" applyNumberFormat="1" applyFont="1" applyBorder="1" applyAlignment="1" applyProtection="1">
      <alignment vertical="center" shrinkToFit="1"/>
      <protection hidden="1"/>
    </xf>
    <xf numFmtId="178" fontId="27" fillId="0" borderId="2" xfId="11" applyNumberFormat="1" applyFont="1" applyBorder="1" applyAlignment="1" applyProtection="1">
      <alignment vertical="center" shrinkToFit="1"/>
      <protection hidden="1"/>
    </xf>
    <xf numFmtId="178" fontId="27" fillId="0" borderId="23" xfId="11" applyNumberFormat="1" applyFont="1" applyBorder="1" applyAlignment="1" applyProtection="1">
      <alignment vertical="center" shrinkToFit="1"/>
      <protection hidden="1"/>
    </xf>
    <xf numFmtId="178" fontId="27" fillId="0" borderId="80" xfId="11" applyNumberFormat="1" applyFont="1" applyBorder="1" applyAlignment="1" applyProtection="1">
      <alignment vertical="center" shrinkToFit="1"/>
      <protection hidden="1"/>
    </xf>
    <xf numFmtId="0" fontId="28" fillId="0" borderId="116" xfId="0" applyFont="1" applyBorder="1" applyAlignment="1" applyProtection="1">
      <alignment horizontal="center" vertical="center"/>
      <protection hidden="1"/>
    </xf>
    <xf numFmtId="0" fontId="28" fillId="0" borderId="117" xfId="0" applyFont="1" applyBorder="1" applyAlignment="1" applyProtection="1">
      <alignment horizontal="center" vertical="center"/>
      <protection hidden="1"/>
    </xf>
    <xf numFmtId="38" fontId="27" fillId="0" borderId="1" xfId="11" applyFont="1" applyBorder="1" applyAlignment="1" applyProtection="1">
      <alignment horizontal="right" vertical="center" shrinkToFit="1"/>
      <protection hidden="1"/>
    </xf>
    <xf numFmtId="38" fontId="27" fillId="0" borderId="7" xfId="11" applyFont="1" applyBorder="1" applyAlignment="1" applyProtection="1">
      <alignment horizontal="right" vertical="center" shrinkToFit="1"/>
      <protection hidden="1"/>
    </xf>
    <xf numFmtId="38" fontId="27" fillId="0" borderId="71" xfId="11" applyFont="1" applyBorder="1" applyAlignment="1" applyProtection="1">
      <alignment horizontal="right" vertical="center" shrinkToFit="1"/>
      <protection hidden="1"/>
    </xf>
    <xf numFmtId="38" fontId="45" fillId="0" borderId="34" xfId="12" applyFont="1" applyBorder="1" applyAlignment="1" applyProtection="1">
      <alignment horizontal="right" vertical="center" shrinkToFit="1"/>
      <protection hidden="1"/>
    </xf>
    <xf numFmtId="38" fontId="45" fillId="0" borderId="20" xfId="12" applyFont="1" applyBorder="1" applyAlignment="1" applyProtection="1">
      <alignment horizontal="right" vertical="center" shrinkToFit="1"/>
      <protection hidden="1"/>
    </xf>
    <xf numFmtId="38" fontId="45" fillId="0" borderId="33" xfId="12" applyFont="1" applyBorder="1" applyAlignment="1" applyProtection="1">
      <alignment horizontal="right" vertical="center" shrinkToFit="1"/>
      <protection hidden="1"/>
    </xf>
    <xf numFmtId="0" fontId="13" fillId="0" borderId="72" xfId="0" applyFont="1" applyBorder="1" applyAlignment="1" applyProtection="1">
      <alignment horizontal="center" vertical="center" shrinkToFit="1"/>
      <protection hidden="1"/>
    </xf>
    <xf numFmtId="0" fontId="13" fillId="0" borderId="5" xfId="0" applyFont="1" applyBorder="1" applyAlignment="1" applyProtection="1">
      <alignment horizontal="center" vertical="center" shrinkToFit="1"/>
      <protection hidden="1"/>
    </xf>
    <xf numFmtId="0" fontId="13" fillId="0" borderId="6" xfId="0" applyFont="1" applyBorder="1" applyAlignment="1" applyProtection="1">
      <alignment horizontal="center" vertical="center" shrinkToFit="1"/>
      <protection hidden="1"/>
    </xf>
    <xf numFmtId="0" fontId="12" fillId="4" borderId="5" xfId="0" applyFont="1" applyFill="1" applyBorder="1" applyAlignment="1" applyProtection="1">
      <alignment horizontal="right" vertical="center"/>
      <protection hidden="1"/>
    </xf>
    <xf numFmtId="0" fontId="12" fillId="4" borderId="6" xfId="0" applyFont="1" applyFill="1" applyBorder="1" applyAlignment="1" applyProtection="1">
      <alignment horizontal="right" vertical="center"/>
      <protection hidden="1"/>
    </xf>
    <xf numFmtId="38" fontId="27" fillId="0" borderId="11" xfId="11" applyFont="1" applyBorder="1" applyAlignment="1" applyProtection="1">
      <alignment horizontal="right" vertical="center" shrinkToFit="1"/>
      <protection locked="0"/>
    </xf>
    <xf numFmtId="38" fontId="27" fillId="0" borderId="0" xfId="11" applyFont="1" applyAlignment="1" applyProtection="1">
      <alignment horizontal="right" vertical="center" shrinkToFit="1"/>
      <protection locked="0"/>
    </xf>
    <xf numFmtId="38" fontId="27" fillId="0" borderId="73" xfId="11" applyFont="1" applyBorder="1" applyAlignment="1" applyProtection="1">
      <alignment horizontal="right" vertical="center" shrinkToFit="1"/>
      <protection locked="0"/>
    </xf>
    <xf numFmtId="0" fontId="12" fillId="3" borderId="74" xfId="0" applyFont="1" applyFill="1" applyBorder="1" applyAlignment="1" applyProtection="1">
      <alignment horizontal="right" vertical="center"/>
      <protection hidden="1"/>
    </xf>
    <xf numFmtId="0" fontId="12" fillId="3" borderId="42" xfId="0" applyFont="1" applyFill="1" applyBorder="1" applyAlignment="1" applyProtection="1">
      <alignment horizontal="right" vertical="center"/>
      <protection hidden="1"/>
    </xf>
    <xf numFmtId="0" fontId="12" fillId="3" borderId="43" xfId="0" applyFont="1" applyFill="1" applyBorder="1" applyAlignment="1" applyProtection="1">
      <alignment horizontal="right" vertical="center"/>
      <protection hidden="1"/>
    </xf>
    <xf numFmtId="38" fontId="48" fillId="0" borderId="41" xfId="11" applyFont="1" applyBorder="1" applyAlignment="1" applyProtection="1">
      <alignment vertical="center" shrinkToFit="1"/>
      <protection hidden="1"/>
    </xf>
    <xf numFmtId="38" fontId="48" fillId="0" borderId="42" xfId="11" applyFont="1" applyBorder="1" applyAlignment="1" applyProtection="1">
      <alignment vertical="center" shrinkToFit="1"/>
      <protection hidden="1"/>
    </xf>
    <xf numFmtId="38" fontId="48" fillId="0" borderId="75" xfId="11" applyFont="1" applyBorder="1" applyAlignment="1" applyProtection="1">
      <alignment vertical="center" shrinkToFit="1"/>
      <protection hidden="1"/>
    </xf>
    <xf numFmtId="0" fontId="14" fillId="0" borderId="0" xfId="0" applyFont="1" applyAlignment="1" applyProtection="1">
      <alignment horizontal="center" vertical="center"/>
      <protection hidden="1"/>
    </xf>
    <xf numFmtId="3" fontId="14" fillId="0" borderId="0" xfId="0" applyNumberFormat="1" applyFont="1" applyAlignment="1" applyProtection="1">
      <alignment horizontal="right" vertical="center"/>
      <protection hidden="1"/>
    </xf>
    <xf numFmtId="49" fontId="22" fillId="0" borderId="102" xfId="0" applyNumberFormat="1" applyFont="1" applyBorder="1" applyAlignment="1" applyProtection="1">
      <alignment horizontal="center" vertical="center" shrinkToFit="1"/>
      <protection locked="0"/>
    </xf>
    <xf numFmtId="49" fontId="22" fillId="0" borderId="104" xfId="0" applyNumberFormat="1" applyFont="1" applyBorder="1" applyAlignment="1" applyProtection="1">
      <alignment horizontal="center" vertical="center" shrinkToFit="1"/>
      <protection locked="0"/>
    </xf>
    <xf numFmtId="49" fontId="22" fillId="0" borderId="105" xfId="0" applyNumberFormat="1" applyFont="1" applyBorder="1" applyAlignment="1" applyProtection="1">
      <alignment horizontal="center" vertical="center" shrinkToFit="1"/>
      <protection locked="0"/>
    </xf>
    <xf numFmtId="49" fontId="22" fillId="0" borderId="52" xfId="0" applyNumberFormat="1" applyFont="1" applyBorder="1" applyAlignment="1" applyProtection="1">
      <alignment vertical="center" shrinkToFit="1"/>
      <protection locked="0"/>
    </xf>
    <xf numFmtId="49" fontId="22" fillId="0" borderId="13" xfId="0" applyNumberFormat="1" applyFont="1" applyBorder="1" applyAlignment="1" applyProtection="1">
      <alignment vertical="center" shrinkToFit="1"/>
      <protection locked="0"/>
    </xf>
    <xf numFmtId="49" fontId="22" fillId="0" borderId="16" xfId="0" applyNumberFormat="1" applyFont="1" applyBorder="1" applyAlignment="1" applyProtection="1">
      <alignment vertical="center" shrinkToFit="1"/>
      <protection locked="0"/>
    </xf>
    <xf numFmtId="179" fontId="27" fillId="2" borderId="76" xfId="11" applyNumberFormat="1" applyFont="1" applyFill="1" applyBorder="1" applyAlignment="1" applyProtection="1">
      <alignment vertical="center" shrinkToFit="1"/>
      <protection locked="0"/>
    </xf>
    <xf numFmtId="179" fontId="27" fillId="2" borderId="14" xfId="11" applyNumberFormat="1" applyFont="1" applyFill="1" applyBorder="1" applyAlignment="1" applyProtection="1">
      <alignment vertical="center" shrinkToFit="1"/>
      <protection locked="0"/>
    </xf>
    <xf numFmtId="179" fontId="27" fillId="2" borderId="17" xfId="11" applyNumberFormat="1" applyFont="1" applyFill="1" applyBorder="1" applyAlignment="1" applyProtection="1">
      <alignment vertical="center" shrinkToFit="1"/>
      <protection locked="0"/>
    </xf>
    <xf numFmtId="179" fontId="27" fillId="0" borderId="76" xfId="11" applyNumberFormat="1" applyFont="1" applyBorder="1" applyAlignment="1" applyProtection="1">
      <alignment vertical="center" shrinkToFit="1"/>
      <protection locked="0"/>
    </xf>
    <xf numFmtId="179" fontId="27" fillId="0" borderId="14" xfId="11" applyNumberFormat="1" applyFont="1" applyBorder="1" applyAlignment="1" applyProtection="1">
      <alignment vertical="center" shrinkToFit="1"/>
      <protection locked="0"/>
    </xf>
    <xf numFmtId="179" fontId="27" fillId="0" borderId="17" xfId="11" applyNumberFormat="1" applyFont="1" applyBorder="1" applyAlignment="1" applyProtection="1">
      <alignment vertical="center" shrinkToFit="1"/>
      <protection locked="0"/>
    </xf>
    <xf numFmtId="49" fontId="22" fillId="0" borderId="13" xfId="0" applyNumberFormat="1" applyFont="1" applyBorder="1" applyAlignment="1" applyProtection="1">
      <alignment horizontal="center" vertical="center" shrinkToFit="1"/>
      <protection locked="0"/>
    </xf>
    <xf numFmtId="38" fontId="27" fillId="0" borderId="57" xfId="11" applyFont="1" applyBorder="1" applyAlignment="1" applyProtection="1">
      <alignment vertical="center" shrinkToFit="1"/>
      <protection hidden="1"/>
    </xf>
    <xf numFmtId="38" fontId="27" fillId="0" borderId="12" xfId="11" applyFont="1" applyBorder="1" applyAlignment="1" applyProtection="1">
      <alignment vertical="center" shrinkToFit="1"/>
      <protection hidden="1"/>
    </xf>
    <xf numFmtId="38" fontId="27" fillId="0" borderId="58" xfId="11" applyFont="1" applyBorder="1" applyAlignment="1" applyProtection="1">
      <alignment vertical="center" shrinkToFit="1"/>
      <protection hidden="1"/>
    </xf>
    <xf numFmtId="179" fontId="27" fillId="2" borderId="52" xfId="11" applyNumberFormat="1" applyFont="1" applyFill="1" applyBorder="1" applyAlignment="1" applyProtection="1">
      <alignment vertical="center" shrinkToFit="1"/>
      <protection locked="0"/>
    </xf>
    <xf numFmtId="179" fontId="27" fillId="2" borderId="13" xfId="11" applyNumberFormat="1" applyFont="1" applyFill="1" applyBorder="1" applyAlignment="1" applyProtection="1">
      <alignment vertical="center" shrinkToFit="1"/>
      <protection locked="0"/>
    </xf>
    <xf numFmtId="179" fontId="27" fillId="2" borderId="16" xfId="11" applyNumberFormat="1" applyFont="1" applyFill="1" applyBorder="1" applyAlignment="1" applyProtection="1">
      <alignment vertical="center" shrinkToFit="1"/>
      <protection locked="0"/>
    </xf>
    <xf numFmtId="178" fontId="27" fillId="0" borderId="52" xfId="11" applyNumberFormat="1" applyFont="1" applyBorder="1" applyAlignment="1" applyProtection="1">
      <alignment horizontal="right" vertical="center" shrinkToFit="1"/>
      <protection hidden="1"/>
    </xf>
    <xf numFmtId="178" fontId="27" fillId="0" borderId="13" xfId="11" applyNumberFormat="1" applyFont="1" applyBorder="1" applyAlignment="1" applyProtection="1">
      <alignment horizontal="right" vertical="center" shrinkToFit="1"/>
      <protection hidden="1"/>
    </xf>
    <xf numFmtId="178" fontId="27" fillId="0" borderId="16" xfId="11" applyNumberFormat="1" applyFont="1" applyBorder="1" applyAlignment="1" applyProtection="1">
      <alignment horizontal="right" vertical="center" shrinkToFit="1"/>
      <protection hidden="1"/>
    </xf>
    <xf numFmtId="179" fontId="27" fillId="0" borderId="52" xfId="11" applyNumberFormat="1" applyFont="1" applyBorder="1" applyAlignment="1" applyProtection="1">
      <alignment vertical="center" shrinkToFit="1"/>
      <protection locked="0"/>
    </xf>
    <xf numFmtId="179" fontId="27" fillId="0" borderId="13" xfId="11" applyNumberFormat="1" applyFont="1" applyBorder="1" applyAlignment="1" applyProtection="1">
      <alignment vertical="center" shrinkToFit="1"/>
      <protection locked="0"/>
    </xf>
    <xf numFmtId="179" fontId="27" fillId="0" borderId="16" xfId="11" applyNumberFormat="1" applyFont="1" applyBorder="1" applyAlignment="1" applyProtection="1">
      <alignment vertical="center" shrinkToFit="1"/>
      <protection locked="0"/>
    </xf>
    <xf numFmtId="38" fontId="27" fillId="0" borderId="52" xfId="11" applyFont="1" applyBorder="1" applyAlignment="1" applyProtection="1">
      <alignment vertical="center" shrinkToFit="1"/>
      <protection locked="0"/>
    </xf>
    <xf numFmtId="38" fontId="27" fillId="0" borderId="13" xfId="11" applyFont="1" applyBorder="1" applyAlignment="1" applyProtection="1">
      <alignment vertical="center" shrinkToFit="1"/>
      <protection locked="0"/>
    </xf>
    <xf numFmtId="38" fontId="27" fillId="0" borderId="118" xfId="11" applyFont="1" applyBorder="1" applyAlignment="1" applyProtection="1">
      <alignment vertical="center" shrinkToFit="1"/>
      <protection locked="0"/>
    </xf>
    <xf numFmtId="38" fontId="27" fillId="0" borderId="85" xfId="11" applyFont="1" applyBorder="1" applyAlignment="1" applyProtection="1">
      <alignment vertical="center" shrinkToFit="1"/>
      <protection hidden="1"/>
    </xf>
    <xf numFmtId="38" fontId="27" fillId="0" borderId="18" xfId="11" applyFont="1" applyBorder="1" applyAlignment="1" applyProtection="1">
      <alignment vertical="center" shrinkToFit="1"/>
      <protection hidden="1"/>
    </xf>
    <xf numFmtId="38" fontId="27" fillId="0" borderId="86" xfId="11" applyFont="1" applyBorder="1" applyAlignment="1" applyProtection="1">
      <alignment vertical="center" shrinkToFit="1"/>
      <protection hidden="1"/>
    </xf>
    <xf numFmtId="179" fontId="27" fillId="2" borderId="95" xfId="11" applyNumberFormat="1" applyFont="1" applyFill="1" applyBorder="1" applyAlignment="1" applyProtection="1">
      <alignment vertical="center" shrinkToFit="1"/>
      <protection locked="0"/>
    </xf>
    <xf numFmtId="179" fontId="27" fillId="2" borderId="18" xfId="11" applyNumberFormat="1" applyFont="1" applyFill="1" applyBorder="1" applyAlignment="1" applyProtection="1">
      <alignment vertical="center" shrinkToFit="1"/>
      <protection locked="0"/>
    </xf>
    <xf numFmtId="179" fontId="27" fillId="2" borderId="15" xfId="11" applyNumberFormat="1" applyFont="1" applyFill="1" applyBorder="1" applyAlignment="1" applyProtection="1">
      <alignment vertical="center" shrinkToFit="1"/>
      <protection locked="0"/>
    </xf>
    <xf numFmtId="178" fontId="27" fillId="0" borderId="95" xfId="11" applyNumberFormat="1" applyFont="1" applyBorder="1" applyAlignment="1" applyProtection="1">
      <alignment horizontal="right" vertical="center" shrinkToFit="1"/>
      <protection hidden="1"/>
    </xf>
    <xf numFmtId="178" fontId="27" fillId="0" borderId="18" xfId="11" applyNumberFormat="1" applyFont="1" applyBorder="1" applyAlignment="1" applyProtection="1">
      <alignment horizontal="right" vertical="center" shrinkToFit="1"/>
      <protection hidden="1"/>
    </xf>
    <xf numFmtId="178" fontId="27" fillId="0" borderId="15" xfId="11" applyNumberFormat="1" applyFont="1" applyBorder="1" applyAlignment="1" applyProtection="1">
      <alignment horizontal="right" vertical="center" shrinkToFit="1"/>
      <protection hidden="1"/>
    </xf>
    <xf numFmtId="179" fontId="27" fillId="0" borderId="95" xfId="11" applyNumberFormat="1" applyFont="1" applyBorder="1" applyAlignment="1" applyProtection="1">
      <alignment vertical="center" shrinkToFit="1"/>
      <protection locked="0"/>
    </xf>
    <xf numFmtId="179" fontId="27" fillId="0" borderId="18" xfId="11" applyNumberFormat="1" applyFont="1" applyBorder="1" applyAlignment="1" applyProtection="1">
      <alignment vertical="center" shrinkToFit="1"/>
      <protection locked="0"/>
    </xf>
    <xf numFmtId="179" fontId="27" fillId="0" borderId="15" xfId="11" applyNumberFormat="1" applyFont="1" applyBorder="1" applyAlignment="1" applyProtection="1">
      <alignment vertical="center" shrinkToFit="1"/>
      <protection locked="0"/>
    </xf>
    <xf numFmtId="38" fontId="27" fillId="0" borderId="95" xfId="11" applyFont="1" applyBorder="1" applyAlignment="1" applyProtection="1">
      <alignment vertical="center" shrinkToFit="1"/>
      <protection locked="0"/>
    </xf>
    <xf numFmtId="38" fontId="27" fillId="0" borderId="18" xfId="11" applyFont="1" applyBorder="1" applyAlignment="1" applyProtection="1">
      <alignment vertical="center" shrinkToFit="1"/>
      <protection locked="0"/>
    </xf>
    <xf numFmtId="38" fontId="27" fillId="0" borderId="124" xfId="11" applyFont="1" applyBorder="1" applyAlignment="1" applyProtection="1">
      <alignment vertical="center" shrinkToFit="1"/>
      <protection locked="0"/>
    </xf>
    <xf numFmtId="0" fontId="13" fillId="0" borderId="91" xfId="0" applyFont="1" applyBorder="1" applyAlignment="1" applyProtection="1">
      <alignment horizontal="center" vertical="center" shrinkToFit="1"/>
      <protection hidden="1"/>
    </xf>
    <xf numFmtId="0" fontId="13" fillId="0" borderId="92" xfId="0" applyFont="1" applyBorder="1" applyAlignment="1" applyProtection="1">
      <alignment horizontal="center" vertical="center" shrinkToFit="1"/>
      <protection hidden="1"/>
    </xf>
    <xf numFmtId="0" fontId="13" fillId="0" borderId="45" xfId="0" applyFont="1" applyBorder="1" applyAlignment="1" applyProtection="1">
      <alignment horizontal="center" vertical="center" shrinkToFit="1"/>
      <protection hidden="1"/>
    </xf>
    <xf numFmtId="0" fontId="13" fillId="0" borderId="93" xfId="0" applyFont="1" applyBorder="1" applyAlignment="1" applyProtection="1">
      <alignment horizontal="center" vertical="center" shrinkToFit="1"/>
      <protection hidden="1"/>
    </xf>
    <xf numFmtId="0" fontId="13" fillId="0" borderId="0" xfId="0" applyFont="1" applyAlignment="1" applyProtection="1">
      <alignment horizontal="center" vertical="center" shrinkToFit="1"/>
      <protection hidden="1"/>
    </xf>
    <xf numFmtId="0" fontId="13" fillId="0" borderId="10" xfId="0" applyFont="1" applyBorder="1" applyAlignment="1" applyProtection="1">
      <alignment horizontal="center" vertical="center" shrinkToFit="1"/>
      <protection hidden="1"/>
    </xf>
    <xf numFmtId="0" fontId="13" fillId="0" borderId="94" xfId="0" applyFont="1" applyBorder="1" applyAlignment="1" applyProtection="1">
      <alignment horizontal="center" vertical="center" shrinkToFit="1"/>
      <protection hidden="1"/>
    </xf>
    <xf numFmtId="0" fontId="13" fillId="0" borderId="3" xfId="0" applyFont="1" applyBorder="1" applyAlignment="1" applyProtection="1">
      <alignment horizontal="center" vertical="center" shrinkToFit="1"/>
      <protection hidden="1"/>
    </xf>
    <xf numFmtId="0" fontId="13" fillId="0" borderId="4" xfId="0" applyFont="1" applyBorder="1" applyAlignment="1" applyProtection="1">
      <alignment horizontal="center" vertical="center" shrinkToFit="1"/>
      <protection hidden="1"/>
    </xf>
    <xf numFmtId="49" fontId="22" fillId="0" borderId="18" xfId="0" applyNumberFormat="1" applyFont="1" applyBorder="1" applyAlignment="1" applyProtection="1">
      <alignment horizontal="center" vertical="center" shrinkToFit="1"/>
      <protection locked="0"/>
    </xf>
    <xf numFmtId="49" fontId="22" fillId="0" borderId="95" xfId="0" applyNumberFormat="1" applyFont="1" applyBorder="1" applyAlignment="1" applyProtection="1">
      <alignment vertical="center" shrinkToFit="1"/>
      <protection locked="0"/>
    </xf>
    <xf numFmtId="49" fontId="22" fillId="0" borderId="18" xfId="0" applyNumberFormat="1" applyFont="1" applyBorder="1" applyAlignment="1" applyProtection="1">
      <alignment vertical="center" shrinkToFit="1"/>
      <protection locked="0"/>
    </xf>
    <xf numFmtId="49" fontId="22" fillId="0" borderId="15" xfId="0" applyNumberFormat="1" applyFont="1" applyBorder="1" applyAlignment="1" applyProtection="1">
      <alignment vertical="center" shrinkToFit="1"/>
      <protection locked="0"/>
    </xf>
    <xf numFmtId="0" fontId="13" fillId="4" borderId="113" xfId="0" applyFont="1" applyFill="1" applyBorder="1" applyAlignment="1" applyProtection="1">
      <alignment horizontal="center" vertical="center"/>
      <protection hidden="1"/>
    </xf>
    <xf numFmtId="0" fontId="13" fillId="4" borderId="114" xfId="0" applyFont="1" applyFill="1" applyBorder="1" applyAlignment="1" applyProtection="1">
      <alignment horizontal="center" vertical="center"/>
      <protection hidden="1"/>
    </xf>
    <xf numFmtId="0" fontId="13" fillId="4" borderId="115" xfId="0" applyFont="1" applyFill="1" applyBorder="1" applyAlignment="1" applyProtection="1">
      <alignment horizontal="center" vertical="center"/>
      <protection hidden="1"/>
    </xf>
    <xf numFmtId="0" fontId="7" fillId="3" borderId="110" xfId="0" applyFont="1" applyFill="1" applyBorder="1" applyAlignment="1" applyProtection="1">
      <alignment horizontal="center" vertical="center" wrapText="1"/>
      <protection hidden="1"/>
    </xf>
    <xf numFmtId="0" fontId="7" fillId="3" borderId="21" xfId="0" applyFont="1" applyFill="1" applyBorder="1" applyAlignment="1" applyProtection="1">
      <alignment horizontal="center" vertical="center" wrapText="1"/>
      <protection hidden="1"/>
    </xf>
    <xf numFmtId="0" fontId="7" fillId="3" borderId="111" xfId="0" applyFont="1" applyFill="1" applyBorder="1" applyAlignment="1" applyProtection="1">
      <alignment horizontal="center" vertical="center" wrapText="1"/>
      <protection hidden="1"/>
    </xf>
    <xf numFmtId="0" fontId="7" fillId="3" borderId="90" xfId="0" applyFont="1" applyFill="1" applyBorder="1" applyAlignment="1" applyProtection="1">
      <alignment horizontal="center" vertical="center" wrapText="1"/>
      <protection hidden="1"/>
    </xf>
    <xf numFmtId="0" fontId="7" fillId="3" borderId="19" xfId="0" applyFont="1" applyFill="1" applyBorder="1" applyAlignment="1" applyProtection="1">
      <alignment horizontal="center" vertical="center" wrapText="1"/>
      <protection hidden="1"/>
    </xf>
    <xf numFmtId="0" fontId="7" fillId="3" borderId="89" xfId="0" applyFont="1" applyFill="1" applyBorder="1" applyAlignment="1" applyProtection="1">
      <alignment horizontal="center" vertical="center" wrapText="1"/>
      <protection hidden="1"/>
    </xf>
    <xf numFmtId="0" fontId="13" fillId="4" borderId="110" xfId="0" applyFont="1" applyFill="1" applyBorder="1" applyAlignment="1" applyProtection="1">
      <alignment horizontal="center" vertical="center" wrapText="1"/>
      <protection hidden="1"/>
    </xf>
    <xf numFmtId="0" fontId="13" fillId="4" borderId="21" xfId="0" applyFont="1" applyFill="1" applyBorder="1" applyAlignment="1" applyProtection="1">
      <alignment horizontal="center" vertical="center" wrapText="1"/>
      <protection hidden="1"/>
    </xf>
    <xf numFmtId="0" fontId="13" fillId="4" borderId="111" xfId="0" applyFont="1" applyFill="1" applyBorder="1" applyAlignment="1" applyProtection="1">
      <alignment horizontal="center" vertical="center" wrapText="1"/>
      <protection hidden="1"/>
    </xf>
    <xf numFmtId="0" fontId="13" fillId="3" borderId="110" xfId="0" applyFont="1" applyFill="1" applyBorder="1" applyAlignment="1" applyProtection="1">
      <alignment horizontal="center" vertical="center" wrapText="1"/>
      <protection hidden="1"/>
    </xf>
    <xf numFmtId="0" fontId="13" fillId="3" borderId="21" xfId="0" applyFont="1" applyFill="1" applyBorder="1" applyAlignment="1" applyProtection="1">
      <alignment horizontal="center" vertical="center" wrapText="1"/>
      <protection hidden="1"/>
    </xf>
    <xf numFmtId="0" fontId="13" fillId="3" borderId="111" xfId="0" applyFont="1" applyFill="1" applyBorder="1" applyAlignment="1" applyProtection="1">
      <alignment horizontal="center" vertical="center" wrapText="1"/>
      <protection hidden="1"/>
    </xf>
    <xf numFmtId="0" fontId="13" fillId="3" borderId="90" xfId="0" applyFont="1" applyFill="1" applyBorder="1" applyAlignment="1" applyProtection="1">
      <alignment horizontal="center" vertical="center" wrapText="1"/>
      <protection hidden="1"/>
    </xf>
    <xf numFmtId="0" fontId="13" fillId="3" borderId="19" xfId="0" applyFont="1" applyFill="1" applyBorder="1" applyAlignment="1" applyProtection="1">
      <alignment horizontal="center" vertical="center" wrapText="1"/>
      <protection hidden="1"/>
    </xf>
    <xf numFmtId="0" fontId="13" fillId="3" borderId="89" xfId="0" applyFont="1" applyFill="1" applyBorder="1" applyAlignment="1" applyProtection="1">
      <alignment horizontal="center" vertical="center" wrapText="1"/>
      <protection hidden="1"/>
    </xf>
    <xf numFmtId="0" fontId="13" fillId="4" borderId="120" xfId="0" applyFont="1" applyFill="1" applyBorder="1" applyAlignment="1" applyProtection="1">
      <alignment horizontal="center" vertical="center" wrapText="1"/>
      <protection hidden="1"/>
    </xf>
    <xf numFmtId="0" fontId="13" fillId="4" borderId="88" xfId="0" applyFont="1" applyFill="1" applyBorder="1" applyAlignment="1" applyProtection="1">
      <alignment horizontal="center" vertical="center" wrapText="1"/>
      <protection hidden="1"/>
    </xf>
    <xf numFmtId="0" fontId="14" fillId="3" borderId="125" xfId="0" applyFont="1" applyFill="1" applyBorder="1" applyAlignment="1" applyProtection="1">
      <alignment horizontal="center" vertical="center" wrapText="1"/>
      <protection hidden="1"/>
    </xf>
    <xf numFmtId="0" fontId="14" fillId="3" borderId="21" xfId="0" applyFont="1" applyFill="1" applyBorder="1" applyAlignment="1" applyProtection="1">
      <alignment horizontal="center" vertical="center" wrapText="1"/>
      <protection hidden="1"/>
    </xf>
    <xf numFmtId="0" fontId="14" fillId="3" borderId="127" xfId="0" applyFont="1" applyFill="1" applyBorder="1" applyAlignment="1" applyProtection="1">
      <alignment horizontal="center" vertical="center" wrapText="1"/>
      <protection hidden="1"/>
    </xf>
    <xf numFmtId="0" fontId="14" fillId="3" borderId="126" xfId="0" applyFont="1" applyFill="1" applyBorder="1" applyAlignment="1" applyProtection="1">
      <alignment horizontal="center" vertical="center" wrapText="1"/>
      <protection hidden="1"/>
    </xf>
    <xf numFmtId="0" fontId="14" fillId="3" borderId="19" xfId="0" applyFont="1" applyFill="1" applyBorder="1" applyAlignment="1" applyProtection="1">
      <alignment horizontal="center" vertical="center" wrapText="1"/>
      <protection hidden="1"/>
    </xf>
    <xf numFmtId="0" fontId="14" fillId="3" borderId="128" xfId="0" applyFont="1" applyFill="1" applyBorder="1" applyAlignment="1" applyProtection="1">
      <alignment horizontal="center" vertical="center" wrapText="1"/>
      <protection hidden="1"/>
    </xf>
    <xf numFmtId="0" fontId="13" fillId="4" borderId="121" xfId="0" applyFont="1" applyFill="1" applyBorder="1" applyAlignment="1" applyProtection="1">
      <alignment horizontal="center" vertical="center"/>
      <protection hidden="1"/>
    </xf>
    <xf numFmtId="0" fontId="13" fillId="4" borderId="122" xfId="0" applyFont="1" applyFill="1" applyBorder="1" applyAlignment="1" applyProtection="1">
      <alignment horizontal="center" vertical="center"/>
      <protection hidden="1"/>
    </xf>
    <xf numFmtId="0" fontId="13" fillId="4" borderId="123" xfId="0" applyFont="1" applyFill="1" applyBorder="1" applyAlignment="1" applyProtection="1">
      <alignment horizontal="center" vertical="center"/>
      <protection hidden="1"/>
    </xf>
    <xf numFmtId="0" fontId="13" fillId="4" borderId="1" xfId="0" applyFont="1" applyFill="1" applyBorder="1" applyAlignment="1" applyProtection="1">
      <alignment horizontal="left" vertical="center" shrinkToFit="1"/>
      <protection hidden="1"/>
    </xf>
    <xf numFmtId="0" fontId="13" fillId="4" borderId="7" xfId="0" applyFont="1" applyFill="1" applyBorder="1" applyAlignment="1" applyProtection="1">
      <alignment horizontal="left" vertical="center" shrinkToFit="1"/>
      <protection hidden="1"/>
    </xf>
    <xf numFmtId="0" fontId="13" fillId="4" borderId="2" xfId="0" applyFont="1" applyFill="1" applyBorder="1" applyAlignment="1" applyProtection="1">
      <alignment horizontal="left" vertical="center" shrinkToFit="1"/>
      <protection hidden="1"/>
    </xf>
    <xf numFmtId="0" fontId="19" fillId="2" borderId="1" xfId="0" applyFont="1" applyFill="1" applyBorder="1" applyAlignment="1" applyProtection="1">
      <alignment horizontal="center" vertical="center"/>
      <protection locked="0" hidden="1"/>
    </xf>
    <xf numFmtId="0" fontId="19" fillId="2" borderId="7" xfId="0" applyFont="1" applyFill="1" applyBorder="1" applyAlignment="1" applyProtection="1">
      <alignment horizontal="center" vertical="center"/>
      <protection locked="0" hidden="1"/>
    </xf>
    <xf numFmtId="0" fontId="19" fillId="2" borderId="2" xfId="0" applyFont="1" applyFill="1" applyBorder="1" applyAlignment="1" applyProtection="1">
      <alignment horizontal="center" vertical="center"/>
      <protection locked="0" hidden="1"/>
    </xf>
    <xf numFmtId="0" fontId="13" fillId="6" borderId="119" xfId="0" applyFont="1" applyFill="1" applyBorder="1" applyAlignment="1" applyProtection="1">
      <alignment horizontal="center" vertical="center"/>
      <protection hidden="1"/>
    </xf>
    <xf numFmtId="0" fontId="13" fillId="6" borderId="21" xfId="0" applyFont="1" applyFill="1" applyBorder="1" applyAlignment="1" applyProtection="1">
      <alignment horizontal="center" vertical="center"/>
      <protection hidden="1"/>
    </xf>
    <xf numFmtId="0" fontId="13" fillId="4" borderId="106" xfId="0" applyFont="1" applyFill="1" applyBorder="1" applyAlignment="1" applyProtection="1">
      <alignment horizontal="center" vertical="center" wrapText="1"/>
      <protection hidden="1"/>
    </xf>
    <xf numFmtId="0" fontId="13" fillId="4" borderId="107" xfId="0" applyFont="1" applyFill="1" applyBorder="1" applyAlignment="1" applyProtection="1">
      <alignment horizontal="center" vertical="center" wrapText="1"/>
      <protection hidden="1"/>
    </xf>
    <xf numFmtId="0" fontId="13" fillId="4" borderId="108" xfId="0" applyFont="1" applyFill="1" applyBorder="1" applyAlignment="1" applyProtection="1">
      <alignment horizontal="center" vertical="center" wrapText="1"/>
      <protection hidden="1"/>
    </xf>
    <xf numFmtId="0" fontId="13" fillId="4" borderId="109" xfId="0" applyFont="1" applyFill="1" applyBorder="1" applyAlignment="1" applyProtection="1">
      <alignment horizontal="center" vertical="center" wrapText="1"/>
      <protection hidden="1"/>
    </xf>
    <xf numFmtId="0" fontId="13" fillId="4" borderId="110" xfId="0" applyFont="1" applyFill="1" applyBorder="1" applyAlignment="1" applyProtection="1">
      <alignment horizontal="center" vertical="center" shrinkToFit="1"/>
      <protection hidden="1"/>
    </xf>
    <xf numFmtId="0" fontId="13" fillId="4" borderId="21" xfId="0" applyFont="1" applyFill="1" applyBorder="1" applyAlignment="1" applyProtection="1">
      <alignment horizontal="center" vertical="center" shrinkToFit="1"/>
      <protection hidden="1"/>
    </xf>
    <xf numFmtId="0" fontId="13" fillId="4" borderId="111" xfId="0" applyFont="1" applyFill="1" applyBorder="1" applyAlignment="1" applyProtection="1">
      <alignment horizontal="center" vertical="center" shrinkToFit="1"/>
      <protection hidden="1"/>
    </xf>
    <xf numFmtId="0" fontId="13" fillId="4" borderId="90" xfId="0" applyFont="1" applyFill="1" applyBorder="1" applyAlignment="1" applyProtection="1">
      <alignment horizontal="center" vertical="center" shrinkToFit="1"/>
      <protection hidden="1"/>
    </xf>
    <xf numFmtId="0" fontId="13" fillId="4" borderId="19" xfId="0" applyFont="1" applyFill="1" applyBorder="1" applyAlignment="1" applyProtection="1">
      <alignment horizontal="center" vertical="center" shrinkToFit="1"/>
      <protection hidden="1"/>
    </xf>
    <xf numFmtId="0" fontId="13" fillId="4" borderId="89" xfId="0" applyFont="1" applyFill="1" applyBorder="1" applyAlignment="1" applyProtection="1">
      <alignment horizontal="center" vertical="center" shrinkToFit="1"/>
      <protection hidden="1"/>
    </xf>
    <xf numFmtId="0" fontId="8" fillId="6" borderId="35" xfId="0" applyFont="1" applyFill="1" applyBorder="1" applyAlignment="1" applyProtection="1">
      <alignment horizontal="center" vertical="center"/>
      <protection hidden="1"/>
    </xf>
    <xf numFmtId="0" fontId="8" fillId="6" borderId="20" xfId="0" applyFont="1" applyFill="1" applyBorder="1" applyAlignment="1" applyProtection="1">
      <alignment horizontal="center" vertical="center"/>
      <protection hidden="1"/>
    </xf>
    <xf numFmtId="0" fontId="22" fillId="2" borderId="129" xfId="0" applyFont="1" applyFill="1" applyBorder="1" applyAlignment="1" applyProtection="1">
      <alignment horizontal="center" vertical="center"/>
      <protection hidden="1"/>
    </xf>
    <xf numFmtId="0" fontId="22" fillId="2" borderId="20" xfId="0" applyFont="1" applyFill="1" applyBorder="1" applyAlignment="1" applyProtection="1">
      <alignment horizontal="center" vertical="center"/>
      <protection hidden="1"/>
    </xf>
    <xf numFmtId="0" fontId="22" fillId="2" borderId="33" xfId="0" applyFont="1" applyFill="1" applyBorder="1" applyAlignment="1" applyProtection="1">
      <alignment horizontal="center" vertical="center"/>
      <protection hidden="1"/>
    </xf>
    <xf numFmtId="0" fontId="9" fillId="0" borderId="0" xfId="0" applyFont="1" applyAlignment="1" applyProtection="1">
      <alignment horizontal="center" vertical="center" shrinkToFit="1"/>
      <protection hidden="1"/>
    </xf>
    <xf numFmtId="0" fontId="13" fillId="6" borderId="120" xfId="0" applyFont="1" applyFill="1" applyBorder="1" applyAlignment="1" applyProtection="1">
      <alignment horizontal="center" vertical="center"/>
      <protection hidden="1"/>
    </xf>
    <xf numFmtId="0" fontId="79" fillId="0" borderId="44" xfId="0" applyFont="1" applyBorder="1" applyAlignment="1" applyProtection="1">
      <alignment horizontal="center" vertical="center" shrinkToFit="1"/>
      <protection hidden="1"/>
    </xf>
    <xf numFmtId="0" fontId="79" fillId="0" borderId="92" xfId="0" applyFont="1" applyBorder="1" applyAlignment="1" applyProtection="1">
      <alignment horizontal="center" vertical="center" shrinkToFit="1"/>
      <protection hidden="1"/>
    </xf>
    <xf numFmtId="0" fontId="79" fillId="0" borderId="99" xfId="0" applyFont="1" applyBorder="1" applyAlignment="1" applyProtection="1">
      <alignment horizontal="center" vertical="center" shrinkToFit="1"/>
      <protection hidden="1"/>
    </xf>
    <xf numFmtId="0" fontId="79" fillId="0" borderId="9" xfId="0" applyFont="1" applyBorder="1" applyAlignment="1" applyProtection="1">
      <alignment horizontal="center" vertical="center" shrinkToFit="1"/>
      <protection hidden="1"/>
    </xf>
    <xf numFmtId="0" fontId="79" fillId="0" borderId="3" xfId="0" applyFont="1" applyBorder="1" applyAlignment="1" applyProtection="1">
      <alignment horizontal="center" vertical="center" shrinkToFit="1"/>
      <protection hidden="1"/>
    </xf>
    <xf numFmtId="0" fontId="79" fillId="0" borderId="38" xfId="0" applyFont="1" applyBorder="1" applyAlignment="1" applyProtection="1">
      <alignment horizontal="center" vertical="center" shrinkToFit="1"/>
      <protection hidden="1"/>
    </xf>
    <xf numFmtId="49" fontId="79" fillId="0" borderId="95" xfId="0" applyNumberFormat="1" applyFont="1" applyBorder="1" applyAlignment="1" applyProtection="1">
      <alignment horizontal="center" vertical="center" shrinkToFit="1"/>
      <protection hidden="1"/>
    </xf>
    <xf numFmtId="49" fontId="79" fillId="0" borderId="18" xfId="0" applyNumberFormat="1" applyFont="1" applyBorder="1" applyAlignment="1" applyProtection="1">
      <alignment horizontal="center" vertical="center" shrinkToFit="1"/>
      <protection hidden="1"/>
    </xf>
    <xf numFmtId="49" fontId="79" fillId="0" borderId="15" xfId="0" applyNumberFormat="1" applyFont="1" applyBorder="1" applyAlignment="1" applyProtection="1">
      <alignment horizontal="center" vertical="center" shrinkToFit="1"/>
      <protection hidden="1"/>
    </xf>
    <xf numFmtId="49" fontId="79" fillId="0" borderId="95" xfId="0" applyNumberFormat="1" applyFont="1" applyBorder="1" applyAlignment="1" applyProtection="1">
      <alignment horizontal="left" vertical="center" shrinkToFit="1"/>
      <protection hidden="1"/>
    </xf>
    <xf numFmtId="49" fontId="79" fillId="0" borderId="18" xfId="0" applyNumberFormat="1" applyFont="1" applyBorder="1" applyAlignment="1" applyProtection="1">
      <alignment horizontal="left" vertical="center" shrinkToFit="1"/>
      <protection hidden="1"/>
    </xf>
    <xf numFmtId="49" fontId="79" fillId="0" borderId="15" xfId="0" applyNumberFormat="1" applyFont="1" applyBorder="1" applyAlignment="1" applyProtection="1">
      <alignment horizontal="left" vertical="center" shrinkToFit="1"/>
      <protection hidden="1"/>
    </xf>
    <xf numFmtId="0" fontId="79" fillId="0" borderId="8" xfId="0" applyFont="1" applyBorder="1" applyAlignment="1" applyProtection="1">
      <alignment horizontal="center" vertical="center" shrinkToFit="1"/>
      <protection hidden="1"/>
    </xf>
    <xf numFmtId="0" fontId="79" fillId="0" borderId="5" xfId="0" applyFont="1" applyBorder="1" applyAlignment="1" applyProtection="1">
      <alignment horizontal="center" vertical="center" shrinkToFit="1"/>
      <protection hidden="1"/>
    </xf>
    <xf numFmtId="0" fontId="79" fillId="0" borderId="48" xfId="0" applyFont="1" applyBorder="1" applyAlignment="1" applyProtection="1">
      <alignment horizontal="center" vertical="center" shrinkToFit="1"/>
      <protection hidden="1"/>
    </xf>
    <xf numFmtId="49" fontId="79" fillId="0" borderId="147" xfId="0" applyNumberFormat="1" applyFont="1" applyBorder="1" applyAlignment="1" applyProtection="1">
      <alignment horizontal="center" vertical="center" shrinkToFit="1"/>
      <protection hidden="1"/>
    </xf>
    <xf numFmtId="49" fontId="79" fillId="0" borderId="145" xfId="0" applyNumberFormat="1" applyFont="1" applyBorder="1" applyAlignment="1" applyProtection="1">
      <alignment horizontal="center" vertical="center" shrinkToFit="1"/>
      <protection hidden="1"/>
    </xf>
    <xf numFmtId="49" fontId="79" fillId="0" borderId="148" xfId="0" applyNumberFormat="1" applyFont="1" applyBorder="1" applyAlignment="1" applyProtection="1">
      <alignment horizontal="center" vertical="center" shrinkToFit="1"/>
      <protection hidden="1"/>
    </xf>
    <xf numFmtId="49" fontId="79" fillId="0" borderId="147" xfId="0" applyNumberFormat="1" applyFont="1" applyBorder="1" applyAlignment="1" applyProtection="1">
      <alignment horizontal="left" vertical="center" shrinkToFit="1"/>
      <protection hidden="1"/>
    </xf>
    <xf numFmtId="49" fontId="79" fillId="0" borderId="145" xfId="0" applyNumberFormat="1" applyFont="1" applyBorder="1" applyAlignment="1" applyProtection="1">
      <alignment horizontal="left" vertical="center" shrinkToFit="1"/>
      <protection hidden="1"/>
    </xf>
    <xf numFmtId="49" fontId="79" fillId="0" borderId="148" xfId="0" applyNumberFormat="1" applyFont="1" applyBorder="1" applyAlignment="1" applyProtection="1">
      <alignment horizontal="left" vertical="center" shrinkToFit="1"/>
      <protection hidden="1"/>
    </xf>
    <xf numFmtId="49" fontId="79" fillId="0" borderId="104" xfId="0" applyNumberFormat="1" applyFont="1" applyBorder="1" applyAlignment="1" applyProtection="1">
      <alignment horizontal="center" vertical="center" shrinkToFit="1"/>
      <protection hidden="1"/>
    </xf>
    <xf numFmtId="49" fontId="79" fillId="0" borderId="105" xfId="0" applyNumberFormat="1" applyFont="1" applyBorder="1" applyAlignment="1" applyProtection="1">
      <alignment horizontal="center" vertical="center" shrinkToFit="1"/>
      <protection hidden="1"/>
    </xf>
    <xf numFmtId="49" fontId="79" fillId="0" borderId="102" xfId="0" applyNumberFormat="1" applyFont="1" applyBorder="1" applyAlignment="1" applyProtection="1">
      <alignment horizontal="center" vertical="center" shrinkToFit="1"/>
      <protection hidden="1"/>
    </xf>
    <xf numFmtId="49" fontId="79" fillId="0" borderId="104" xfId="0" applyNumberFormat="1" applyFont="1" applyBorder="1" applyAlignment="1" applyProtection="1">
      <alignment horizontal="left" vertical="center" shrinkToFit="1"/>
      <protection hidden="1"/>
    </xf>
    <xf numFmtId="49" fontId="79" fillId="0" borderId="105" xfId="0" applyNumberFormat="1" applyFont="1" applyBorder="1" applyAlignment="1" applyProtection="1">
      <alignment horizontal="left" vertical="center" shrinkToFit="1"/>
      <protection hidden="1"/>
    </xf>
    <xf numFmtId="49" fontId="79" fillId="0" borderId="102" xfId="0" applyNumberFormat="1" applyFont="1" applyBorder="1" applyAlignment="1" applyProtection="1">
      <alignment horizontal="left" vertical="center" shrinkToFit="1"/>
      <protection hidden="1"/>
    </xf>
    <xf numFmtId="181" fontId="80" fillId="0" borderId="104" xfId="0" applyNumberFormat="1" applyFont="1" applyBorder="1" applyAlignment="1" applyProtection="1">
      <alignment horizontal="right" vertical="center" shrinkToFit="1"/>
      <protection hidden="1"/>
    </xf>
    <xf numFmtId="181" fontId="80" fillId="0" borderId="105" xfId="0" applyNumberFormat="1" applyFont="1" applyBorder="1" applyAlignment="1" applyProtection="1">
      <alignment horizontal="right" vertical="center" shrinkToFit="1"/>
      <protection hidden="1"/>
    </xf>
    <xf numFmtId="181" fontId="80" fillId="0" borderId="102" xfId="0" applyNumberFormat="1" applyFont="1" applyBorder="1" applyAlignment="1" applyProtection="1">
      <alignment horizontal="right" vertical="center" shrinkToFit="1"/>
      <protection hidden="1"/>
    </xf>
    <xf numFmtId="179" fontId="80" fillId="0" borderId="104" xfId="0" applyNumberFormat="1" applyFont="1" applyBorder="1" applyAlignment="1" applyProtection="1">
      <alignment horizontal="right" vertical="center" shrinkToFit="1"/>
      <protection hidden="1"/>
    </xf>
    <xf numFmtId="179" fontId="80" fillId="0" borderId="102" xfId="0" applyNumberFormat="1" applyFont="1" applyBorder="1" applyAlignment="1" applyProtection="1">
      <alignment horizontal="right" vertical="center" shrinkToFit="1"/>
      <protection hidden="1"/>
    </xf>
    <xf numFmtId="181" fontId="80" fillId="0" borderId="95" xfId="0" applyNumberFormat="1" applyFont="1" applyBorder="1" applyAlignment="1" applyProtection="1">
      <alignment horizontal="right" vertical="center" shrinkToFit="1"/>
      <protection hidden="1"/>
    </xf>
    <xf numFmtId="181" fontId="80" fillId="0" borderId="18" xfId="0" applyNumberFormat="1" applyFont="1" applyBorder="1" applyAlignment="1" applyProtection="1">
      <alignment horizontal="right" vertical="center" shrinkToFit="1"/>
      <protection hidden="1"/>
    </xf>
    <xf numFmtId="181" fontId="80" fillId="0" borderId="15" xfId="0" applyNumberFormat="1" applyFont="1" applyBorder="1" applyAlignment="1" applyProtection="1">
      <alignment horizontal="right" vertical="center" shrinkToFit="1"/>
      <protection hidden="1"/>
    </xf>
    <xf numFmtId="179" fontId="80" fillId="0" borderId="95" xfId="0" applyNumberFormat="1" applyFont="1" applyBorder="1" applyAlignment="1" applyProtection="1">
      <alignment horizontal="right" vertical="center" shrinkToFit="1"/>
      <protection hidden="1"/>
    </xf>
    <xf numFmtId="179" fontId="80" fillId="0" borderId="15" xfId="0" applyNumberFormat="1" applyFont="1" applyBorder="1" applyAlignment="1" applyProtection="1">
      <alignment horizontal="right" vertical="center" shrinkToFit="1"/>
      <protection hidden="1"/>
    </xf>
    <xf numFmtId="178" fontId="74" fillId="0" borderId="98" xfId="12" applyNumberFormat="1" applyFont="1" applyFill="1" applyBorder="1" applyAlignment="1" applyProtection="1">
      <alignment horizontal="center" vertical="center" shrinkToFit="1"/>
      <protection hidden="1"/>
    </xf>
    <xf numFmtId="178" fontId="74" fillId="0" borderId="92" xfId="12" applyNumberFormat="1" applyFont="1" applyFill="1" applyBorder="1" applyAlignment="1" applyProtection="1">
      <alignment horizontal="center" vertical="center" shrinkToFit="1"/>
      <protection hidden="1"/>
    </xf>
    <xf numFmtId="178" fontId="74" fillId="0" borderId="32" xfId="12" applyNumberFormat="1" applyFont="1" applyFill="1" applyBorder="1" applyAlignment="1" applyProtection="1">
      <alignment horizontal="center" vertical="center" shrinkToFit="1"/>
      <protection hidden="1"/>
    </xf>
    <xf numFmtId="178" fontId="74" fillId="0" borderId="3" xfId="12" applyNumberFormat="1" applyFont="1" applyFill="1" applyBorder="1" applyAlignment="1" applyProtection="1">
      <alignment horizontal="center" vertical="center" shrinkToFit="1"/>
      <protection hidden="1"/>
    </xf>
    <xf numFmtId="178" fontId="74" fillId="0" borderId="50" xfId="12" applyNumberFormat="1" applyFont="1" applyFill="1" applyBorder="1" applyAlignment="1" applyProtection="1">
      <alignment horizontal="center" vertical="center" shrinkToFit="1"/>
      <protection hidden="1"/>
    </xf>
    <xf numFmtId="178" fontId="74" fillId="0" borderId="5" xfId="12" applyNumberFormat="1" applyFont="1" applyFill="1" applyBorder="1" applyAlignment="1" applyProtection="1">
      <alignment horizontal="center" vertical="center" shrinkToFit="1"/>
      <protection hidden="1"/>
    </xf>
    <xf numFmtId="181" fontId="80" fillId="0" borderId="147" xfId="0" applyNumberFormat="1" applyFont="1" applyBorder="1" applyAlignment="1" applyProtection="1">
      <alignment horizontal="right" vertical="center" shrinkToFit="1"/>
      <protection hidden="1"/>
    </xf>
    <xf numFmtId="181" fontId="80" fillId="0" borderId="145" xfId="0" applyNumberFormat="1" applyFont="1" applyBorder="1" applyAlignment="1" applyProtection="1">
      <alignment horizontal="right" vertical="center" shrinkToFit="1"/>
      <protection hidden="1"/>
    </xf>
    <xf numFmtId="181" fontId="80" fillId="0" borderId="148" xfId="0" applyNumberFormat="1" applyFont="1" applyBorder="1" applyAlignment="1" applyProtection="1">
      <alignment horizontal="right" vertical="center" shrinkToFit="1"/>
      <protection hidden="1"/>
    </xf>
    <xf numFmtId="179" fontId="80" fillId="0" borderId="147" xfId="0" applyNumberFormat="1" applyFont="1" applyBorder="1" applyAlignment="1" applyProtection="1">
      <alignment horizontal="right" vertical="center" shrinkToFit="1"/>
      <protection hidden="1"/>
    </xf>
    <xf numFmtId="179" fontId="80" fillId="0" borderId="148" xfId="0" applyNumberFormat="1" applyFont="1" applyBorder="1" applyAlignment="1" applyProtection="1">
      <alignment horizontal="right" vertical="center" shrinkToFit="1"/>
      <protection hidden="1"/>
    </xf>
    <xf numFmtId="0" fontId="79" fillId="0" borderId="191" xfId="0" applyFont="1" applyBorder="1" applyAlignment="1" applyProtection="1">
      <alignment horizontal="center" vertical="center" shrinkToFit="1"/>
      <protection hidden="1"/>
    </xf>
    <xf numFmtId="0" fontId="79" fillId="0" borderId="22" xfId="0" applyFont="1" applyBorder="1" applyAlignment="1" applyProtection="1">
      <alignment horizontal="center" vertical="center" shrinkToFit="1"/>
      <protection hidden="1"/>
    </xf>
    <xf numFmtId="0" fontId="79" fillId="0" borderId="192" xfId="0" applyFont="1" applyBorder="1" applyAlignment="1" applyProtection="1">
      <alignment horizontal="center" vertical="center" shrinkToFit="1"/>
      <protection hidden="1"/>
    </xf>
    <xf numFmtId="178" fontId="74" fillId="0" borderId="193" xfId="12" applyNumberFormat="1" applyFont="1" applyFill="1" applyBorder="1" applyAlignment="1" applyProtection="1">
      <alignment horizontal="center" vertical="center" shrinkToFit="1"/>
      <protection hidden="1"/>
    </xf>
    <xf numFmtId="178" fontId="74" fillId="0" borderId="22" xfId="12" applyNumberFormat="1" applyFont="1" applyFill="1" applyBorder="1" applyAlignment="1" applyProtection="1">
      <alignment horizontal="center" vertical="center" shrinkToFit="1"/>
      <protection hidden="1"/>
    </xf>
    <xf numFmtId="49" fontId="79" fillId="0" borderId="157" xfId="0" applyNumberFormat="1" applyFont="1" applyBorder="1" applyAlignment="1" applyProtection="1">
      <alignment horizontal="center" vertical="center" shrinkToFit="1"/>
      <protection hidden="1"/>
    </xf>
    <xf numFmtId="49" fontId="79" fillId="0" borderId="155" xfId="0" applyNumberFormat="1" applyFont="1" applyBorder="1" applyAlignment="1" applyProtection="1">
      <alignment horizontal="center" vertical="center" shrinkToFit="1"/>
      <protection hidden="1"/>
    </xf>
    <xf numFmtId="49" fontId="79" fillId="0" borderId="158" xfId="0" applyNumberFormat="1" applyFont="1" applyBorder="1" applyAlignment="1" applyProtection="1">
      <alignment horizontal="center" vertical="center" shrinkToFit="1"/>
      <protection hidden="1"/>
    </xf>
    <xf numFmtId="49" fontId="79" fillId="0" borderId="157" xfId="0" applyNumberFormat="1" applyFont="1" applyBorder="1" applyAlignment="1" applyProtection="1">
      <alignment horizontal="left" vertical="center" shrinkToFit="1"/>
      <protection hidden="1"/>
    </xf>
    <xf numFmtId="49" fontId="79" fillId="0" borderId="155" xfId="0" applyNumberFormat="1" applyFont="1" applyBorder="1" applyAlignment="1" applyProtection="1">
      <alignment horizontal="left" vertical="center" shrinkToFit="1"/>
      <protection hidden="1"/>
    </xf>
    <xf numFmtId="49" fontId="79" fillId="0" borderId="158" xfId="0" applyNumberFormat="1" applyFont="1" applyBorder="1" applyAlignment="1" applyProtection="1">
      <alignment horizontal="left" vertical="center" shrinkToFit="1"/>
      <protection hidden="1"/>
    </xf>
    <xf numFmtId="181" fontId="80" fillId="0" borderId="157" xfId="0" applyNumberFormat="1" applyFont="1" applyBorder="1" applyAlignment="1" applyProtection="1">
      <alignment horizontal="right" vertical="center" shrinkToFit="1"/>
      <protection hidden="1"/>
    </xf>
    <xf numFmtId="181" fontId="80" fillId="0" borderId="155" xfId="0" applyNumberFormat="1" applyFont="1" applyBorder="1" applyAlignment="1" applyProtection="1">
      <alignment horizontal="right" vertical="center" shrinkToFit="1"/>
      <protection hidden="1"/>
    </xf>
    <xf numFmtId="181" fontId="80" fillId="0" borderId="158" xfId="0" applyNumberFormat="1" applyFont="1" applyBorder="1" applyAlignment="1" applyProtection="1">
      <alignment horizontal="right" vertical="center" shrinkToFit="1"/>
      <protection hidden="1"/>
    </xf>
    <xf numFmtId="179" fontId="80" fillId="0" borderId="157" xfId="0" applyNumberFormat="1" applyFont="1" applyBorder="1" applyAlignment="1" applyProtection="1">
      <alignment horizontal="right" vertical="center" shrinkToFit="1"/>
      <protection hidden="1"/>
    </xf>
    <xf numFmtId="179" fontId="80" fillId="0" borderId="158" xfId="0" applyNumberFormat="1" applyFont="1" applyBorder="1" applyAlignment="1" applyProtection="1">
      <alignment horizontal="right" vertical="center" shrinkToFit="1"/>
      <protection hidden="1"/>
    </xf>
    <xf numFmtId="38" fontId="27" fillId="0" borderId="52" xfId="0" applyNumberFormat="1" applyFont="1" applyBorder="1" applyProtection="1">
      <alignment vertical="center"/>
      <protection hidden="1"/>
    </xf>
    <xf numFmtId="38" fontId="27" fillId="0" borderId="13" xfId="0" applyNumberFormat="1" applyFont="1" applyBorder="1" applyProtection="1">
      <alignment vertical="center"/>
      <protection hidden="1"/>
    </xf>
    <xf numFmtId="38" fontId="28" fillId="0" borderId="53" xfId="0" applyNumberFormat="1" applyFont="1" applyBorder="1" applyAlignment="1" applyProtection="1">
      <alignment vertical="center"/>
      <protection hidden="1"/>
    </xf>
    <xf numFmtId="38" fontId="28" fillId="0" borderId="13" xfId="0" applyNumberFormat="1" applyFont="1" applyBorder="1" applyAlignment="1" applyProtection="1">
      <alignment vertical="center"/>
      <protection hidden="1"/>
    </xf>
    <xf numFmtId="0" fontId="27" fillId="0" borderId="102" xfId="0" applyFont="1" applyBorder="1" applyAlignment="1" applyProtection="1">
      <alignment horizontal="center" vertical="center"/>
      <protection hidden="1"/>
    </xf>
    <xf numFmtId="0" fontId="27" fillId="0" borderId="105" xfId="0" applyFont="1" applyBorder="1" applyProtection="1">
      <alignment vertical="center"/>
      <protection hidden="1"/>
    </xf>
    <xf numFmtId="0" fontId="27" fillId="0" borderId="93" xfId="0" applyFont="1" applyBorder="1" applyAlignment="1" applyProtection="1">
      <alignment horizontal="center" vertical="center"/>
      <protection hidden="1"/>
    </xf>
    <xf numFmtId="0" fontId="27" fillId="0" borderId="0" xfId="0" applyFont="1" applyAlignment="1" applyProtection="1">
      <alignment horizontal="center" vertical="center"/>
      <protection hidden="1"/>
    </xf>
    <xf numFmtId="0" fontId="27" fillId="0" borderId="10" xfId="0" applyFont="1" applyBorder="1" applyAlignment="1" applyProtection="1">
      <alignment horizontal="center" vertical="center"/>
      <protection hidden="1"/>
    </xf>
    <xf numFmtId="0" fontId="27" fillId="0" borderId="94" xfId="0" applyFont="1" applyBorder="1" applyAlignment="1" applyProtection="1">
      <alignment horizontal="center" vertical="center"/>
      <protection hidden="1"/>
    </xf>
    <xf numFmtId="0" fontId="27" fillId="0" borderId="3" xfId="0" applyFont="1" applyBorder="1" applyAlignment="1" applyProtection="1">
      <alignment horizontal="center" vertical="center"/>
      <protection hidden="1"/>
    </xf>
    <xf numFmtId="0" fontId="27" fillId="0" borderId="4" xfId="0" applyFont="1" applyBorder="1" applyAlignment="1" applyProtection="1">
      <alignment horizontal="center" vertical="center"/>
      <protection hidden="1"/>
    </xf>
    <xf numFmtId="0" fontId="27" fillId="0" borderId="57" xfId="0" applyFont="1" applyBorder="1" applyAlignment="1" applyProtection="1">
      <alignment horizontal="center" vertical="center"/>
      <protection hidden="1"/>
    </xf>
    <xf numFmtId="0" fontId="27" fillId="0" borderId="142" xfId="0" applyFont="1" applyBorder="1" applyAlignment="1" applyProtection="1">
      <alignment horizontal="center" vertical="center"/>
      <protection hidden="1"/>
    </xf>
    <xf numFmtId="0" fontId="27" fillId="0" borderId="12" xfId="0" applyFont="1" applyBorder="1" applyProtection="1">
      <alignment vertical="center"/>
      <protection hidden="1"/>
    </xf>
    <xf numFmtId="0" fontId="27" fillId="0" borderId="12" xfId="0" applyFont="1" applyBorder="1" applyAlignment="1" applyProtection="1">
      <alignment horizontal="center" vertical="center"/>
      <protection hidden="1"/>
    </xf>
    <xf numFmtId="38" fontId="61" fillId="0" borderId="11" xfId="0" applyNumberFormat="1" applyFont="1" applyBorder="1" applyProtection="1">
      <alignment vertical="center"/>
      <protection hidden="1"/>
    </xf>
    <xf numFmtId="0" fontId="27" fillId="0" borderId="53"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27" fillId="0" borderId="13" xfId="0" applyFont="1" applyBorder="1" applyProtection="1">
      <alignment vertical="center"/>
      <protection hidden="1"/>
    </xf>
    <xf numFmtId="0" fontId="27" fillId="0" borderId="13" xfId="0" applyFont="1" applyBorder="1" applyAlignment="1" applyProtection="1">
      <alignment horizontal="center" vertical="center"/>
      <protection hidden="1"/>
    </xf>
    <xf numFmtId="0" fontId="14" fillId="0" borderId="52" xfId="0" applyFont="1" applyBorder="1" applyAlignment="1" applyProtection="1">
      <alignment horizontal="center" vertical="center"/>
      <protection hidden="1"/>
    </xf>
    <xf numFmtId="0" fontId="14" fillId="0" borderId="16" xfId="0" applyFont="1" applyBorder="1" applyAlignment="1" applyProtection="1">
      <alignment horizontal="center" vertical="center"/>
      <protection hidden="1"/>
    </xf>
    <xf numFmtId="38" fontId="28" fillId="0" borderId="137" xfId="0" applyNumberFormat="1" applyFont="1" applyBorder="1" applyAlignment="1" applyProtection="1">
      <alignment vertical="center"/>
      <protection hidden="1"/>
    </xf>
    <xf numFmtId="0" fontId="27" fillId="0" borderId="77" xfId="0" applyFont="1" applyBorder="1" applyAlignment="1" applyProtection="1">
      <alignment horizontal="center" vertical="center"/>
      <protection hidden="1"/>
    </xf>
    <xf numFmtId="0" fontId="27" fillId="0" borderId="17" xfId="0" applyFont="1" applyBorder="1" applyAlignment="1" applyProtection="1">
      <alignment horizontal="center" vertical="center"/>
      <protection hidden="1"/>
    </xf>
    <xf numFmtId="0" fontId="27" fillId="0" borderId="14" xfId="0" applyFont="1" applyBorder="1" applyProtection="1">
      <alignment vertical="center"/>
      <protection hidden="1"/>
    </xf>
    <xf numFmtId="0" fontId="27" fillId="0" borderId="14" xfId="0" applyFont="1" applyBorder="1" applyAlignment="1" applyProtection="1">
      <alignment horizontal="center" vertical="center"/>
      <protection hidden="1"/>
    </xf>
    <xf numFmtId="38" fontId="27" fillId="0" borderId="104" xfId="0" applyNumberFormat="1" applyFont="1" applyBorder="1" applyProtection="1">
      <alignment vertical="center"/>
      <protection hidden="1"/>
    </xf>
    <xf numFmtId="38" fontId="61" fillId="0" borderId="44" xfId="0" applyNumberFormat="1" applyFont="1" applyBorder="1" applyProtection="1">
      <alignment vertical="center"/>
      <protection hidden="1"/>
    </xf>
    <xf numFmtId="0" fontId="27" fillId="0" borderId="145" xfId="0" applyFont="1" applyBorder="1" applyProtection="1">
      <alignment vertical="center"/>
      <protection hidden="1"/>
    </xf>
    <xf numFmtId="0" fontId="27" fillId="0" borderId="148" xfId="0" applyFont="1" applyBorder="1" applyAlignment="1" applyProtection="1">
      <alignment horizontal="center" vertical="center"/>
      <protection hidden="1"/>
    </xf>
    <xf numFmtId="38" fontId="28" fillId="0" borderId="5" xfId="0" applyNumberFormat="1" applyFont="1" applyBorder="1" applyAlignment="1" applyProtection="1">
      <alignment vertical="center"/>
      <protection hidden="1"/>
    </xf>
    <xf numFmtId="0" fontId="19" fillId="6" borderId="131" xfId="0" applyFont="1" applyFill="1" applyBorder="1" applyAlignment="1" applyProtection="1">
      <alignment horizontal="center" vertical="center"/>
      <protection hidden="1"/>
    </xf>
    <xf numFmtId="0" fontId="19" fillId="6" borderId="61" xfId="0" applyFont="1" applyFill="1" applyBorder="1" applyAlignment="1" applyProtection="1">
      <alignment horizontal="center" vertical="center"/>
      <protection hidden="1"/>
    </xf>
    <xf numFmtId="0" fontId="19" fillId="6" borderId="139" xfId="0" applyFont="1" applyFill="1" applyBorder="1" applyAlignment="1" applyProtection="1">
      <alignment horizontal="center" vertical="center"/>
      <protection hidden="1"/>
    </xf>
    <xf numFmtId="0" fontId="19" fillId="3" borderId="63" xfId="0" applyFont="1" applyFill="1" applyBorder="1" applyAlignment="1" applyProtection="1">
      <alignment horizontal="center" vertical="center"/>
      <protection hidden="1"/>
    </xf>
    <xf numFmtId="0" fontId="27" fillId="0" borderId="91" xfId="0" applyFont="1" applyBorder="1" applyAlignment="1" applyProtection="1">
      <alignment horizontal="center" vertical="center" shrinkToFit="1"/>
      <protection hidden="1"/>
    </xf>
    <xf numFmtId="0" fontId="27" fillId="0" borderId="92" xfId="0" applyFont="1" applyBorder="1" applyAlignment="1" applyProtection="1">
      <alignment horizontal="center" vertical="center" shrinkToFit="1"/>
      <protection hidden="1"/>
    </xf>
    <xf numFmtId="0" fontId="27" fillId="0" borderId="45" xfId="0" applyFont="1" applyBorder="1" applyAlignment="1" applyProtection="1">
      <alignment horizontal="center" vertical="center" shrinkToFit="1"/>
      <protection hidden="1"/>
    </xf>
    <xf numFmtId="0" fontId="27" fillId="0" borderId="93" xfId="0" applyFont="1" applyBorder="1" applyAlignment="1" applyProtection="1">
      <alignment horizontal="center" vertical="center" shrinkToFit="1"/>
      <protection hidden="1"/>
    </xf>
    <xf numFmtId="0" fontId="27" fillId="0" borderId="0" xfId="0" applyFont="1" applyAlignment="1" applyProtection="1">
      <alignment horizontal="center" vertical="center" shrinkToFit="1"/>
      <protection hidden="1"/>
    </xf>
    <xf numFmtId="0" fontId="27" fillId="0" borderId="10" xfId="0" applyFont="1" applyBorder="1" applyAlignment="1" applyProtection="1">
      <alignment horizontal="center" vertical="center" shrinkToFit="1"/>
      <protection hidden="1"/>
    </xf>
    <xf numFmtId="0" fontId="27" fillId="0" borderId="15" xfId="0" applyFont="1" applyBorder="1" applyAlignment="1" applyProtection="1">
      <alignment horizontal="center" vertical="center"/>
      <protection hidden="1"/>
    </xf>
    <xf numFmtId="38" fontId="28" fillId="0" borderId="92" xfId="0" applyNumberFormat="1" applyFont="1" applyBorder="1" applyAlignment="1" applyProtection="1">
      <alignment vertical="center"/>
      <protection hidden="1"/>
    </xf>
    <xf numFmtId="0" fontId="14" fillId="0" borderId="56" xfId="0" applyFont="1" applyBorder="1" applyAlignment="1" applyProtection="1">
      <alignment horizontal="center" vertical="center"/>
      <protection hidden="1"/>
    </xf>
    <xf numFmtId="0" fontId="14" fillId="0" borderId="142" xfId="0" applyFont="1" applyBorder="1" applyAlignment="1" applyProtection="1">
      <alignment horizontal="center" vertical="center"/>
      <protection hidden="1"/>
    </xf>
    <xf numFmtId="38" fontId="27" fillId="0" borderId="12" xfId="0" applyNumberFormat="1" applyFont="1" applyBorder="1" applyProtection="1">
      <alignment vertical="center"/>
      <protection hidden="1"/>
    </xf>
    <xf numFmtId="38" fontId="28" fillId="0" borderId="0" xfId="0" applyNumberFormat="1" applyFont="1" applyAlignment="1" applyProtection="1">
      <alignment vertical="center"/>
      <protection hidden="1"/>
    </xf>
    <xf numFmtId="0" fontId="27" fillId="0" borderId="72" xfId="0" applyFont="1" applyBorder="1" applyAlignment="1" applyProtection="1">
      <alignment horizontal="center" vertical="center" wrapText="1"/>
      <protection hidden="1"/>
    </xf>
    <xf numFmtId="178" fontId="27" fillId="0" borderId="52" xfId="11" applyNumberFormat="1" applyFont="1" applyBorder="1" applyAlignment="1" applyProtection="1">
      <alignment horizontal="center" vertical="center" shrinkToFit="1"/>
      <protection hidden="1"/>
    </xf>
    <xf numFmtId="178" fontId="27" fillId="0" borderId="13" xfId="11" applyNumberFormat="1" applyFont="1" applyBorder="1" applyAlignment="1" applyProtection="1">
      <alignment horizontal="center" vertical="center" shrinkToFit="1"/>
      <protection hidden="1"/>
    </xf>
    <xf numFmtId="38" fontId="27" fillId="0" borderId="76" xfId="0" applyNumberFormat="1" applyFont="1" applyBorder="1" applyProtection="1">
      <alignment vertical="center"/>
      <protection hidden="1"/>
    </xf>
    <xf numFmtId="38" fontId="28" fillId="0" borderId="77" xfId="0" applyNumberFormat="1" applyFont="1" applyBorder="1" applyAlignment="1" applyProtection="1">
      <alignment vertical="center"/>
      <protection hidden="1"/>
    </xf>
    <xf numFmtId="38" fontId="28" fillId="0" borderId="14" xfId="0" applyNumberFormat="1" applyFont="1" applyBorder="1" applyAlignment="1" applyProtection="1">
      <alignment vertical="center"/>
      <protection hidden="1"/>
    </xf>
    <xf numFmtId="178" fontId="27" fillId="0" borderId="157" xfId="11" applyNumberFormat="1" applyFont="1" applyBorder="1" applyAlignment="1" applyProtection="1">
      <alignment horizontal="center" vertical="center" shrinkToFit="1"/>
      <protection hidden="1"/>
    </xf>
    <xf numFmtId="178" fontId="27" fillId="0" borderId="155" xfId="11" applyNumberFormat="1" applyFont="1" applyBorder="1" applyAlignment="1" applyProtection="1">
      <alignment horizontal="center" vertical="center" shrinkToFit="1"/>
      <protection hidden="1"/>
    </xf>
    <xf numFmtId="0" fontId="19" fillId="6" borderId="64" xfId="0" applyFont="1" applyFill="1" applyBorder="1" applyAlignment="1" applyProtection="1">
      <alignment horizontal="center" vertical="center" wrapText="1"/>
      <protection hidden="1"/>
    </xf>
    <xf numFmtId="0" fontId="19" fillId="6" borderId="61" xfId="0" applyFont="1" applyFill="1" applyBorder="1" applyAlignment="1" applyProtection="1">
      <alignment horizontal="center" vertical="center" wrapText="1"/>
      <protection hidden="1"/>
    </xf>
    <xf numFmtId="0" fontId="19" fillId="6" borderId="139" xfId="0" applyFont="1" applyFill="1" applyBorder="1" applyAlignment="1" applyProtection="1">
      <alignment horizontal="center" vertical="center" wrapText="1"/>
      <protection hidden="1"/>
    </xf>
    <xf numFmtId="0" fontId="27" fillId="0" borderId="18" xfId="0" applyFont="1" applyBorder="1" applyProtection="1">
      <alignment vertical="center"/>
      <protection hidden="1"/>
    </xf>
    <xf numFmtId="49" fontId="22" fillId="0" borderId="157" xfId="0" applyNumberFormat="1" applyFont="1" applyBorder="1" applyAlignment="1" applyProtection="1">
      <alignment vertical="center" shrinkToFit="1"/>
      <protection locked="0"/>
    </xf>
    <xf numFmtId="49" fontId="22" fillId="0" borderId="155" xfId="0" applyNumberFormat="1" applyFont="1" applyBorder="1" applyAlignment="1" applyProtection="1">
      <alignment vertical="center" shrinkToFit="1"/>
      <protection locked="0"/>
    </xf>
    <xf numFmtId="49" fontId="22" fillId="0" borderId="158" xfId="0" applyNumberFormat="1" applyFont="1" applyBorder="1" applyAlignment="1" applyProtection="1">
      <alignment vertical="center" shrinkToFit="1"/>
      <protection locked="0"/>
    </xf>
    <xf numFmtId="49" fontId="22" fillId="0" borderId="158" xfId="0" applyNumberFormat="1" applyFont="1" applyBorder="1" applyAlignment="1" applyProtection="1">
      <alignment horizontal="center" vertical="center" shrinkToFit="1"/>
      <protection locked="0"/>
    </xf>
    <xf numFmtId="0" fontId="8" fillId="6" borderId="167" xfId="0" applyFont="1" applyFill="1" applyBorder="1" applyAlignment="1" applyProtection="1">
      <alignment horizontal="center" vertical="center"/>
      <protection hidden="1"/>
    </xf>
    <xf numFmtId="179" fontId="27" fillId="0" borderId="54" xfId="11" applyNumberFormat="1" applyFont="1" applyBorder="1" applyAlignment="1" applyProtection="1">
      <alignment vertical="center" shrinkToFit="1"/>
      <protection locked="0"/>
    </xf>
    <xf numFmtId="49" fontId="22" fillId="0" borderId="171" xfId="0" applyNumberFormat="1" applyFont="1" applyBorder="1" applyAlignment="1" applyProtection="1">
      <alignment horizontal="center" vertical="center" shrinkToFit="1"/>
      <protection locked="0"/>
    </xf>
    <xf numFmtId="0" fontId="13" fillId="4" borderId="1" xfId="0" applyFont="1" applyFill="1" applyBorder="1" applyAlignment="1" applyProtection="1">
      <alignment vertical="center"/>
      <protection hidden="1"/>
    </xf>
    <xf numFmtId="0" fontId="13" fillId="4" borderId="7" xfId="0" applyFont="1" applyFill="1" applyBorder="1" applyAlignment="1" applyProtection="1">
      <alignment vertical="center"/>
      <protection hidden="1"/>
    </xf>
    <xf numFmtId="49" fontId="22" fillId="0" borderId="170" xfId="0" applyNumberFormat="1" applyFont="1" applyBorder="1" applyAlignment="1" applyProtection="1">
      <alignment horizontal="center" vertical="center" shrinkToFit="1"/>
      <protection locked="0"/>
    </xf>
    <xf numFmtId="49" fontId="22" fillId="0" borderId="172" xfId="0" applyNumberFormat="1" applyFont="1" applyBorder="1" applyAlignment="1" applyProtection="1">
      <alignment horizontal="center" vertical="center" shrinkToFit="1"/>
      <protection locked="0"/>
    </xf>
    <xf numFmtId="49" fontId="22" fillId="0" borderId="157" xfId="0" applyNumberFormat="1" applyFont="1" applyBorder="1" applyAlignment="1" applyProtection="1">
      <alignment horizontal="center" vertical="center" shrinkToFit="1"/>
      <protection locked="0"/>
    </xf>
    <xf numFmtId="49" fontId="22" fillId="0" borderId="155" xfId="0" applyNumberFormat="1" applyFont="1" applyBorder="1" applyAlignment="1" applyProtection="1">
      <alignment horizontal="center" vertical="center" shrinkToFit="1"/>
      <protection locked="0"/>
    </xf>
    <xf numFmtId="178" fontId="27" fillId="0" borderId="95" xfId="11" applyNumberFormat="1" applyFont="1" applyBorder="1" applyAlignment="1" applyProtection="1">
      <alignment horizontal="center" vertical="center" shrinkToFit="1"/>
      <protection hidden="1"/>
    </xf>
    <xf numFmtId="178" fontId="27" fillId="0" borderId="18" xfId="11" applyNumberFormat="1" applyFont="1" applyBorder="1" applyAlignment="1" applyProtection="1">
      <alignment horizontal="center" vertical="center" shrinkToFit="1"/>
      <protection hidden="1"/>
    </xf>
    <xf numFmtId="0" fontId="13" fillId="4" borderId="1" xfId="0" applyFont="1" applyFill="1" applyBorder="1" applyProtection="1">
      <alignment vertical="center"/>
      <protection hidden="1"/>
    </xf>
    <xf numFmtId="0" fontId="13" fillId="4" borderId="7" xfId="0" applyFont="1" applyFill="1" applyBorder="1" applyProtection="1">
      <alignment vertical="center"/>
      <protection hidden="1"/>
    </xf>
    <xf numFmtId="0" fontId="13" fillId="4" borderId="168" xfId="0" applyFont="1" applyFill="1" applyBorder="1" applyAlignment="1" applyProtection="1">
      <alignment horizontal="center" vertical="center" wrapText="1"/>
      <protection hidden="1"/>
    </xf>
    <xf numFmtId="0" fontId="13" fillId="4" borderId="169" xfId="0" applyFont="1" applyFill="1" applyBorder="1" applyAlignment="1" applyProtection="1">
      <alignment horizontal="center" vertical="center" wrapText="1"/>
      <protection hidden="1"/>
    </xf>
    <xf numFmtId="0" fontId="13" fillId="4" borderId="127" xfId="0" applyFont="1" applyFill="1" applyBorder="1" applyAlignment="1" applyProtection="1">
      <alignment horizontal="center" vertical="center" wrapText="1"/>
      <protection hidden="1"/>
    </xf>
    <xf numFmtId="0" fontId="13" fillId="4" borderId="128" xfId="0" applyFont="1" applyFill="1" applyBorder="1" applyAlignment="1" applyProtection="1">
      <alignment horizontal="center" vertical="center" wrapText="1"/>
      <protection hidden="1"/>
    </xf>
    <xf numFmtId="179" fontId="27" fillId="0" borderId="86" xfId="11" applyNumberFormat="1" applyFont="1" applyBorder="1" applyAlignment="1" applyProtection="1">
      <alignment vertical="center" shrinkToFit="1"/>
      <protection locked="0"/>
    </xf>
    <xf numFmtId="179" fontId="27" fillId="2" borderId="155" xfId="11" applyNumberFormat="1" applyFont="1" applyFill="1" applyBorder="1" applyAlignment="1" applyProtection="1">
      <alignment vertical="center" shrinkToFit="1"/>
      <protection locked="0"/>
    </xf>
    <xf numFmtId="179" fontId="27" fillId="2" borderId="158" xfId="11" applyNumberFormat="1" applyFont="1" applyFill="1" applyBorder="1" applyAlignment="1" applyProtection="1">
      <alignment vertical="center" shrinkToFit="1"/>
      <protection locked="0"/>
    </xf>
    <xf numFmtId="178" fontId="27" fillId="0" borderId="157" xfId="11" applyNumberFormat="1" applyFont="1" applyBorder="1" applyAlignment="1" applyProtection="1">
      <alignment horizontal="right" vertical="center" shrinkToFit="1"/>
      <protection hidden="1"/>
    </xf>
    <xf numFmtId="178" fontId="27" fillId="0" borderId="155" xfId="11" applyNumberFormat="1" applyFont="1" applyBorder="1" applyAlignment="1" applyProtection="1">
      <alignment horizontal="right" vertical="center" shrinkToFit="1"/>
      <protection hidden="1"/>
    </xf>
    <xf numFmtId="178" fontId="27" fillId="0" borderId="158" xfId="11" applyNumberFormat="1" applyFont="1" applyBorder="1" applyAlignment="1" applyProtection="1">
      <alignment horizontal="right" vertical="center" shrinkToFit="1"/>
      <protection hidden="1"/>
    </xf>
    <xf numFmtId="179" fontId="27" fillId="0" borderId="157" xfId="11" applyNumberFormat="1" applyFont="1" applyBorder="1" applyAlignment="1" applyProtection="1">
      <alignment vertical="center" shrinkToFit="1"/>
      <protection locked="0"/>
    </xf>
    <xf numFmtId="179" fontId="27" fillId="0" borderId="155" xfId="11" applyNumberFormat="1" applyFont="1" applyBorder="1" applyAlignment="1" applyProtection="1">
      <alignment vertical="center" shrinkToFit="1"/>
      <protection locked="0"/>
    </xf>
    <xf numFmtId="179" fontId="27" fillId="0" borderId="159" xfId="11" applyNumberFormat="1" applyFont="1" applyBorder="1" applyAlignment="1" applyProtection="1">
      <alignment vertical="center" shrinkToFit="1"/>
      <protection locked="0"/>
    </xf>
    <xf numFmtId="179" fontId="27" fillId="2" borderId="157" xfId="11" applyNumberFormat="1" applyFont="1" applyFill="1" applyBorder="1" applyAlignment="1" applyProtection="1">
      <alignment vertical="center" shrinkToFit="1"/>
      <protection locked="0"/>
    </xf>
    <xf numFmtId="0" fontId="13" fillId="4" borderId="1" xfId="0" applyFont="1" applyFill="1" applyBorder="1" applyAlignment="1" applyProtection="1">
      <alignment horizontal="left" vertical="center"/>
      <protection hidden="1"/>
    </xf>
    <xf numFmtId="0" fontId="13" fillId="4" borderId="7" xfId="0" applyFont="1" applyFill="1" applyBorder="1" applyAlignment="1" applyProtection="1">
      <alignment horizontal="left" vertical="center"/>
      <protection hidden="1"/>
    </xf>
    <xf numFmtId="0" fontId="13" fillId="4" borderId="2" xfId="0" applyFont="1" applyFill="1" applyBorder="1" applyAlignment="1" applyProtection="1">
      <alignment horizontal="left" vertical="center"/>
      <protection hidden="1"/>
    </xf>
    <xf numFmtId="0" fontId="19" fillId="2" borderId="1" xfId="0" applyFont="1" applyFill="1" applyBorder="1" applyAlignment="1" applyProtection="1">
      <alignment horizontal="center" vertical="center"/>
      <protection hidden="1"/>
    </xf>
    <xf numFmtId="0" fontId="19" fillId="2" borderId="7" xfId="0" applyFont="1" applyFill="1" applyBorder="1" applyAlignment="1" applyProtection="1">
      <alignment horizontal="center" vertical="center"/>
      <protection hidden="1"/>
    </xf>
    <xf numFmtId="0" fontId="19" fillId="2" borderId="2" xfId="0" applyFont="1" applyFill="1" applyBorder="1" applyAlignment="1" applyProtection="1">
      <alignment horizontal="center" vertical="center"/>
      <protection hidden="1"/>
    </xf>
    <xf numFmtId="179" fontId="27" fillId="0" borderId="52" xfId="11" applyNumberFormat="1" applyFont="1" applyBorder="1" applyAlignment="1" applyProtection="1">
      <alignment vertical="center" shrinkToFit="1"/>
      <protection hidden="1"/>
    </xf>
    <xf numFmtId="179" fontId="27" fillId="0" borderId="13" xfId="11" applyNumberFormat="1" applyFont="1" applyBorder="1" applyAlignment="1" applyProtection="1">
      <alignment vertical="center" shrinkToFit="1"/>
      <protection hidden="1"/>
    </xf>
    <xf numFmtId="179" fontId="27" fillId="0" borderId="16" xfId="11" applyNumberFormat="1" applyFont="1" applyBorder="1" applyAlignment="1" applyProtection="1">
      <alignment vertical="center" shrinkToFit="1"/>
      <protection hidden="1"/>
    </xf>
    <xf numFmtId="49" fontId="22" fillId="0" borderId="16" xfId="0" applyNumberFormat="1" applyFont="1" applyBorder="1" applyAlignment="1" applyProtection="1">
      <alignment horizontal="center" vertical="center" shrinkToFit="1"/>
      <protection hidden="1"/>
    </xf>
    <xf numFmtId="49" fontId="22" fillId="0" borderId="52" xfId="0" applyNumberFormat="1" applyFont="1" applyBorder="1" applyAlignment="1" applyProtection="1">
      <alignment horizontal="center" vertical="center" shrinkToFit="1"/>
      <protection hidden="1"/>
    </xf>
    <xf numFmtId="49" fontId="22" fillId="0" borderId="13" xfId="0" applyNumberFormat="1" applyFont="1" applyBorder="1" applyAlignment="1" applyProtection="1">
      <alignment horizontal="center" vertical="center" shrinkToFit="1"/>
      <protection hidden="1"/>
    </xf>
    <xf numFmtId="49" fontId="22" fillId="0" borderId="52" xfId="0" applyNumberFormat="1" applyFont="1" applyBorder="1" applyAlignment="1" applyProtection="1">
      <alignment vertical="center" shrinkToFit="1"/>
      <protection hidden="1"/>
    </xf>
    <xf numFmtId="49" fontId="22" fillId="0" borderId="13" xfId="0" applyNumberFormat="1" applyFont="1" applyBorder="1" applyAlignment="1" applyProtection="1">
      <alignment vertical="center" shrinkToFit="1"/>
      <protection hidden="1"/>
    </xf>
    <xf numFmtId="49" fontId="22" fillId="0" borderId="16" xfId="0" applyNumberFormat="1" applyFont="1" applyBorder="1" applyAlignment="1" applyProtection="1">
      <alignment vertical="center" shrinkToFit="1"/>
      <protection hidden="1"/>
    </xf>
    <xf numFmtId="179" fontId="27" fillId="2" borderId="52" xfId="11" applyNumberFormat="1" applyFont="1" applyFill="1" applyBorder="1" applyAlignment="1" applyProtection="1">
      <alignment vertical="center" shrinkToFit="1"/>
      <protection hidden="1"/>
    </xf>
    <xf numFmtId="179" fontId="27" fillId="2" borderId="13" xfId="11" applyNumberFormat="1" applyFont="1" applyFill="1" applyBorder="1" applyAlignment="1" applyProtection="1">
      <alignment vertical="center" shrinkToFit="1"/>
      <protection hidden="1"/>
    </xf>
    <xf numFmtId="179" fontId="27" fillId="2" borderId="16" xfId="11" applyNumberFormat="1" applyFont="1" applyFill="1" applyBorder="1" applyAlignment="1" applyProtection="1">
      <alignment vertical="center" shrinkToFit="1"/>
      <protection hidden="1"/>
    </xf>
    <xf numFmtId="179" fontId="27" fillId="2" borderId="95" xfId="11" applyNumberFormat="1" applyFont="1" applyFill="1" applyBorder="1" applyAlignment="1" applyProtection="1">
      <alignment vertical="center" shrinkToFit="1"/>
      <protection hidden="1"/>
    </xf>
    <xf numFmtId="179" fontId="27" fillId="2" borderId="18" xfId="11" applyNumberFormat="1" applyFont="1" applyFill="1" applyBorder="1" applyAlignment="1" applyProtection="1">
      <alignment vertical="center" shrinkToFit="1"/>
      <protection hidden="1"/>
    </xf>
    <xf numFmtId="179" fontId="27" fillId="2" borderId="15" xfId="11" applyNumberFormat="1" applyFont="1" applyFill="1" applyBorder="1" applyAlignment="1" applyProtection="1">
      <alignment vertical="center" shrinkToFit="1"/>
      <protection hidden="1"/>
    </xf>
    <xf numFmtId="179" fontId="27" fillId="0" borderId="95" xfId="11" applyNumberFormat="1" applyFont="1" applyBorder="1" applyAlignment="1" applyProtection="1">
      <alignment vertical="center" shrinkToFit="1"/>
      <protection hidden="1"/>
    </xf>
    <xf numFmtId="179" fontId="27" fillId="0" borderId="18" xfId="11" applyNumberFormat="1" applyFont="1" applyBorder="1" applyAlignment="1" applyProtection="1">
      <alignment vertical="center" shrinkToFit="1"/>
      <protection hidden="1"/>
    </xf>
    <xf numFmtId="179" fontId="27" fillId="0" borderId="15" xfId="11" applyNumberFormat="1" applyFont="1" applyBorder="1" applyAlignment="1" applyProtection="1">
      <alignment vertical="center" shrinkToFit="1"/>
      <protection hidden="1"/>
    </xf>
    <xf numFmtId="38" fontId="27" fillId="0" borderId="95" xfId="11" applyFont="1" applyBorder="1" applyAlignment="1" applyProtection="1">
      <alignment vertical="center" shrinkToFit="1"/>
      <protection hidden="1"/>
    </xf>
    <xf numFmtId="38" fontId="27" fillId="0" borderId="124" xfId="11" applyFont="1" applyBorder="1" applyAlignment="1" applyProtection="1">
      <alignment vertical="center" shrinkToFit="1"/>
      <protection hidden="1"/>
    </xf>
    <xf numFmtId="49" fontId="22" fillId="0" borderId="15" xfId="0" applyNumberFormat="1" applyFont="1" applyBorder="1" applyAlignment="1" applyProtection="1">
      <alignment horizontal="center" vertical="center" shrinkToFit="1"/>
      <protection hidden="1"/>
    </xf>
    <xf numFmtId="49" fontId="22" fillId="0" borderId="95" xfId="0" applyNumberFormat="1" applyFont="1" applyBorder="1" applyAlignment="1" applyProtection="1">
      <alignment horizontal="center" vertical="center" shrinkToFit="1"/>
      <protection hidden="1"/>
    </xf>
    <xf numFmtId="49" fontId="22" fillId="0" borderId="18" xfId="0" applyNumberFormat="1" applyFont="1" applyBorder="1" applyAlignment="1" applyProtection="1">
      <alignment horizontal="center" vertical="center" shrinkToFit="1"/>
      <protection hidden="1"/>
    </xf>
    <xf numFmtId="49" fontId="22" fillId="0" borderId="95" xfId="0" applyNumberFormat="1" applyFont="1" applyBorder="1" applyAlignment="1" applyProtection="1">
      <alignment vertical="center" shrinkToFit="1"/>
      <protection hidden="1"/>
    </xf>
    <xf numFmtId="49" fontId="22" fillId="0" borderId="18" xfId="0" applyNumberFormat="1" applyFont="1" applyBorder="1" applyAlignment="1" applyProtection="1">
      <alignment vertical="center" shrinkToFit="1"/>
      <protection hidden="1"/>
    </xf>
    <xf numFmtId="49" fontId="22" fillId="0" borderId="15" xfId="0" applyNumberFormat="1" applyFont="1" applyBorder="1" applyAlignment="1" applyProtection="1">
      <alignment vertical="center" shrinkToFit="1"/>
      <protection hidden="1"/>
    </xf>
    <xf numFmtId="38" fontId="27" fillId="0" borderId="52" xfId="11" applyFont="1" applyBorder="1" applyAlignment="1" applyProtection="1">
      <alignment vertical="center" shrinkToFit="1"/>
      <protection hidden="1"/>
    </xf>
    <xf numFmtId="38" fontId="27" fillId="0" borderId="13" xfId="11" applyFont="1" applyBorder="1" applyAlignment="1" applyProtection="1">
      <alignment vertical="center" shrinkToFit="1"/>
      <protection hidden="1"/>
    </xf>
    <xf numFmtId="38" fontId="27" fillId="0" borderId="118" xfId="11" applyFont="1" applyBorder="1" applyAlignment="1" applyProtection="1">
      <alignment vertical="center" shrinkToFit="1"/>
      <protection hidden="1"/>
    </xf>
    <xf numFmtId="38" fontId="27" fillId="0" borderId="11" xfId="11" applyFont="1" applyBorder="1" applyAlignment="1" applyProtection="1">
      <alignment horizontal="right" vertical="center" shrinkToFit="1"/>
      <protection hidden="1"/>
    </xf>
    <xf numFmtId="38" fontId="27" fillId="0" borderId="0" xfId="11" applyFont="1" applyAlignment="1" applyProtection="1">
      <alignment horizontal="right" vertical="center" shrinkToFit="1"/>
      <protection hidden="1"/>
    </xf>
    <xf numFmtId="38" fontId="27" fillId="0" borderId="73" xfId="11" applyFont="1" applyBorder="1" applyAlignment="1" applyProtection="1">
      <alignment horizontal="right" vertical="center" shrinkToFit="1"/>
      <protection hidden="1"/>
    </xf>
    <xf numFmtId="179" fontId="27" fillId="0" borderId="76" xfId="11" applyNumberFormat="1" applyFont="1" applyBorder="1" applyAlignment="1" applyProtection="1">
      <alignment vertical="center" shrinkToFit="1"/>
      <protection hidden="1"/>
    </xf>
    <xf numFmtId="179" fontId="27" fillId="0" borderId="14" xfId="11" applyNumberFormat="1" applyFont="1" applyBorder="1" applyAlignment="1" applyProtection="1">
      <alignment vertical="center" shrinkToFit="1"/>
      <protection hidden="1"/>
    </xf>
    <xf numFmtId="179" fontId="27" fillId="0" borderId="17" xfId="11" applyNumberFormat="1" applyFont="1" applyBorder="1" applyAlignment="1" applyProtection="1">
      <alignment vertical="center" shrinkToFit="1"/>
      <protection hidden="1"/>
    </xf>
    <xf numFmtId="38" fontId="27" fillId="0" borderId="76" xfId="11" applyFont="1" applyBorder="1" applyAlignment="1" applyProtection="1">
      <alignment vertical="center" shrinkToFit="1"/>
      <protection hidden="1"/>
    </xf>
    <xf numFmtId="38" fontId="27" fillId="0" borderId="14" xfId="11" applyFont="1" applyBorder="1" applyAlignment="1" applyProtection="1">
      <alignment vertical="center" shrinkToFit="1"/>
      <protection hidden="1"/>
    </xf>
    <xf numFmtId="38" fontId="27" fillId="0" borderId="112" xfId="11" applyFont="1" applyBorder="1" applyAlignment="1" applyProtection="1">
      <alignment vertical="center" shrinkToFit="1"/>
      <protection hidden="1"/>
    </xf>
    <xf numFmtId="49" fontId="22" fillId="0" borderId="102" xfId="0" applyNumberFormat="1" applyFont="1" applyBorder="1" applyAlignment="1" applyProtection="1">
      <alignment horizontal="center" vertical="center" shrinkToFit="1"/>
      <protection hidden="1"/>
    </xf>
    <xf numFmtId="49" fontId="22" fillId="0" borderId="104" xfId="0" applyNumberFormat="1" applyFont="1" applyBorder="1" applyAlignment="1" applyProtection="1">
      <alignment horizontal="center" vertical="center" shrinkToFit="1"/>
      <protection hidden="1"/>
    </xf>
    <xf numFmtId="49" fontId="22" fillId="0" borderId="105" xfId="0" applyNumberFormat="1" applyFont="1" applyBorder="1" applyAlignment="1" applyProtection="1">
      <alignment horizontal="center" vertical="center" shrinkToFit="1"/>
      <protection hidden="1"/>
    </xf>
    <xf numFmtId="179" fontId="27" fillId="2" borderId="76" xfId="11" applyNumberFormat="1" applyFont="1" applyFill="1" applyBorder="1" applyAlignment="1" applyProtection="1">
      <alignment vertical="center" shrinkToFit="1"/>
      <protection hidden="1"/>
    </xf>
    <xf numFmtId="179" fontId="27" fillId="2" borderId="14" xfId="11" applyNumberFormat="1" applyFont="1" applyFill="1" applyBorder="1" applyAlignment="1" applyProtection="1">
      <alignment vertical="center" shrinkToFit="1"/>
      <protection hidden="1"/>
    </xf>
    <xf numFmtId="179" fontId="27" fillId="2" borderId="17" xfId="11" applyNumberFormat="1" applyFont="1" applyFill="1" applyBorder="1" applyAlignment="1" applyProtection="1">
      <alignment vertical="center" shrinkToFit="1"/>
      <protection hidden="1"/>
    </xf>
    <xf numFmtId="178" fontId="27" fillId="0" borderId="182" xfId="0" applyNumberFormat="1" applyFont="1" applyBorder="1" applyAlignment="1" applyProtection="1">
      <alignment vertical="center"/>
      <protection hidden="1"/>
    </xf>
    <xf numFmtId="0" fontId="27" fillId="0" borderId="183" xfId="0" applyFont="1" applyBorder="1" applyAlignment="1" applyProtection="1">
      <alignment vertical="center"/>
      <protection hidden="1"/>
    </xf>
    <xf numFmtId="0" fontId="27" fillId="0" borderId="184" xfId="0" applyFont="1" applyBorder="1" applyAlignment="1" applyProtection="1">
      <alignment vertical="center"/>
      <protection hidden="1"/>
    </xf>
    <xf numFmtId="38" fontId="27" fillId="0" borderId="95" xfId="0" applyNumberFormat="1" applyFont="1" applyBorder="1" applyProtection="1">
      <alignment vertical="center"/>
      <protection hidden="1"/>
    </xf>
    <xf numFmtId="38" fontId="28" fillId="0" borderId="185" xfId="0" applyNumberFormat="1" applyFont="1" applyBorder="1" applyAlignment="1" applyProtection="1">
      <alignment vertical="center"/>
      <protection hidden="1"/>
    </xf>
    <xf numFmtId="38" fontId="28" fillId="0" borderId="183" xfId="0" applyNumberFormat="1" applyFont="1" applyBorder="1" applyAlignment="1" applyProtection="1">
      <alignment vertical="center"/>
      <protection hidden="1"/>
    </xf>
    <xf numFmtId="38" fontId="62" fillId="0" borderId="92" xfId="0" applyNumberFormat="1" applyFont="1" applyBorder="1" applyProtection="1">
      <alignment vertical="center"/>
      <protection hidden="1"/>
    </xf>
    <xf numFmtId="3" fontId="25" fillId="3" borderId="74" xfId="0" applyNumberFormat="1" applyFont="1" applyFill="1" applyBorder="1" applyAlignment="1" applyProtection="1">
      <alignment horizontal="right" vertical="center" shrinkToFit="1"/>
      <protection hidden="1"/>
    </xf>
    <xf numFmtId="3" fontId="25" fillId="3" borderId="42" xfId="0" applyNumberFormat="1" applyFont="1" applyFill="1" applyBorder="1" applyAlignment="1" applyProtection="1">
      <alignment horizontal="right" vertical="center" shrinkToFit="1"/>
      <protection hidden="1"/>
    </xf>
    <xf numFmtId="3" fontId="25" fillId="3" borderId="43" xfId="0" applyNumberFormat="1" applyFont="1" applyFill="1" applyBorder="1" applyAlignment="1" applyProtection="1">
      <alignment horizontal="right" vertical="center" shrinkToFit="1"/>
      <protection hidden="1"/>
    </xf>
    <xf numFmtId="3" fontId="61" fillId="0" borderId="41" xfId="0" applyNumberFormat="1" applyFont="1" applyBorder="1" applyAlignment="1" applyProtection="1">
      <alignment vertical="center" shrinkToFit="1"/>
      <protection hidden="1"/>
    </xf>
    <xf numFmtId="3" fontId="61" fillId="0" borderId="42" xfId="0" applyNumberFormat="1" applyFont="1" applyBorder="1" applyAlignment="1" applyProtection="1">
      <alignment vertical="center" shrinkToFit="1"/>
      <protection hidden="1"/>
    </xf>
    <xf numFmtId="0" fontId="22" fillId="0" borderId="157" xfId="0" applyFont="1" applyBorder="1" applyAlignment="1" applyProtection="1">
      <alignment horizontal="center" vertical="center" shrinkToFit="1"/>
      <protection locked="0"/>
    </xf>
    <xf numFmtId="0" fontId="22" fillId="0" borderId="158" xfId="0" applyFont="1" applyBorder="1" applyAlignment="1" applyProtection="1">
      <alignment horizontal="center" vertical="center" shrinkToFit="1"/>
      <protection locked="0"/>
    </xf>
    <xf numFmtId="0" fontId="22" fillId="2" borderId="157" xfId="0" applyFont="1" applyFill="1" applyBorder="1" applyAlignment="1" applyProtection="1">
      <alignment horizontal="center" vertical="center"/>
      <protection locked="0"/>
    </xf>
    <xf numFmtId="0" fontId="22" fillId="2" borderId="155" xfId="0" applyFont="1" applyFill="1" applyBorder="1" applyAlignment="1" applyProtection="1">
      <alignment horizontal="center" vertical="center"/>
      <protection locked="0"/>
    </xf>
    <xf numFmtId="0" fontId="22" fillId="2" borderId="158" xfId="0" applyFont="1" applyFill="1" applyBorder="1" applyAlignment="1" applyProtection="1">
      <alignment horizontal="center" vertical="center"/>
      <protection locked="0"/>
    </xf>
    <xf numFmtId="178" fontId="22" fillId="0" borderId="157" xfId="12" applyNumberFormat="1" applyFont="1" applyBorder="1" applyAlignment="1" applyProtection="1">
      <alignment horizontal="right" vertical="center" shrinkToFit="1"/>
      <protection locked="0"/>
    </xf>
    <xf numFmtId="178" fontId="22" fillId="0" borderId="155" xfId="12" applyNumberFormat="1" applyFont="1" applyBorder="1" applyAlignment="1" applyProtection="1">
      <alignment horizontal="right" vertical="center" shrinkToFit="1"/>
      <protection locked="0"/>
    </xf>
    <xf numFmtId="0" fontId="19" fillId="3" borderId="131" xfId="0" applyFont="1" applyFill="1" applyBorder="1" applyAlignment="1" applyProtection="1">
      <alignment horizontal="center" vertical="center"/>
      <protection hidden="1"/>
    </xf>
    <xf numFmtId="0" fontId="19" fillId="3" borderId="84" xfId="0" applyFont="1" applyFill="1" applyBorder="1" applyAlignment="1" applyProtection="1">
      <alignment horizontal="center" vertical="center"/>
      <protection hidden="1"/>
    </xf>
    <xf numFmtId="0" fontId="22" fillId="0" borderId="176" xfId="0" applyFont="1" applyBorder="1" applyAlignment="1" applyProtection="1">
      <alignment horizontal="center" vertical="center" shrinkToFit="1"/>
      <protection locked="0"/>
    </xf>
    <xf numFmtId="0" fontId="22" fillId="0" borderId="52" xfId="0" applyFont="1" applyBorder="1" applyAlignment="1" applyProtection="1">
      <alignment horizontal="center" vertical="center" shrinkToFit="1"/>
      <protection locked="0"/>
    </xf>
    <xf numFmtId="0" fontId="22" fillId="0" borderId="16" xfId="0" applyFont="1" applyBorder="1" applyAlignment="1" applyProtection="1">
      <alignment horizontal="center" vertical="center" shrinkToFit="1"/>
      <protection locked="0"/>
    </xf>
    <xf numFmtId="0" fontId="22" fillId="2" borderId="52" xfId="0" applyFont="1" applyFill="1" applyBorder="1" applyAlignment="1" applyProtection="1">
      <alignment horizontal="center" vertical="center"/>
      <protection locked="0"/>
    </xf>
    <xf numFmtId="0" fontId="22" fillId="2" borderId="13" xfId="0" applyFont="1" applyFill="1" applyBorder="1" applyAlignment="1" applyProtection="1">
      <alignment horizontal="center" vertical="center"/>
      <protection locked="0"/>
    </xf>
    <xf numFmtId="0" fontId="22" fillId="2" borderId="16" xfId="0" applyFont="1" applyFill="1" applyBorder="1" applyAlignment="1" applyProtection="1">
      <alignment horizontal="center" vertical="center"/>
      <protection locked="0"/>
    </xf>
    <xf numFmtId="178" fontId="22" fillId="0" borderId="52" xfId="12" applyNumberFormat="1" applyFont="1" applyBorder="1" applyAlignment="1" applyProtection="1">
      <alignment horizontal="right" vertical="center" shrinkToFit="1"/>
      <protection locked="0"/>
    </xf>
    <xf numFmtId="178" fontId="22" fillId="0" borderId="13" xfId="12" applyNumberFormat="1" applyFont="1" applyBorder="1" applyAlignment="1" applyProtection="1">
      <alignment horizontal="right" vertical="center" shrinkToFit="1"/>
      <protection locked="0"/>
    </xf>
    <xf numFmtId="38" fontId="84" fillId="0" borderId="0" xfId="15" applyFont="1" applyFill="1" applyBorder="1" applyAlignment="1" applyProtection="1">
      <alignment horizontal="left" wrapText="1"/>
      <protection hidden="1"/>
    </xf>
    <xf numFmtId="38" fontId="84" fillId="0" borderId="0" xfId="15" applyFont="1" applyFill="1" applyBorder="1" applyAlignment="1" applyProtection="1">
      <alignment horizontal="left"/>
      <protection hidden="1"/>
    </xf>
    <xf numFmtId="38" fontId="84" fillId="0" borderId="22" xfId="15" applyFont="1" applyFill="1" applyBorder="1" applyAlignment="1" applyProtection="1">
      <alignment horizontal="left"/>
      <protection hidden="1"/>
    </xf>
    <xf numFmtId="0" fontId="22" fillId="0" borderId="56" xfId="0" applyFont="1" applyBorder="1" applyAlignment="1" applyProtection="1">
      <alignment horizontal="center" vertical="center" shrinkToFit="1"/>
      <protection locked="0"/>
    </xf>
    <xf numFmtId="0" fontId="22" fillId="0" borderId="142" xfId="0" applyFont="1" applyBorder="1" applyAlignment="1" applyProtection="1">
      <alignment horizontal="center" vertical="center" shrinkToFit="1"/>
      <protection locked="0"/>
    </xf>
    <xf numFmtId="0" fontId="22" fillId="2" borderId="56" xfId="0" applyFont="1" applyFill="1" applyBorder="1" applyAlignment="1" applyProtection="1">
      <alignment horizontal="center" vertical="center"/>
      <protection locked="0"/>
    </xf>
    <xf numFmtId="0" fontId="22" fillId="2" borderId="12" xfId="0" applyFont="1" applyFill="1" applyBorder="1" applyAlignment="1" applyProtection="1">
      <alignment horizontal="center" vertical="center"/>
      <protection locked="0"/>
    </xf>
    <xf numFmtId="0" fontId="22" fillId="2" borderId="142" xfId="0" applyFont="1" applyFill="1" applyBorder="1" applyAlignment="1" applyProtection="1">
      <alignment horizontal="center" vertical="center"/>
      <protection locked="0"/>
    </xf>
    <xf numFmtId="49" fontId="22" fillId="0" borderId="56" xfId="0" applyNumberFormat="1" applyFont="1" applyBorder="1" applyAlignment="1" applyProtection="1">
      <alignment horizontal="center" vertical="center" shrinkToFit="1"/>
      <protection locked="0"/>
    </xf>
    <xf numFmtId="49" fontId="22" fillId="0" borderId="12" xfId="0" applyNumberFormat="1" applyFont="1" applyBorder="1" applyAlignment="1" applyProtection="1">
      <alignment horizontal="center" vertical="center" shrinkToFit="1"/>
      <protection locked="0"/>
    </xf>
    <xf numFmtId="49" fontId="22" fillId="0" borderId="142" xfId="0" applyNumberFormat="1" applyFont="1" applyBorder="1" applyAlignment="1" applyProtection="1">
      <alignment horizontal="center" vertical="center" shrinkToFit="1"/>
      <protection locked="0"/>
    </xf>
    <xf numFmtId="178" fontId="22" fillId="0" borderId="56" xfId="12" applyNumberFormat="1" applyFont="1" applyBorder="1" applyAlignment="1" applyProtection="1">
      <alignment horizontal="right" vertical="center" shrinkToFit="1"/>
      <protection locked="0"/>
    </xf>
    <xf numFmtId="178" fontId="22" fillId="0" borderId="12" xfId="12" applyNumberFormat="1" applyFont="1" applyBorder="1" applyAlignment="1" applyProtection="1">
      <alignment horizontal="right" vertical="center" shrinkToFit="1"/>
      <protection locked="0"/>
    </xf>
    <xf numFmtId="0" fontId="22" fillId="0" borderId="181" xfId="0" applyFont="1" applyBorder="1" applyAlignment="1" applyProtection="1">
      <alignment horizontal="center" vertical="center" shrinkToFit="1"/>
      <protection locked="0"/>
    </xf>
    <xf numFmtId="0" fontId="13" fillId="4" borderId="131" xfId="0" applyFont="1" applyFill="1" applyBorder="1" applyAlignment="1" applyProtection="1">
      <alignment horizontal="center" vertical="center"/>
      <protection hidden="1"/>
    </xf>
    <xf numFmtId="0" fontId="22" fillId="0" borderId="189" xfId="0" applyFont="1" applyBorder="1" applyAlignment="1" applyProtection="1">
      <alignment horizontal="center" vertical="center" shrinkToFit="1"/>
      <protection locked="0"/>
    </xf>
    <xf numFmtId="38" fontId="28" fillId="0" borderId="85" xfId="0" applyNumberFormat="1" applyFont="1" applyBorder="1" applyProtection="1">
      <alignment vertical="center"/>
      <protection hidden="1"/>
    </xf>
    <xf numFmtId="38" fontId="28" fillId="0" borderId="18" xfId="0" applyNumberFormat="1" applyFont="1" applyBorder="1" applyProtection="1">
      <alignment vertical="center"/>
      <protection hidden="1"/>
    </xf>
    <xf numFmtId="38" fontId="62" fillId="0" borderId="22" xfId="0" applyNumberFormat="1" applyFont="1" applyBorder="1" applyProtection="1">
      <alignment vertical="center"/>
      <protection hidden="1"/>
    </xf>
    <xf numFmtId="0" fontId="13" fillId="0" borderId="73" xfId="0" applyFont="1" applyBorder="1" applyAlignment="1" applyProtection="1">
      <alignment horizontal="center" vertical="center"/>
      <protection hidden="1"/>
    </xf>
    <xf numFmtId="0" fontId="13" fillId="0" borderId="175" xfId="0" applyFont="1" applyBorder="1" applyAlignment="1" applyProtection="1">
      <alignment horizontal="center" vertical="center"/>
      <protection hidden="1"/>
    </xf>
    <xf numFmtId="0" fontId="14" fillId="0" borderId="157" xfId="0" applyFont="1" applyBorder="1" applyAlignment="1" applyProtection="1">
      <alignment horizontal="center" vertical="center"/>
      <protection hidden="1"/>
    </xf>
    <xf numFmtId="0" fontId="14" fillId="0" borderId="158" xfId="0" applyFont="1" applyBorder="1" applyAlignment="1" applyProtection="1">
      <alignment horizontal="center" vertical="center"/>
      <protection hidden="1"/>
    </xf>
    <xf numFmtId="38" fontId="27" fillId="0" borderId="157" xfId="0" applyNumberFormat="1" applyFont="1" applyBorder="1" applyProtection="1">
      <alignment vertical="center"/>
      <protection hidden="1"/>
    </xf>
    <xf numFmtId="38" fontId="27" fillId="0" borderId="155" xfId="0" applyNumberFormat="1" applyFont="1" applyBorder="1" applyProtection="1">
      <alignment vertical="center"/>
      <protection hidden="1"/>
    </xf>
    <xf numFmtId="38" fontId="28" fillId="0" borderId="173" xfId="0" applyNumberFormat="1" applyFont="1" applyBorder="1" applyProtection="1">
      <alignment vertical="center"/>
      <protection hidden="1"/>
    </xf>
    <xf numFmtId="38" fontId="28" fillId="0" borderId="155" xfId="0" applyNumberFormat="1" applyFont="1" applyBorder="1" applyProtection="1">
      <alignment vertical="center"/>
      <protection hidden="1"/>
    </xf>
    <xf numFmtId="0" fontId="27" fillId="0" borderId="176" xfId="0" applyFont="1" applyBorder="1" applyAlignment="1" applyProtection="1">
      <alignment horizontal="center" vertical="center"/>
      <protection hidden="1"/>
    </xf>
    <xf numFmtId="0" fontId="27" fillId="0" borderId="155" xfId="0" applyFont="1" applyBorder="1" applyAlignment="1" applyProtection="1">
      <alignment horizontal="center" vertical="center"/>
      <protection hidden="1"/>
    </xf>
    <xf numFmtId="0" fontId="27" fillId="0" borderId="174" xfId="0" applyFont="1" applyBorder="1" applyAlignment="1" applyProtection="1">
      <alignment horizontal="center" vertical="center"/>
      <protection hidden="1"/>
    </xf>
    <xf numFmtId="0" fontId="27" fillId="0" borderId="173" xfId="0" applyFont="1" applyBorder="1" applyAlignment="1" applyProtection="1">
      <alignment horizontal="center" vertical="center"/>
      <protection hidden="1"/>
    </xf>
    <xf numFmtId="0" fontId="27" fillId="0" borderId="158" xfId="0" applyFont="1" applyBorder="1" applyAlignment="1" applyProtection="1">
      <alignment horizontal="center" vertical="center"/>
      <protection hidden="1"/>
    </xf>
    <xf numFmtId="0" fontId="13" fillId="4" borderId="177" xfId="0" applyFont="1" applyFill="1" applyBorder="1" applyAlignment="1" applyProtection="1">
      <alignment horizontal="center" vertical="center" wrapText="1"/>
      <protection hidden="1"/>
    </xf>
    <xf numFmtId="0" fontId="22" fillId="0" borderId="170" xfId="0" applyFont="1" applyBorder="1" applyAlignment="1" applyProtection="1">
      <alignment horizontal="center" vertical="center" shrinkToFit="1"/>
      <protection locked="0"/>
    </xf>
    <xf numFmtId="0" fontId="22" fillId="0" borderId="55" xfId="0" applyFont="1" applyBorder="1" applyAlignment="1" applyProtection="1">
      <alignment horizontal="center" vertical="center" shrinkToFit="1"/>
      <protection locked="0"/>
    </xf>
    <xf numFmtId="0" fontId="22" fillId="0" borderId="172" xfId="0" applyFont="1" applyBorder="1" applyAlignment="1" applyProtection="1">
      <alignment horizontal="center" vertical="center" shrinkToFit="1"/>
      <protection locked="0"/>
    </xf>
    <xf numFmtId="0" fontId="22" fillId="0" borderId="156" xfId="0" applyFont="1" applyBorder="1" applyAlignment="1" applyProtection="1">
      <alignment horizontal="center" vertical="center" shrinkToFit="1"/>
      <protection locked="0"/>
    </xf>
    <xf numFmtId="0" fontId="13" fillId="3" borderId="61" xfId="0" applyFont="1" applyFill="1" applyBorder="1" applyAlignment="1" applyProtection="1">
      <alignment horizontal="center" vertical="center"/>
      <protection hidden="1"/>
    </xf>
    <xf numFmtId="0" fontId="13" fillId="4" borderId="62" xfId="0" applyFont="1" applyFill="1" applyBorder="1" applyAlignment="1" applyProtection="1">
      <alignment horizontal="center" vertical="center"/>
      <protection hidden="1"/>
    </xf>
    <xf numFmtId="0" fontId="13" fillId="4" borderId="178" xfId="0" applyFont="1" applyFill="1" applyBorder="1" applyAlignment="1" applyProtection="1">
      <alignment horizontal="center" vertical="center"/>
      <protection hidden="1"/>
    </xf>
    <xf numFmtId="0" fontId="22" fillId="0" borderId="95" xfId="0" applyFont="1" applyBorder="1" applyAlignment="1" applyProtection="1">
      <alignment horizontal="center" vertical="center"/>
      <protection hidden="1"/>
    </xf>
    <xf numFmtId="0" fontId="22" fillId="0" borderId="18" xfId="0" applyFont="1" applyBorder="1" applyAlignment="1" applyProtection="1">
      <alignment horizontal="center" vertical="center"/>
      <protection hidden="1"/>
    </xf>
    <xf numFmtId="0" fontId="22" fillId="0" borderId="15" xfId="0" applyFont="1" applyBorder="1" applyAlignment="1" applyProtection="1">
      <alignment horizontal="center" vertical="center"/>
      <protection hidden="1"/>
    </xf>
    <xf numFmtId="0" fontId="22" fillId="0" borderId="55" xfId="0" applyFont="1" applyBorder="1" applyAlignment="1" applyProtection="1">
      <alignment horizontal="center" vertical="center"/>
      <protection locked="0"/>
    </xf>
    <xf numFmtId="0" fontId="22" fillId="0" borderId="179" xfId="0" applyFont="1" applyBorder="1" applyAlignment="1" applyProtection="1">
      <alignment horizontal="center" vertical="center"/>
      <protection locked="0"/>
    </xf>
    <xf numFmtId="0" fontId="22" fillId="0" borderId="157" xfId="0" applyFont="1" applyBorder="1" applyAlignment="1" applyProtection="1">
      <alignment horizontal="center" vertical="center"/>
      <protection hidden="1"/>
    </xf>
    <xf numFmtId="0" fontId="22" fillId="0" borderId="155" xfId="0" applyFont="1" applyBorder="1" applyAlignment="1" applyProtection="1">
      <alignment horizontal="center" vertical="center"/>
      <protection hidden="1"/>
    </xf>
    <xf numFmtId="0" fontId="22" fillId="0" borderId="158" xfId="0" applyFont="1" applyBorder="1" applyAlignment="1" applyProtection="1">
      <alignment horizontal="center" vertical="center"/>
      <protection hidden="1"/>
    </xf>
    <xf numFmtId="0" fontId="22" fillId="0" borderId="156" xfId="0" applyFont="1" applyBorder="1" applyAlignment="1" applyProtection="1">
      <alignment horizontal="center" vertical="center"/>
      <protection locked="0"/>
    </xf>
    <xf numFmtId="0" fontId="22" fillId="0" borderId="180" xfId="0" applyFont="1" applyBorder="1" applyAlignment="1" applyProtection="1">
      <alignment horizontal="center" vertical="center"/>
      <protection locked="0"/>
    </xf>
    <xf numFmtId="179" fontId="27" fillId="0" borderId="86" xfId="11" applyNumberFormat="1" applyFont="1" applyBorder="1" applyAlignment="1" applyProtection="1">
      <alignment vertical="center" shrinkToFit="1"/>
      <protection hidden="1"/>
    </xf>
    <xf numFmtId="49" fontId="22" fillId="0" borderId="171" xfId="0" applyNumberFormat="1" applyFont="1" applyBorder="1" applyAlignment="1" applyProtection="1">
      <alignment horizontal="center" vertical="center" shrinkToFit="1"/>
      <protection hidden="1"/>
    </xf>
    <xf numFmtId="179" fontId="27" fillId="0" borderId="54" xfId="11" applyNumberFormat="1" applyFont="1" applyBorder="1" applyAlignment="1" applyProtection="1">
      <alignment vertical="center" shrinkToFit="1"/>
      <protection hidden="1"/>
    </xf>
    <xf numFmtId="49" fontId="22" fillId="0" borderId="170" xfId="0" applyNumberFormat="1" applyFont="1" applyBorder="1" applyAlignment="1" applyProtection="1">
      <alignment horizontal="center" vertical="center" shrinkToFit="1"/>
      <protection hidden="1"/>
    </xf>
    <xf numFmtId="179" fontId="27" fillId="0" borderId="157" xfId="11" applyNumberFormat="1" applyFont="1" applyBorder="1" applyAlignment="1" applyProtection="1">
      <alignment vertical="center" shrinkToFit="1"/>
      <protection hidden="1"/>
    </xf>
    <xf numFmtId="179" fontId="27" fillId="0" borderId="155" xfId="11" applyNumberFormat="1" applyFont="1" applyBorder="1" applyAlignment="1" applyProtection="1">
      <alignment vertical="center" shrinkToFit="1"/>
      <protection hidden="1"/>
    </xf>
    <xf numFmtId="179" fontId="27" fillId="0" borderId="159" xfId="11" applyNumberFormat="1" applyFont="1" applyBorder="1" applyAlignment="1" applyProtection="1">
      <alignment vertical="center" shrinkToFit="1"/>
      <protection hidden="1"/>
    </xf>
    <xf numFmtId="49" fontId="22" fillId="0" borderId="172" xfId="0" applyNumberFormat="1" applyFont="1" applyBorder="1" applyAlignment="1" applyProtection="1">
      <alignment horizontal="center" vertical="center" shrinkToFit="1"/>
      <protection hidden="1"/>
    </xf>
    <xf numFmtId="49" fontId="22" fillId="0" borderId="158" xfId="0" applyNumberFormat="1" applyFont="1" applyBorder="1" applyAlignment="1" applyProtection="1">
      <alignment horizontal="center" vertical="center" shrinkToFit="1"/>
      <protection hidden="1"/>
    </xf>
    <xf numFmtId="49" fontId="22" fillId="0" borderId="157" xfId="0" applyNumberFormat="1" applyFont="1" applyBorder="1" applyAlignment="1" applyProtection="1">
      <alignment horizontal="center" vertical="center" shrinkToFit="1"/>
      <protection hidden="1"/>
    </xf>
    <xf numFmtId="49" fontId="22" fillId="0" borderId="155" xfId="0" applyNumberFormat="1" applyFont="1" applyBorder="1" applyAlignment="1" applyProtection="1">
      <alignment horizontal="center" vertical="center" shrinkToFit="1"/>
      <protection hidden="1"/>
    </xf>
    <xf numFmtId="49" fontId="22" fillId="0" borderId="157" xfId="0" applyNumberFormat="1" applyFont="1" applyBorder="1" applyAlignment="1" applyProtection="1">
      <alignment vertical="center" shrinkToFit="1"/>
      <protection hidden="1"/>
    </xf>
    <xf numFmtId="49" fontId="22" fillId="0" borderId="155" xfId="0" applyNumberFormat="1" applyFont="1" applyBorder="1" applyAlignment="1" applyProtection="1">
      <alignment vertical="center" shrinkToFit="1"/>
      <protection hidden="1"/>
    </xf>
    <xf numFmtId="49" fontId="22" fillId="0" borderId="158" xfId="0" applyNumberFormat="1" applyFont="1" applyBorder="1" applyAlignment="1" applyProtection="1">
      <alignment vertical="center" shrinkToFit="1"/>
      <protection hidden="1"/>
    </xf>
    <xf numFmtId="179" fontId="27" fillId="2" borderId="157" xfId="11" applyNumberFormat="1" applyFont="1" applyFill="1" applyBorder="1" applyAlignment="1" applyProtection="1">
      <alignment vertical="center" shrinkToFit="1"/>
      <protection hidden="1"/>
    </xf>
    <xf numFmtId="179" fontId="27" fillId="2" borderId="155" xfId="11" applyNumberFormat="1" applyFont="1" applyFill="1" applyBorder="1" applyAlignment="1" applyProtection="1">
      <alignment vertical="center" shrinkToFit="1"/>
      <protection hidden="1"/>
    </xf>
    <xf numFmtId="179" fontId="27" fillId="2" borderId="158" xfId="11" applyNumberFormat="1" applyFont="1" applyFill="1" applyBorder="1" applyAlignment="1" applyProtection="1">
      <alignment vertical="center" shrinkToFit="1"/>
      <protection hidden="1"/>
    </xf>
    <xf numFmtId="38" fontId="28" fillId="0" borderId="53" xfId="0" applyNumberFormat="1" applyFont="1" applyBorder="1" applyAlignment="1" applyProtection="1">
      <alignment horizontal="center" vertical="center"/>
      <protection hidden="1"/>
    </xf>
    <xf numFmtId="38" fontId="28" fillId="0" borderId="13" xfId="0" applyNumberFormat="1" applyFont="1" applyBorder="1" applyAlignment="1" applyProtection="1">
      <alignment horizontal="center" vertical="center"/>
      <protection hidden="1"/>
    </xf>
    <xf numFmtId="38" fontId="28" fillId="0" borderId="92" xfId="0" applyNumberFormat="1" applyFont="1" applyBorder="1" applyAlignment="1" applyProtection="1">
      <alignment horizontal="center" vertical="center"/>
      <protection hidden="1"/>
    </xf>
    <xf numFmtId="38" fontId="28" fillId="0" borderId="77" xfId="0" applyNumberFormat="1" applyFont="1" applyBorder="1" applyAlignment="1" applyProtection="1">
      <alignment horizontal="center" vertical="center"/>
      <protection hidden="1"/>
    </xf>
    <xf numFmtId="38" fontId="28" fillId="0" borderId="14" xfId="0" applyNumberFormat="1" applyFont="1" applyBorder="1" applyAlignment="1" applyProtection="1">
      <alignment horizontal="center" vertical="center"/>
      <protection hidden="1"/>
    </xf>
    <xf numFmtId="38" fontId="28" fillId="0" borderId="137" xfId="0" applyNumberFormat="1" applyFont="1" applyBorder="1" applyAlignment="1" applyProtection="1">
      <alignment horizontal="center" vertical="center"/>
      <protection hidden="1"/>
    </xf>
    <xf numFmtId="38" fontId="28" fillId="0" borderId="105" xfId="0" applyNumberFormat="1" applyFont="1" applyBorder="1" applyAlignment="1" applyProtection="1">
      <alignment horizontal="center" vertical="center"/>
      <protection hidden="1"/>
    </xf>
    <xf numFmtId="38" fontId="28" fillId="0" borderId="5" xfId="0" applyNumberFormat="1" applyFont="1" applyBorder="1" applyAlignment="1" applyProtection="1">
      <alignment horizontal="center" vertical="center"/>
      <protection hidden="1"/>
    </xf>
    <xf numFmtId="38" fontId="28" fillId="0" borderId="0" xfId="0" applyNumberFormat="1" applyFont="1" applyAlignment="1" applyProtection="1">
      <alignment horizontal="center" vertical="center"/>
      <protection hidden="1"/>
    </xf>
    <xf numFmtId="0" fontId="77" fillId="2" borderId="3" xfId="0" applyFont="1" applyFill="1" applyBorder="1" applyAlignment="1">
      <alignment horizontal="left" vertical="center" wrapText="1"/>
    </xf>
    <xf numFmtId="0" fontId="96" fillId="2" borderId="0" xfId="0" applyFont="1" applyFill="1" applyAlignment="1">
      <alignment horizontal="center" vertical="center" wrapText="1"/>
    </xf>
    <xf numFmtId="0" fontId="88" fillId="2" borderId="8" xfId="0" applyFont="1" applyFill="1" applyBorder="1" applyAlignment="1">
      <alignment horizontal="center" vertical="center"/>
    </xf>
    <xf numFmtId="0" fontId="88" fillId="2" borderId="5" xfId="0" applyFont="1" applyFill="1" applyBorder="1" applyAlignment="1">
      <alignment horizontal="center" vertical="center"/>
    </xf>
    <xf numFmtId="0" fontId="88" fillId="2" borderId="6" xfId="0" applyFont="1" applyFill="1" applyBorder="1" applyAlignment="1">
      <alignment horizontal="center" vertical="center"/>
    </xf>
    <xf numFmtId="0" fontId="88" fillId="2" borderId="11" xfId="0" applyFont="1" applyFill="1" applyBorder="1" applyAlignment="1">
      <alignment horizontal="center" vertical="center"/>
    </xf>
    <xf numFmtId="0" fontId="88" fillId="2" borderId="0" xfId="0" applyFont="1" applyFill="1" applyAlignment="1">
      <alignment horizontal="center" vertical="center"/>
    </xf>
    <xf numFmtId="0" fontId="88" fillId="2" borderId="10" xfId="0" applyFont="1" applyFill="1" applyBorder="1" applyAlignment="1">
      <alignment horizontal="center" vertical="center"/>
    </xf>
    <xf numFmtId="0" fontId="88" fillId="2" borderId="9" xfId="0" applyFont="1" applyFill="1" applyBorder="1" applyAlignment="1">
      <alignment horizontal="center" vertical="center"/>
    </xf>
    <xf numFmtId="0" fontId="88" fillId="2" borderId="3" xfId="0" applyFont="1" applyFill="1" applyBorder="1" applyAlignment="1">
      <alignment horizontal="center" vertical="center"/>
    </xf>
    <xf numFmtId="0" fontId="88" fillId="2" borderId="4" xfId="0" applyFont="1" applyFill="1" applyBorder="1" applyAlignment="1">
      <alignment horizontal="center" vertical="center"/>
    </xf>
    <xf numFmtId="0" fontId="79" fillId="2" borderId="173" xfId="0" applyFont="1" applyFill="1" applyBorder="1" applyAlignment="1" applyProtection="1">
      <alignment horizontal="center" vertical="center" wrapText="1"/>
      <protection locked="0"/>
    </xf>
    <xf numFmtId="0" fontId="79" fillId="2" borderId="155" xfId="0" applyFont="1" applyFill="1" applyBorder="1" applyAlignment="1" applyProtection="1">
      <alignment horizontal="center" vertical="center" wrapText="1"/>
      <protection locked="0"/>
    </xf>
    <xf numFmtId="0" fontId="83" fillId="2" borderId="155" xfId="0" applyFont="1" applyFill="1" applyBorder="1" applyAlignment="1" applyProtection="1">
      <alignment horizontal="center" vertical="center" wrapText="1"/>
      <protection hidden="1"/>
    </xf>
    <xf numFmtId="0" fontId="83" fillId="2" borderId="155" xfId="0" applyFont="1" applyFill="1" applyBorder="1" applyAlignment="1" applyProtection="1">
      <alignment horizontal="center" vertical="center" wrapText="1"/>
      <protection locked="0"/>
    </xf>
    <xf numFmtId="0" fontId="83" fillId="2" borderId="174" xfId="0" applyFont="1" applyFill="1" applyBorder="1" applyAlignment="1" applyProtection="1">
      <alignment horizontal="center" vertical="center" wrapText="1"/>
      <protection locked="0"/>
    </xf>
    <xf numFmtId="0" fontId="83" fillId="4" borderId="204" xfId="0" applyFont="1" applyFill="1" applyBorder="1" applyAlignment="1" applyProtection="1">
      <alignment horizontal="center" vertical="center" wrapText="1"/>
      <protection hidden="1"/>
    </xf>
    <xf numFmtId="0" fontId="83" fillId="4" borderId="145" xfId="0" applyFont="1" applyFill="1" applyBorder="1" applyAlignment="1" applyProtection="1">
      <alignment horizontal="center" vertical="center"/>
      <protection hidden="1"/>
    </xf>
    <xf numFmtId="0" fontId="83" fillId="4" borderId="205" xfId="0" applyFont="1" applyFill="1" applyBorder="1" applyAlignment="1" applyProtection="1">
      <alignment horizontal="center" vertical="center"/>
      <protection hidden="1"/>
    </xf>
    <xf numFmtId="0" fontId="79" fillId="2" borderId="206" xfId="0" applyFont="1" applyFill="1" applyBorder="1" applyAlignment="1" applyProtection="1">
      <alignment horizontal="center" vertical="center" wrapText="1"/>
      <protection locked="0"/>
    </xf>
    <xf numFmtId="0" fontId="79" fillId="2" borderId="145" xfId="0" applyFont="1" applyFill="1" applyBorder="1" applyAlignment="1" applyProtection="1">
      <alignment horizontal="center" vertical="center" wrapText="1"/>
      <protection locked="0"/>
    </xf>
    <xf numFmtId="0" fontId="79" fillId="2" borderId="162" xfId="0" applyFont="1" applyFill="1" applyBorder="1" applyAlignment="1" applyProtection="1">
      <alignment horizontal="center" vertical="center" wrapText="1"/>
      <protection locked="0"/>
    </xf>
    <xf numFmtId="0" fontId="83" fillId="4" borderId="176" xfId="0" applyFont="1" applyFill="1" applyBorder="1" applyAlignment="1" applyProtection="1">
      <alignment horizontal="center" vertical="center" wrapText="1"/>
      <protection hidden="1"/>
    </xf>
    <xf numFmtId="0" fontId="83" fillId="4" borderId="155" xfId="0" applyFont="1" applyFill="1" applyBorder="1" applyAlignment="1" applyProtection="1">
      <alignment horizontal="center" vertical="center"/>
      <protection hidden="1"/>
    </xf>
    <xf numFmtId="0" fontId="83" fillId="4" borderId="207" xfId="0" applyFont="1" applyFill="1" applyBorder="1" applyAlignment="1" applyProtection="1">
      <alignment horizontal="center" vertical="center"/>
      <protection hidden="1"/>
    </xf>
    <xf numFmtId="0" fontId="79" fillId="2" borderId="208" xfId="0" applyFont="1" applyFill="1" applyBorder="1" applyAlignment="1" applyProtection="1">
      <alignment horizontal="center" vertical="center" wrapText="1"/>
      <protection locked="0"/>
    </xf>
    <xf numFmtId="0" fontId="83" fillId="2" borderId="200" xfId="22" applyFont="1" applyFill="1" applyBorder="1" applyAlignment="1" applyProtection="1">
      <alignment vertical="center" shrinkToFit="1"/>
      <protection hidden="1"/>
    </xf>
    <xf numFmtId="0" fontId="83" fillId="2" borderId="203" xfId="22" applyFont="1" applyFill="1" applyBorder="1" applyAlignment="1" applyProtection="1">
      <alignment vertical="center" shrinkToFit="1"/>
      <protection hidden="1"/>
    </xf>
    <xf numFmtId="0" fontId="83" fillId="2" borderId="201" xfId="22" applyFont="1" applyFill="1" applyBorder="1" applyAlignment="1" applyProtection="1">
      <alignment vertical="center" shrinkToFit="1"/>
      <protection hidden="1"/>
    </xf>
    <xf numFmtId="0" fontId="83" fillId="2" borderId="5" xfId="0" applyFont="1" applyFill="1" applyBorder="1" applyAlignment="1" applyProtection="1">
      <alignment horizontal="center" vertical="center" wrapText="1"/>
      <protection hidden="1"/>
    </xf>
    <xf numFmtId="0" fontId="79" fillId="2" borderId="5" xfId="0" applyFont="1" applyFill="1" applyBorder="1" applyAlignment="1" applyProtection="1">
      <alignment horizontal="center" vertical="center" wrapText="1"/>
      <protection locked="0"/>
    </xf>
    <xf numFmtId="0" fontId="83" fillId="2" borderId="145" xfId="0" applyFont="1" applyFill="1" applyBorder="1" applyAlignment="1" applyProtection="1">
      <alignment horizontal="center" vertical="center" wrapText="1"/>
      <protection locked="0"/>
    </xf>
    <xf numFmtId="0" fontId="83" fillId="2" borderId="149" xfId="0" applyFont="1" applyFill="1" applyBorder="1" applyAlignment="1" applyProtection="1">
      <alignment horizontal="center" vertical="center" wrapText="1"/>
      <protection locked="0"/>
    </xf>
    <xf numFmtId="0" fontId="79" fillId="2" borderId="8" xfId="0" applyFont="1" applyFill="1" applyBorder="1" applyAlignment="1" applyProtection="1">
      <alignment horizontal="center" vertical="center" wrapText="1"/>
      <protection locked="0"/>
    </xf>
    <xf numFmtId="0" fontId="83" fillId="2" borderId="5" xfId="0" applyFont="1" applyFill="1" applyBorder="1" applyAlignment="1" applyProtection="1">
      <alignment horizontal="center" vertical="center" wrapText="1"/>
      <protection locked="0"/>
    </xf>
    <xf numFmtId="0" fontId="83" fillId="2" borderId="6" xfId="0" applyFont="1" applyFill="1" applyBorder="1" applyAlignment="1" applyProtection="1">
      <alignment horizontal="center" vertical="center" wrapText="1"/>
      <protection locked="0"/>
    </xf>
    <xf numFmtId="0" fontId="83" fillId="2" borderId="5" xfId="22" applyFont="1" applyFill="1" applyBorder="1" applyAlignment="1" applyProtection="1">
      <alignment horizontal="center" vertical="center" shrinkToFit="1"/>
      <protection locked="0"/>
    </xf>
    <xf numFmtId="0" fontId="83" fillId="2" borderId="3" xfId="22" applyFont="1" applyFill="1" applyBorder="1" applyAlignment="1" applyProtection="1">
      <alignment horizontal="center" vertical="center" shrinkToFit="1"/>
      <protection locked="0"/>
    </xf>
    <xf numFmtId="0" fontId="83" fillId="2" borderId="8" xfId="22" applyFont="1" applyFill="1" applyBorder="1" applyAlignment="1" applyProtection="1">
      <alignment horizontal="center" vertical="center" shrinkToFit="1"/>
      <protection locked="0"/>
    </xf>
    <xf numFmtId="0" fontId="83" fillId="2" borderId="9" xfId="22" applyFont="1" applyFill="1" applyBorder="1" applyAlignment="1" applyProtection="1">
      <alignment horizontal="center" vertical="center" shrinkToFit="1"/>
      <protection locked="0"/>
    </xf>
    <xf numFmtId="0" fontId="83" fillId="2" borderId="5" xfId="22" applyFont="1" applyFill="1" applyBorder="1" applyAlignment="1" applyProtection="1">
      <alignment horizontal="left" vertical="center" shrinkToFit="1"/>
      <protection hidden="1"/>
    </xf>
    <xf numFmtId="0" fontId="83" fillId="2" borderId="6" xfId="22" applyFont="1" applyFill="1" applyBorder="1" applyAlignment="1" applyProtection="1">
      <alignment horizontal="left" vertical="center" shrinkToFit="1"/>
      <protection hidden="1"/>
    </xf>
    <xf numFmtId="0" fontId="83" fillId="2" borderId="0" xfId="22" applyFont="1" applyFill="1" applyAlignment="1" applyProtection="1">
      <alignment horizontal="left" vertical="center" shrinkToFit="1"/>
      <protection hidden="1"/>
    </xf>
    <xf numFmtId="0" fontId="83" fillId="2" borderId="10" xfId="22" applyFont="1" applyFill="1" applyBorder="1" applyAlignment="1" applyProtection="1">
      <alignment horizontal="left" vertical="center" shrinkToFit="1"/>
      <protection hidden="1"/>
    </xf>
    <xf numFmtId="0" fontId="86" fillId="2" borderId="1" xfId="0" applyFont="1" applyFill="1" applyBorder="1" applyAlignment="1" applyProtection="1">
      <alignment horizontal="center" vertical="center" wrapText="1"/>
      <protection hidden="1"/>
    </xf>
    <xf numFmtId="0" fontId="86" fillId="2" borderId="7" xfId="0" applyFont="1" applyFill="1" applyBorder="1" applyAlignment="1" applyProtection="1">
      <alignment horizontal="center" vertical="center" wrapText="1"/>
      <protection hidden="1"/>
    </xf>
    <xf numFmtId="0" fontId="86" fillId="2" borderId="2" xfId="0" applyFont="1" applyFill="1" applyBorder="1" applyAlignment="1" applyProtection="1">
      <alignment horizontal="center" vertical="center" wrapText="1"/>
      <protection hidden="1"/>
    </xf>
    <xf numFmtId="0" fontId="14" fillId="5" borderId="0" xfId="0" applyFont="1" applyFill="1" applyAlignment="1" applyProtection="1">
      <alignment horizontal="center" vertical="center" shrinkToFit="1"/>
      <protection locked="0"/>
    </xf>
    <xf numFmtId="0" fontId="9" fillId="0" borderId="0" xfId="0" applyFont="1" applyAlignment="1" applyProtection="1">
      <alignment horizontal="center" vertical="center"/>
      <protection hidden="1"/>
    </xf>
    <xf numFmtId="0" fontId="83" fillId="4" borderId="35" xfId="0" applyFont="1" applyFill="1" applyBorder="1" applyAlignment="1" applyProtection="1">
      <alignment horizontal="center" vertical="center" wrapText="1"/>
      <protection hidden="1"/>
    </xf>
    <xf numFmtId="0" fontId="83" fillId="4" borderId="20" xfId="0" applyFont="1" applyFill="1" applyBorder="1" applyAlignment="1" applyProtection="1">
      <alignment horizontal="center" vertical="center"/>
      <protection hidden="1"/>
    </xf>
    <xf numFmtId="0" fontId="83" fillId="4" borderId="167" xfId="0" applyFont="1" applyFill="1" applyBorder="1" applyAlignment="1" applyProtection="1">
      <alignment horizontal="center" vertical="center"/>
      <protection hidden="1"/>
    </xf>
    <xf numFmtId="49" fontId="79" fillId="2" borderId="129" xfId="0" applyNumberFormat="1" applyFont="1" applyFill="1" applyBorder="1" applyAlignment="1" applyProtection="1">
      <alignment horizontal="center" vertical="center" shrinkToFit="1"/>
      <protection locked="0" hidden="1"/>
    </xf>
    <xf numFmtId="49" fontId="79" fillId="2" borderId="20" xfId="0" applyNumberFormat="1" applyFont="1" applyFill="1" applyBorder="1" applyAlignment="1" applyProtection="1">
      <alignment horizontal="center" vertical="center" shrinkToFit="1"/>
      <protection locked="0" hidden="1"/>
    </xf>
    <xf numFmtId="49" fontId="79" fillId="2" borderId="33" xfId="0" applyNumberFormat="1" applyFont="1" applyFill="1" applyBorder="1" applyAlignment="1" applyProtection="1">
      <alignment horizontal="center" vertical="center" shrinkToFit="1"/>
      <protection locked="0" hidden="1"/>
    </xf>
    <xf numFmtId="0" fontId="83" fillId="4" borderId="35" xfId="0" applyFont="1" applyFill="1" applyBorder="1" applyAlignment="1" applyProtection="1">
      <alignment horizontal="center" vertical="center"/>
      <protection hidden="1"/>
    </xf>
    <xf numFmtId="49" fontId="79" fillId="2" borderId="20" xfId="0" applyNumberFormat="1" applyFont="1" applyFill="1" applyBorder="1" applyAlignment="1" applyProtection="1">
      <alignment horizontal="center" vertical="center" shrinkToFit="1"/>
      <protection locked="0"/>
    </xf>
    <xf numFmtId="49" fontId="79" fillId="2" borderId="33" xfId="0" applyNumberFormat="1" applyFont="1" applyFill="1" applyBorder="1" applyAlignment="1" applyProtection="1">
      <alignment horizontal="center" vertical="center" shrinkToFit="1"/>
      <protection locked="0"/>
    </xf>
    <xf numFmtId="0" fontId="83" fillId="0" borderId="220" xfId="22" applyFont="1" applyBorder="1" applyAlignment="1" applyProtection="1">
      <alignment horizontal="center" vertical="center" shrinkToFit="1"/>
      <protection hidden="1"/>
    </xf>
    <xf numFmtId="0" fontId="83" fillId="0" borderId="221" xfId="22" applyFont="1" applyBorder="1" applyAlignment="1" applyProtection="1">
      <alignment horizontal="center" vertical="center" shrinkToFit="1"/>
      <protection hidden="1"/>
    </xf>
    <xf numFmtId="0" fontId="83" fillId="0" borderId="222" xfId="22" applyFont="1" applyBorder="1" applyAlignment="1" applyProtection="1">
      <alignment horizontal="center" vertical="center" shrinkToFit="1"/>
      <protection hidden="1"/>
    </xf>
    <xf numFmtId="0" fontId="83" fillId="0" borderId="197" xfId="22" applyFont="1" applyBorder="1" applyAlignment="1" applyProtection="1">
      <alignment horizontal="center" vertical="center" shrinkToFit="1"/>
      <protection hidden="1"/>
    </xf>
    <xf numFmtId="0" fontId="83" fillId="0" borderId="198" xfId="22" applyFont="1" applyBorder="1" applyAlignment="1" applyProtection="1">
      <alignment horizontal="center" vertical="center" shrinkToFit="1"/>
      <protection hidden="1"/>
    </xf>
    <xf numFmtId="0" fontId="83" fillId="4" borderId="119" xfId="0" applyFont="1" applyFill="1" applyBorder="1" applyAlignment="1" applyProtection="1">
      <alignment horizontal="center" vertical="center" shrinkToFit="1"/>
      <protection hidden="1"/>
    </xf>
    <xf numFmtId="0" fontId="83" fillId="4" borderId="21" xfId="0" applyFont="1" applyFill="1" applyBorder="1" applyAlignment="1" applyProtection="1">
      <alignment horizontal="center" vertical="center" shrinkToFit="1"/>
      <protection hidden="1"/>
    </xf>
    <xf numFmtId="0" fontId="83" fillId="4" borderId="93" xfId="0" applyFont="1" applyFill="1" applyBorder="1" applyAlignment="1" applyProtection="1">
      <alignment horizontal="center" vertical="center" shrinkToFit="1"/>
      <protection hidden="1"/>
    </xf>
    <xf numFmtId="0" fontId="83" fillId="4" borderId="0" xfId="0" applyFont="1" applyFill="1" applyAlignment="1" applyProtection="1">
      <alignment horizontal="center" vertical="center" shrinkToFit="1"/>
      <protection hidden="1"/>
    </xf>
    <xf numFmtId="0" fontId="83" fillId="0" borderId="195" xfId="22" applyFont="1" applyBorder="1" applyAlignment="1" applyProtection="1">
      <alignment horizontal="center" vertical="center" shrinkToFit="1"/>
      <protection hidden="1"/>
    </xf>
    <xf numFmtId="0" fontId="83" fillId="0" borderId="82" xfId="22" applyFont="1" applyBorder="1" applyAlignment="1" applyProtection="1">
      <alignment horizontal="center" vertical="center" shrinkToFit="1"/>
      <protection hidden="1"/>
    </xf>
    <xf numFmtId="0" fontId="83" fillId="0" borderId="83" xfId="22" applyFont="1" applyBorder="1" applyAlignment="1" applyProtection="1">
      <alignment horizontal="center" vertical="center" shrinkToFit="1"/>
      <protection hidden="1"/>
    </xf>
    <xf numFmtId="0" fontId="83" fillId="2" borderId="73" xfId="22" applyFont="1" applyFill="1" applyBorder="1" applyAlignment="1" applyProtection="1">
      <alignment horizontal="left" vertical="center" shrinkToFit="1"/>
      <protection hidden="1"/>
    </xf>
    <xf numFmtId="0" fontId="83" fillId="0" borderId="96" xfId="22" applyFont="1" applyBorder="1" applyAlignment="1" applyProtection="1">
      <alignment horizontal="center" vertical="center" shrinkToFit="1"/>
      <protection hidden="1"/>
    </xf>
    <xf numFmtId="0" fontId="83" fillId="0" borderId="97" xfId="22" applyFont="1" applyBorder="1" applyAlignment="1" applyProtection="1">
      <alignment horizontal="center" vertical="center" shrinkToFit="1"/>
      <protection hidden="1"/>
    </xf>
    <xf numFmtId="0" fontId="83" fillId="2" borderId="196" xfId="22" applyFont="1" applyFill="1" applyBorder="1" applyAlignment="1" applyProtection="1">
      <alignment horizontal="center" vertical="center" shrinkToFit="1"/>
      <protection locked="0"/>
    </xf>
    <xf numFmtId="0" fontId="83" fillId="2" borderId="199" xfId="22" applyFont="1" applyFill="1" applyBorder="1" applyAlignment="1" applyProtection="1">
      <alignment horizontal="center" vertical="center" shrinkToFit="1"/>
      <protection locked="0"/>
    </xf>
    <xf numFmtId="0" fontId="83" fillId="2" borderId="145" xfId="0" applyFont="1" applyFill="1" applyBorder="1" applyAlignment="1" applyProtection="1">
      <alignment horizontal="center" vertical="center" wrapText="1"/>
      <protection hidden="1"/>
    </xf>
    <xf numFmtId="0" fontId="19" fillId="0" borderId="187" xfId="0" applyFont="1" applyFill="1" applyBorder="1" applyAlignment="1" applyProtection="1">
      <alignment horizontal="center" vertical="center"/>
      <protection hidden="1"/>
    </xf>
    <xf numFmtId="0" fontId="19" fillId="0" borderId="188" xfId="0" applyFont="1" applyFill="1" applyBorder="1" applyAlignment="1" applyProtection="1">
      <alignment horizontal="center" vertical="center"/>
      <protection hidden="1"/>
    </xf>
    <xf numFmtId="0" fontId="22" fillId="0" borderId="170" xfId="0" applyFont="1" applyBorder="1" applyAlignment="1" applyProtection="1">
      <alignment horizontal="center" vertical="center" shrinkToFit="1"/>
      <protection hidden="1"/>
    </xf>
    <xf numFmtId="0" fontId="22" fillId="0" borderId="55" xfId="0" applyFont="1" applyBorder="1" applyAlignment="1" applyProtection="1">
      <alignment horizontal="center" vertical="center" shrinkToFit="1"/>
      <protection hidden="1"/>
    </xf>
    <xf numFmtId="0" fontId="22" fillId="0" borderId="55" xfId="0" applyFont="1" applyBorder="1" applyAlignment="1" applyProtection="1">
      <alignment horizontal="center" vertical="center"/>
      <protection hidden="1"/>
    </xf>
    <xf numFmtId="0" fontId="22" fillId="0" borderId="179" xfId="0" applyFont="1" applyBorder="1" applyAlignment="1" applyProtection="1">
      <alignment horizontal="center" vertical="center"/>
      <protection hidden="1"/>
    </xf>
    <xf numFmtId="0" fontId="22" fillId="0" borderId="172" xfId="0" applyFont="1" applyBorder="1" applyAlignment="1" applyProtection="1">
      <alignment horizontal="center" vertical="center" shrinkToFit="1"/>
      <protection hidden="1"/>
    </xf>
    <xf numFmtId="0" fontId="22" fillId="0" borderId="156" xfId="0" applyFont="1" applyBorder="1" applyAlignment="1" applyProtection="1">
      <alignment horizontal="center" vertical="center" shrinkToFit="1"/>
      <protection hidden="1"/>
    </xf>
    <xf numFmtId="0" fontId="22" fillId="0" borderId="156" xfId="0" applyFont="1" applyBorder="1" applyAlignment="1" applyProtection="1">
      <alignment horizontal="center" vertical="center"/>
      <protection hidden="1"/>
    </xf>
    <xf numFmtId="0" fontId="22" fillId="0" borderId="180" xfId="0" applyFont="1" applyBorder="1" applyAlignment="1" applyProtection="1">
      <alignment horizontal="center" vertical="center"/>
      <protection hidden="1"/>
    </xf>
    <xf numFmtId="0" fontId="22" fillId="0" borderId="181" xfId="0" applyFont="1" applyBorder="1" applyAlignment="1" applyProtection="1">
      <alignment horizontal="center" vertical="center" shrinkToFit="1"/>
      <protection hidden="1"/>
    </xf>
    <xf numFmtId="0" fontId="22" fillId="2" borderId="52" xfId="0" applyFont="1" applyFill="1" applyBorder="1" applyAlignment="1" applyProtection="1">
      <alignment horizontal="center" vertical="center"/>
      <protection hidden="1"/>
    </xf>
    <xf numFmtId="0" fontId="22" fillId="2" borderId="13" xfId="0" applyFont="1" applyFill="1" applyBorder="1" applyAlignment="1" applyProtection="1">
      <alignment horizontal="center" vertical="center"/>
      <protection hidden="1"/>
    </xf>
    <xf numFmtId="0" fontId="22" fillId="2" borderId="16" xfId="0" applyFont="1" applyFill="1" applyBorder="1" applyAlignment="1" applyProtection="1">
      <alignment horizontal="center" vertical="center"/>
      <protection hidden="1"/>
    </xf>
    <xf numFmtId="178" fontId="22" fillId="0" borderId="52" xfId="12" applyNumberFormat="1" applyFont="1" applyBorder="1" applyAlignment="1" applyProtection="1">
      <alignment horizontal="right" vertical="center" shrinkToFit="1"/>
      <protection hidden="1"/>
    </xf>
    <xf numFmtId="178" fontId="22" fillId="0" borderId="13" xfId="12" applyNumberFormat="1" applyFont="1" applyBorder="1" applyAlignment="1" applyProtection="1">
      <alignment horizontal="right" vertical="center" shrinkToFit="1"/>
      <protection hidden="1"/>
    </xf>
    <xf numFmtId="0" fontId="22" fillId="0" borderId="189" xfId="0" applyFont="1" applyBorder="1" applyAlignment="1" applyProtection="1">
      <alignment horizontal="center" vertical="center" shrinkToFit="1"/>
      <protection hidden="1"/>
    </xf>
    <xf numFmtId="0" fontId="22" fillId="2" borderId="56" xfId="0" applyFont="1" applyFill="1" applyBorder="1" applyAlignment="1" applyProtection="1">
      <alignment horizontal="center" vertical="center"/>
      <protection hidden="1"/>
    </xf>
    <xf numFmtId="0" fontId="22" fillId="2" borderId="12" xfId="0" applyFont="1" applyFill="1" applyBorder="1" applyAlignment="1" applyProtection="1">
      <alignment horizontal="center" vertical="center"/>
      <protection hidden="1"/>
    </xf>
    <xf numFmtId="0" fontId="22" fillId="2" borderId="142" xfId="0" applyFont="1" applyFill="1" applyBorder="1" applyAlignment="1" applyProtection="1">
      <alignment horizontal="center" vertical="center"/>
      <protection hidden="1"/>
    </xf>
    <xf numFmtId="49" fontId="22" fillId="0" borderId="56" xfId="0" applyNumberFormat="1" applyFont="1" applyBorder="1" applyAlignment="1" applyProtection="1">
      <alignment horizontal="center" vertical="center" shrinkToFit="1"/>
      <protection hidden="1"/>
    </xf>
    <xf numFmtId="49" fontId="22" fillId="0" borderId="12" xfId="0" applyNumberFormat="1" applyFont="1" applyBorder="1" applyAlignment="1" applyProtection="1">
      <alignment horizontal="center" vertical="center" shrinkToFit="1"/>
      <protection hidden="1"/>
    </xf>
    <xf numFmtId="49" fontId="22" fillId="0" borderId="142" xfId="0" applyNumberFormat="1" applyFont="1" applyBorder="1" applyAlignment="1" applyProtection="1">
      <alignment horizontal="center" vertical="center" shrinkToFit="1"/>
      <protection hidden="1"/>
    </xf>
    <xf numFmtId="178" fontId="22" fillId="0" borderId="56" xfId="12" applyNumberFormat="1" applyFont="1" applyBorder="1" applyAlignment="1" applyProtection="1">
      <alignment horizontal="right" vertical="center" shrinkToFit="1"/>
      <protection hidden="1"/>
    </xf>
    <xf numFmtId="178" fontId="22" fillId="0" borderId="12" xfId="12" applyNumberFormat="1" applyFont="1" applyBorder="1" applyAlignment="1" applyProtection="1">
      <alignment horizontal="right" vertical="center" shrinkToFit="1"/>
      <protection hidden="1"/>
    </xf>
    <xf numFmtId="0" fontId="22" fillId="0" borderId="176" xfId="0" applyFont="1" applyBorder="1" applyAlignment="1" applyProtection="1">
      <alignment horizontal="center" vertical="center" shrinkToFit="1"/>
      <protection hidden="1"/>
    </xf>
    <xf numFmtId="0" fontId="22" fillId="2" borderId="157" xfId="0" applyFont="1" applyFill="1" applyBorder="1" applyAlignment="1" applyProtection="1">
      <alignment horizontal="center" vertical="center"/>
      <protection hidden="1"/>
    </xf>
    <xf numFmtId="0" fontId="22" fillId="2" borderId="155" xfId="0" applyFont="1" applyFill="1" applyBorder="1" applyAlignment="1" applyProtection="1">
      <alignment horizontal="center" vertical="center"/>
      <protection hidden="1"/>
    </xf>
    <xf numFmtId="0" fontId="22" fillId="2" borderId="158" xfId="0" applyFont="1" applyFill="1" applyBorder="1" applyAlignment="1" applyProtection="1">
      <alignment horizontal="center" vertical="center"/>
      <protection hidden="1"/>
    </xf>
    <xf numFmtId="178" fontId="22" fillId="0" borderId="157" xfId="12" applyNumberFormat="1" applyFont="1" applyBorder="1" applyAlignment="1" applyProtection="1">
      <alignment horizontal="right" vertical="center" shrinkToFit="1"/>
      <protection hidden="1"/>
    </xf>
    <xf numFmtId="178" fontId="22" fillId="0" borderId="155" xfId="12" applyNumberFormat="1" applyFont="1" applyBorder="1" applyAlignment="1" applyProtection="1">
      <alignment horizontal="right" vertical="center" shrinkToFit="1"/>
      <protection hidden="1"/>
    </xf>
    <xf numFmtId="0" fontId="77" fillId="2" borderId="3" xfId="0" applyFont="1" applyFill="1" applyBorder="1" applyAlignment="1" applyProtection="1">
      <alignment horizontal="left" vertical="center" wrapText="1"/>
      <protection hidden="1"/>
    </xf>
    <xf numFmtId="0" fontId="77" fillId="2" borderId="3" xfId="0" applyFont="1" applyFill="1" applyBorder="1" applyAlignment="1" applyProtection="1">
      <alignment horizontal="center" vertical="center" shrinkToFit="1"/>
      <protection locked="0"/>
    </xf>
    <xf numFmtId="0" fontId="96" fillId="2" borderId="8" xfId="0" applyFont="1" applyFill="1" applyBorder="1" applyAlignment="1">
      <alignment horizontal="center" vertical="center" wrapText="1"/>
    </xf>
    <xf numFmtId="0" fontId="96" fillId="2" borderId="5" xfId="0" applyFont="1" applyFill="1" applyBorder="1" applyAlignment="1">
      <alignment horizontal="center" vertical="center" wrapText="1"/>
    </xf>
    <xf numFmtId="0" fontId="96" fillId="2" borderId="6" xfId="0" applyFont="1" applyFill="1" applyBorder="1" applyAlignment="1">
      <alignment horizontal="center" vertical="center" wrapText="1"/>
    </xf>
    <xf numFmtId="0" fontId="96" fillId="2" borderId="11" xfId="0" applyFont="1" applyFill="1" applyBorder="1" applyAlignment="1">
      <alignment horizontal="center" vertical="center" wrapText="1"/>
    </xf>
    <xf numFmtId="0" fontId="96" fillId="2" borderId="10" xfId="0" applyFont="1" applyFill="1" applyBorder="1" applyAlignment="1">
      <alignment horizontal="center" vertical="center" wrapText="1"/>
    </xf>
    <xf numFmtId="0" fontId="96" fillId="2" borderId="9" xfId="0" applyFont="1" applyFill="1" applyBorder="1" applyAlignment="1">
      <alignment horizontal="center" vertical="center" wrapText="1"/>
    </xf>
    <xf numFmtId="0" fontId="96" fillId="2" borderId="3" xfId="0" applyFont="1" applyFill="1" applyBorder="1" applyAlignment="1">
      <alignment horizontal="center" vertical="center" wrapText="1"/>
    </xf>
    <xf numFmtId="0" fontId="96" fillId="2" borderId="4" xfId="0" applyFont="1" applyFill="1" applyBorder="1" applyAlignment="1">
      <alignment horizontal="center" vertical="center" wrapText="1"/>
    </xf>
    <xf numFmtId="0" fontId="83" fillId="4" borderId="213" xfId="0" applyFont="1" applyFill="1" applyBorder="1" applyAlignment="1" applyProtection="1">
      <alignment horizontal="center" vertical="center" wrapText="1"/>
      <protection hidden="1"/>
    </xf>
    <xf numFmtId="0" fontId="83" fillId="4" borderId="23" xfId="0" applyFont="1" applyFill="1" applyBorder="1" applyAlignment="1" applyProtection="1">
      <alignment horizontal="center" vertical="center" wrapText="1"/>
      <protection hidden="1"/>
    </xf>
    <xf numFmtId="0" fontId="83" fillId="4" borderId="186" xfId="0" applyFont="1" applyFill="1" applyBorder="1" applyAlignment="1" applyProtection="1">
      <alignment horizontal="center" vertical="center" wrapText="1"/>
      <protection hidden="1"/>
    </xf>
    <xf numFmtId="0" fontId="77" fillId="2" borderId="214" xfId="0" applyFont="1" applyFill="1" applyBorder="1" applyAlignment="1" applyProtection="1">
      <alignment horizontal="center" vertical="center" shrinkToFit="1"/>
      <protection locked="0"/>
    </xf>
    <xf numFmtId="0" fontId="77" fillId="2" borderId="7" xfId="0" applyFont="1" applyFill="1" applyBorder="1" applyAlignment="1" applyProtection="1">
      <alignment horizontal="center" vertical="center" shrinkToFit="1"/>
      <protection locked="0"/>
    </xf>
    <xf numFmtId="0" fontId="77" fillId="2" borderId="71" xfId="0" applyFont="1" applyFill="1" applyBorder="1" applyAlignment="1" applyProtection="1">
      <alignment horizontal="center" vertical="center" shrinkToFit="1"/>
      <protection locked="0"/>
    </xf>
    <xf numFmtId="0" fontId="83" fillId="4" borderId="215" xfId="0" applyFont="1" applyFill="1" applyBorder="1" applyAlignment="1" applyProtection="1">
      <alignment horizontal="center" vertical="center" wrapText="1"/>
      <protection hidden="1"/>
    </xf>
    <xf numFmtId="0" fontId="83" fillId="4" borderId="216" xfId="0" applyFont="1" applyFill="1" applyBorder="1" applyAlignment="1" applyProtection="1">
      <alignment horizontal="center" vertical="center" wrapText="1"/>
      <protection hidden="1"/>
    </xf>
    <xf numFmtId="0" fontId="83" fillId="4" borderId="217" xfId="0" applyFont="1" applyFill="1" applyBorder="1" applyAlignment="1" applyProtection="1">
      <alignment horizontal="center" vertical="center" wrapText="1"/>
      <protection hidden="1"/>
    </xf>
    <xf numFmtId="0" fontId="77" fillId="2" borderId="218" xfId="0" applyFont="1" applyFill="1" applyBorder="1" applyAlignment="1" applyProtection="1">
      <alignment horizontal="center" vertical="center" shrinkToFit="1"/>
      <protection locked="0"/>
    </xf>
    <xf numFmtId="0" fontId="77" fillId="2" borderId="219" xfId="0" applyFont="1" applyFill="1" applyBorder="1" applyAlignment="1" applyProtection="1">
      <alignment horizontal="center" vertical="center" shrinkToFit="1"/>
      <protection locked="0"/>
    </xf>
    <xf numFmtId="0" fontId="77" fillId="2" borderId="3" xfId="0" applyFont="1" applyFill="1" applyBorder="1" applyAlignment="1">
      <alignment horizontal="center" vertical="center" shrinkToFit="1"/>
    </xf>
    <xf numFmtId="0" fontId="83" fillId="4" borderId="150" xfId="0" applyFont="1" applyFill="1" applyBorder="1" applyAlignment="1" applyProtection="1">
      <alignment horizontal="center" vertical="center" wrapText="1"/>
      <protection hidden="1"/>
    </xf>
    <xf numFmtId="0" fontId="83" fillId="4" borderId="70" xfId="0" applyFont="1" applyFill="1" applyBorder="1" applyAlignment="1" applyProtection="1">
      <alignment horizontal="center" vertical="center" wrapText="1"/>
      <protection hidden="1"/>
    </xf>
    <xf numFmtId="0" fontId="83" fillId="4" borderId="210" xfId="0" applyFont="1" applyFill="1" applyBorder="1" applyAlignment="1" applyProtection="1">
      <alignment horizontal="center" vertical="center" wrapText="1"/>
      <protection hidden="1"/>
    </xf>
    <xf numFmtId="0" fontId="77" fillId="2" borderId="163" xfId="0" applyFont="1" applyFill="1" applyBorder="1" applyAlignment="1" applyProtection="1">
      <alignment horizontal="center" vertical="center" shrinkToFit="1"/>
      <protection locked="0"/>
    </xf>
    <xf numFmtId="0" fontId="83" fillId="4" borderId="211" xfId="0" applyFont="1" applyFill="1" applyBorder="1" applyAlignment="1" applyProtection="1">
      <alignment horizontal="center" vertical="center" shrinkToFit="1"/>
      <protection hidden="1"/>
    </xf>
    <xf numFmtId="0" fontId="83" fillId="4" borderId="7" xfId="0" applyFont="1" applyFill="1" applyBorder="1" applyAlignment="1" applyProtection="1">
      <alignment horizontal="center" vertical="center" shrinkToFit="1"/>
      <protection hidden="1"/>
    </xf>
    <xf numFmtId="0" fontId="83" fillId="4" borderId="212" xfId="0" applyFont="1" applyFill="1" applyBorder="1" applyAlignment="1" applyProtection="1">
      <alignment horizontal="center" vertical="center" shrinkToFit="1"/>
      <protection hidden="1"/>
    </xf>
    <xf numFmtId="0" fontId="83" fillId="4" borderId="81" xfId="0" applyFont="1" applyFill="1" applyBorder="1" applyAlignment="1" applyProtection="1">
      <alignment horizontal="center" vertical="center" wrapText="1"/>
      <protection hidden="1"/>
    </xf>
    <xf numFmtId="0" fontId="83" fillId="4" borderId="82" xfId="0" applyFont="1" applyFill="1" applyBorder="1" applyAlignment="1" applyProtection="1">
      <alignment horizontal="center" vertical="center" wrapText="1"/>
      <protection hidden="1"/>
    </xf>
    <xf numFmtId="0" fontId="83" fillId="4" borderId="209" xfId="0" applyFont="1" applyFill="1" applyBorder="1" applyAlignment="1" applyProtection="1">
      <alignment horizontal="center" vertical="center" wrapText="1"/>
      <protection hidden="1"/>
    </xf>
    <xf numFmtId="0" fontId="77" fillId="2" borderId="195" xfId="0" applyFont="1" applyFill="1" applyBorder="1" applyAlignment="1" applyProtection="1">
      <alignment horizontal="center" vertical="center" shrinkToFit="1"/>
      <protection locked="0"/>
    </xf>
    <xf numFmtId="0" fontId="77" fillId="2" borderId="82" xfId="0" applyFont="1" applyFill="1" applyBorder="1" applyAlignment="1" applyProtection="1">
      <alignment horizontal="center" vertical="center" shrinkToFit="1"/>
      <protection locked="0"/>
    </xf>
    <xf numFmtId="0" fontId="77" fillId="2" borderId="97" xfId="0" applyFont="1" applyFill="1" applyBorder="1" applyAlignment="1" applyProtection="1">
      <alignment horizontal="center" vertical="center" shrinkToFit="1"/>
      <protection locked="0"/>
    </xf>
    <xf numFmtId="0" fontId="38" fillId="7" borderId="23" xfId="0" applyFont="1" applyFill="1" applyBorder="1">
      <alignment vertical="center"/>
    </xf>
    <xf numFmtId="0" fontId="42" fillId="0" borderId="1" xfId="0" applyFont="1" applyBorder="1" applyAlignment="1" applyProtection="1">
      <alignment horizontal="left" vertical="center" indent="1" shrinkToFit="1"/>
      <protection locked="0"/>
    </xf>
    <xf numFmtId="0" fontId="42" fillId="0" borderId="7" xfId="0" applyFont="1" applyBorder="1" applyAlignment="1" applyProtection="1">
      <alignment horizontal="left" vertical="center" indent="1" shrinkToFit="1"/>
      <protection locked="0"/>
    </xf>
    <xf numFmtId="0" fontId="42"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lignment horizontal="left" vertical="center"/>
    </xf>
    <xf numFmtId="0" fontId="38" fillId="0" borderId="2" xfId="0" applyFont="1" applyBorder="1" applyAlignment="1">
      <alignment horizontal="left" vertical="center"/>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0" borderId="7" xfId="0" applyFont="1" applyBorder="1">
      <alignment vertical="center"/>
    </xf>
    <xf numFmtId="0" fontId="38" fillId="0" borderId="2" xfId="0" applyFont="1" applyBorder="1">
      <alignment vertical="center"/>
    </xf>
    <xf numFmtId="0" fontId="38" fillId="7" borderId="1" xfId="0" applyFont="1" applyFill="1" applyBorder="1" applyAlignment="1">
      <alignment horizontal="left" vertical="center"/>
    </xf>
    <xf numFmtId="0" fontId="38" fillId="7" borderId="7" xfId="0" applyFont="1" applyFill="1" applyBorder="1" applyAlignment="1">
      <alignment horizontal="left" vertical="center"/>
    </xf>
    <xf numFmtId="0" fontId="38" fillId="7" borderId="2" xfId="0" applyFont="1" applyFill="1" applyBorder="1" applyAlignment="1">
      <alignment horizontal="left" vertical="center"/>
    </xf>
    <xf numFmtId="0" fontId="38" fillId="7" borderId="23" xfId="0" applyFont="1" applyFill="1" applyBorder="1" applyAlignment="1">
      <alignment horizontal="center" vertical="center"/>
    </xf>
    <xf numFmtId="0" fontId="17" fillId="0" borderId="23" xfId="0" applyFont="1" applyBorder="1" applyAlignment="1" applyProtection="1">
      <alignment horizontal="center" vertical="center"/>
      <protection locked="0"/>
    </xf>
    <xf numFmtId="0" fontId="42" fillId="5" borderId="1" xfId="0" applyFont="1" applyFill="1" applyBorder="1" applyAlignment="1" applyProtection="1">
      <alignment horizontal="left" vertical="center" indent="1" shrinkToFit="1"/>
      <protection locked="0"/>
    </xf>
    <xf numFmtId="0" fontId="42" fillId="5" borderId="7" xfId="0" applyFont="1" applyFill="1" applyBorder="1" applyAlignment="1" applyProtection="1">
      <alignment horizontal="left" vertical="center" indent="1" shrinkToFit="1"/>
      <protection locked="0"/>
    </xf>
    <xf numFmtId="0" fontId="42" fillId="5" borderId="2" xfId="0" applyFont="1" applyFill="1" applyBorder="1" applyAlignment="1" applyProtection="1">
      <alignment horizontal="left" vertical="center" indent="1" shrinkToFit="1"/>
      <protection locked="0"/>
    </xf>
    <xf numFmtId="38" fontId="97" fillId="5" borderId="23" xfId="7" applyFont="1" applyFill="1" applyBorder="1" applyAlignment="1" applyProtection="1">
      <alignment horizontal="center" vertical="center"/>
      <protection locked="0"/>
    </xf>
    <xf numFmtId="0" fontId="38" fillId="5" borderId="11" xfId="0" applyFont="1" applyFill="1" applyBorder="1" applyAlignment="1">
      <alignment horizontal="center" vertical="center"/>
    </xf>
    <xf numFmtId="0" fontId="38" fillId="5" borderId="0" xfId="0" applyFont="1" applyFill="1" applyAlignment="1">
      <alignment horizontal="center" vertical="center"/>
    </xf>
    <xf numFmtId="0" fontId="38" fillId="7" borderId="1" xfId="0" applyFont="1" applyFill="1" applyBorder="1">
      <alignment vertical="center"/>
    </xf>
    <xf numFmtId="0" fontId="38" fillId="7" borderId="7" xfId="0" applyFont="1" applyFill="1" applyBorder="1">
      <alignment vertical="center"/>
    </xf>
    <xf numFmtId="0" fontId="38" fillId="7" borderId="2" xfId="0" applyFont="1" applyFill="1" applyBorder="1">
      <alignment vertical="center"/>
    </xf>
    <xf numFmtId="0" fontId="34" fillId="5" borderId="1" xfId="0" applyFont="1" applyFill="1" applyBorder="1" applyAlignment="1" applyProtection="1">
      <alignment horizontal="left" vertical="center" indent="4" shrinkToFit="1"/>
      <protection locked="0" hidden="1"/>
    </xf>
    <xf numFmtId="0" fontId="34" fillId="5" borderId="7" xfId="0" applyFont="1" applyFill="1" applyBorder="1" applyAlignment="1" applyProtection="1">
      <alignment horizontal="left" vertical="center" indent="4" shrinkToFit="1"/>
      <protection locked="0" hidden="1"/>
    </xf>
    <xf numFmtId="0" fontId="34" fillId="5" borderId="2" xfId="0" applyFont="1" applyFill="1" applyBorder="1" applyAlignment="1" applyProtection="1">
      <alignment horizontal="left" vertical="center" indent="4" shrinkToFit="1"/>
      <protection locked="0" hidden="1"/>
    </xf>
    <xf numFmtId="0" fontId="42" fillId="5" borderId="1" xfId="0" applyFont="1" applyFill="1" applyBorder="1" applyAlignment="1" applyProtection="1">
      <alignment horizontal="left" vertical="center" indent="4" shrinkToFit="1"/>
      <protection locked="0" hidden="1"/>
    </xf>
    <xf numFmtId="0" fontId="42" fillId="5" borderId="7" xfId="0" applyFont="1" applyFill="1" applyBorder="1" applyAlignment="1" applyProtection="1">
      <alignment horizontal="left" vertical="center" indent="4" shrinkToFit="1"/>
      <protection locked="0" hidden="1"/>
    </xf>
    <xf numFmtId="0" fontId="42" fillId="5" borderId="2" xfId="0" applyFont="1" applyFill="1" applyBorder="1" applyAlignment="1" applyProtection="1">
      <alignment horizontal="left" vertical="center" indent="4" shrinkToFit="1"/>
      <protection locked="0" hidden="1"/>
    </xf>
    <xf numFmtId="0" fontId="34" fillId="5" borderId="0" xfId="0" applyFont="1" applyFill="1" applyAlignment="1" applyProtection="1">
      <alignment horizontal="center" vertical="center"/>
      <protection hidden="1"/>
    </xf>
    <xf numFmtId="0" fontId="17" fillId="5" borderId="7" xfId="0" applyFont="1" applyFill="1" applyBorder="1" applyAlignment="1" applyProtection="1">
      <alignment horizontal="center" vertical="center" shrinkToFit="1"/>
      <protection hidden="1"/>
    </xf>
    <xf numFmtId="49" fontId="17" fillId="0" borderId="5" xfId="0" applyNumberFormat="1" applyFont="1" applyBorder="1" applyAlignment="1" applyProtection="1">
      <alignment horizontal="center" vertical="center" wrapText="1"/>
      <protection locked="0" hidden="1"/>
    </xf>
    <xf numFmtId="49" fontId="17" fillId="0" borderId="5" xfId="0" applyNumberFormat="1" applyFont="1" applyBorder="1" applyAlignment="1" applyProtection="1">
      <alignment horizontal="center" vertical="center" wrapText="1"/>
      <protection hidden="1"/>
    </xf>
    <xf numFmtId="0" fontId="41"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0" fontId="41" fillId="0" borderId="0" xfId="0" applyFont="1" applyAlignment="1" applyProtection="1">
      <alignment horizontal="center" vertical="center"/>
      <protection hidden="1"/>
    </xf>
    <xf numFmtId="0" fontId="42" fillId="5" borderId="0" xfId="0" applyFont="1" applyFill="1" applyAlignment="1" applyProtection="1">
      <alignment horizontal="left" vertical="center" shrinkToFit="1"/>
      <protection locked="0"/>
    </xf>
    <xf numFmtId="0" fontId="40" fillId="5" borderId="0" xfId="0" applyFont="1" applyFill="1" applyAlignment="1">
      <alignment horizontal="center" vertical="center"/>
    </xf>
    <xf numFmtId="0" fontId="34" fillId="5" borderId="0" xfId="0" applyFont="1" applyFill="1" applyAlignment="1" applyProtection="1">
      <alignment horizontal="distributed" vertical="center" wrapText="1"/>
      <protection hidden="1"/>
    </xf>
    <xf numFmtId="0" fontId="34" fillId="5" borderId="0" xfId="0" applyFont="1" applyFill="1" applyAlignment="1">
      <alignment horizontal="distributed" vertical="center"/>
    </xf>
    <xf numFmtId="49" fontId="57" fillId="0" borderId="0" xfId="0" applyNumberFormat="1" applyFont="1" applyAlignment="1">
      <alignment horizontal="center" vertical="center"/>
    </xf>
    <xf numFmtId="49" fontId="57" fillId="0" borderId="0" xfId="0" applyNumberFormat="1" applyFont="1" applyAlignment="1" applyProtection="1">
      <alignment horizontal="center" vertical="center"/>
      <protection hidden="1"/>
    </xf>
    <xf numFmtId="0" fontId="34" fillId="5" borderId="0" xfId="0" applyFont="1" applyFill="1" applyAlignment="1" applyProtection="1">
      <alignment horizontal="left" vertical="center" shrinkToFit="1"/>
      <protection locked="0"/>
    </xf>
    <xf numFmtId="0" fontId="34" fillId="5" borderId="0" xfId="0" applyFont="1" applyFill="1" applyAlignment="1" applyProtection="1">
      <alignment horizontal="center" vertical="center"/>
      <protection locked="0"/>
    </xf>
    <xf numFmtId="0" fontId="34" fillId="5" borderId="0" xfId="0" applyFont="1" applyFill="1" applyAlignment="1">
      <alignment horizontal="center" vertical="center"/>
    </xf>
    <xf numFmtId="49" fontId="34" fillId="5" borderId="0" xfId="0" applyNumberFormat="1" applyFont="1" applyFill="1" applyAlignment="1" applyProtection="1">
      <alignment horizontal="center" vertical="center"/>
      <protection locked="0"/>
    </xf>
  </cellXfs>
  <cellStyles count="77">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4"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5" xr:uid="{00000000-0005-0000-0000-000016000000}"/>
    <cellStyle name="標準" xfId="0" builtinId="0"/>
    <cellStyle name="標準 10" xfId="76"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3" xr:uid="{00000000-0005-0000-0000-00004A000000}"/>
    <cellStyle name="標準 7_【H26建材(補正)】申請書式（個人集合）0325" xfId="71" xr:uid="{00000000-0005-0000-0000-00004B000000}"/>
    <cellStyle name="標準 8" xfId="72" xr:uid="{00000000-0005-0000-0000-00004C000000}"/>
  </cellStyles>
  <dxfs count="94">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11</xdr:col>
      <xdr:colOff>0</xdr:colOff>
      <xdr:row>68</xdr:row>
      <xdr:rowOff>-1</xdr:rowOff>
    </xdr:from>
    <xdr:to>
      <xdr:col>28</xdr:col>
      <xdr:colOff>22412</xdr:colOff>
      <xdr:row>68</xdr:row>
      <xdr:rowOff>226218</xdr:rowOff>
    </xdr:to>
    <xdr:sp macro="" textlink="">
      <xdr:nvSpPr>
        <xdr:cNvPr id="12" name="正方形/長方形 11">
          <a:extLst>
            <a:ext uri="{FF2B5EF4-FFF2-40B4-BE49-F238E27FC236}">
              <a16:creationId xmlns:a16="http://schemas.microsoft.com/office/drawing/2014/main" id="{CA09BD60-3C0A-4D7D-B931-1BD60634ECC8}"/>
            </a:ext>
          </a:extLst>
        </xdr:cNvPr>
        <xdr:cNvSpPr/>
      </xdr:nvSpPr>
      <xdr:spPr>
        <a:xfrm>
          <a:off x="1178719" y="17859374"/>
          <a:ext cx="1832162" cy="22621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68</xdr:row>
      <xdr:rowOff>11205</xdr:rowOff>
    </xdr:from>
    <xdr:to>
      <xdr:col>56</xdr:col>
      <xdr:colOff>0</xdr:colOff>
      <xdr:row>68</xdr:row>
      <xdr:rowOff>261937</xdr:rowOff>
    </xdr:to>
    <xdr:sp macro="" textlink="">
      <xdr:nvSpPr>
        <xdr:cNvPr id="13" name="正方形/長方形 12">
          <a:extLst>
            <a:ext uri="{FF2B5EF4-FFF2-40B4-BE49-F238E27FC236}">
              <a16:creationId xmlns:a16="http://schemas.microsoft.com/office/drawing/2014/main" id="{C8925F68-E353-4DC8-BA6A-7722FC2AEA39}"/>
            </a:ext>
          </a:extLst>
        </xdr:cNvPr>
        <xdr:cNvSpPr/>
      </xdr:nvSpPr>
      <xdr:spPr>
        <a:xfrm>
          <a:off x="2988470" y="17870580"/>
          <a:ext cx="3000374" cy="2507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55</xdr:col>
      <xdr:colOff>95248</xdr:colOff>
      <xdr:row>68</xdr:row>
      <xdr:rowOff>16807</xdr:rowOff>
    </xdr:from>
    <xdr:to>
      <xdr:col>91</xdr:col>
      <xdr:colOff>145676</xdr:colOff>
      <xdr:row>68</xdr:row>
      <xdr:rowOff>238124</xdr:rowOff>
    </xdr:to>
    <xdr:sp macro="" textlink="">
      <xdr:nvSpPr>
        <xdr:cNvPr id="14" name="正方形/長方形 13">
          <a:extLst>
            <a:ext uri="{FF2B5EF4-FFF2-40B4-BE49-F238E27FC236}">
              <a16:creationId xmlns:a16="http://schemas.microsoft.com/office/drawing/2014/main" id="{9E87E742-3C1F-4BB1-93D5-5A0E318AAB20}"/>
            </a:ext>
          </a:extLst>
        </xdr:cNvPr>
        <xdr:cNvSpPr/>
      </xdr:nvSpPr>
      <xdr:spPr>
        <a:xfrm>
          <a:off x="5976936" y="17876182"/>
          <a:ext cx="3908053" cy="2213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8858BFF6-C3A9-4E9A-BDC3-7D56D761EE14}"/>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5" name="正方形/長方形 14">
          <a:extLst>
            <a:ext uri="{FF2B5EF4-FFF2-40B4-BE49-F238E27FC236}">
              <a16:creationId xmlns:a16="http://schemas.microsoft.com/office/drawing/2014/main" id="{C3972E4D-EE10-4707-A4F6-0C3102384F1A}"/>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E2AD617A-03B4-4EC9-8427-0A1033FF1E9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55</xdr:col>
      <xdr:colOff>2380</xdr:colOff>
      <xdr:row>20</xdr:row>
      <xdr:rowOff>9526</xdr:rowOff>
    </xdr:from>
    <xdr:to>
      <xdr:col>62</xdr:col>
      <xdr:colOff>95250</xdr:colOff>
      <xdr:row>20</xdr:row>
      <xdr:rowOff>223838</xdr:rowOff>
    </xdr:to>
    <xdr:sp macro="" textlink="">
      <xdr:nvSpPr>
        <xdr:cNvPr id="18" name="正方形/長方形 17">
          <a:extLst>
            <a:ext uri="{FF2B5EF4-FFF2-40B4-BE49-F238E27FC236}">
              <a16:creationId xmlns:a16="http://schemas.microsoft.com/office/drawing/2014/main" id="{4316B99B-A6D6-479D-BC12-221DD08026D0}"/>
            </a:ext>
          </a:extLst>
        </xdr:cNvPr>
        <xdr:cNvSpPr/>
      </xdr:nvSpPr>
      <xdr:spPr>
        <a:xfrm>
          <a:off x="5755480" y="5105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1399</xdr:rowOff>
    </xdr:from>
    <xdr:to>
      <xdr:col>89</xdr:col>
      <xdr:colOff>95250</xdr:colOff>
      <xdr:row>20</xdr:row>
      <xdr:rowOff>250030</xdr:rowOff>
    </xdr:to>
    <xdr:sp macro="" textlink="">
      <xdr:nvSpPr>
        <xdr:cNvPr id="19" name="正方形/長方形 18">
          <a:extLst>
            <a:ext uri="{FF2B5EF4-FFF2-40B4-BE49-F238E27FC236}">
              <a16:creationId xmlns:a16="http://schemas.microsoft.com/office/drawing/2014/main" id="{C8E7D2E7-0B20-4335-BA1A-8BD005739C54}"/>
            </a:ext>
          </a:extLst>
        </xdr:cNvPr>
        <xdr:cNvSpPr/>
      </xdr:nvSpPr>
      <xdr:spPr>
        <a:xfrm>
          <a:off x="6603206" y="5097274"/>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23809</xdr:colOff>
      <xdr:row>9</xdr:row>
      <xdr:rowOff>166117</xdr:rowOff>
    </xdr:from>
    <xdr:ext cx="5734844" cy="1659557"/>
    <xdr:sp macro="" textlink="">
      <xdr:nvSpPr>
        <xdr:cNvPr id="17" name="吹き出し: 四角形 16">
          <a:extLst>
            <a:ext uri="{FF2B5EF4-FFF2-40B4-BE49-F238E27FC236}">
              <a16:creationId xmlns:a16="http://schemas.microsoft.com/office/drawing/2014/main" id="{3BCB96D2-C2F8-4D22-9DC1-3A88FB1B865F}"/>
            </a:ext>
          </a:extLst>
        </xdr:cNvPr>
        <xdr:cNvSpPr/>
      </xdr:nvSpPr>
      <xdr:spPr>
        <a:xfrm>
          <a:off x="10358434" y="1975867"/>
          <a:ext cx="5734844" cy="1659557"/>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・書類の作成日は、事業完了日以降の日付を記入してください。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a:t>
          </a:r>
          <a:r>
            <a:rPr kumimoji="1" lang="en-US" altLang="ja-JP" sz="1200">
              <a:solidFill>
                <a:srgbClr val="FF0000"/>
              </a:solidFill>
              <a:latin typeface="HGｺﾞｼｯｸM" panose="020B0609000000000000" pitchFamily="49" charset="-128"/>
              <a:ea typeface="HGｺﾞｼｯｸM" panose="020B0609000000000000" pitchFamily="49" charset="-128"/>
            </a:rPr>
            <a:t>※</a:t>
          </a:r>
          <a:r>
            <a:rPr kumimoji="1" lang="ja-JP" altLang="en-US" sz="1200">
              <a:solidFill>
                <a:srgbClr val="FF0000"/>
              </a:solidFill>
              <a:latin typeface="HGｺﾞｼｯｸM" panose="020B0609000000000000" pitchFamily="49" charset="-128"/>
              <a:ea typeface="HGｺﾞｼｯｸM" panose="020B0609000000000000" pitchFamily="49" charset="-128"/>
            </a:rPr>
            <a:t>事業完了日とは、本事業に係る一連の工事が完了した日もしくは</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a:solidFill>
                <a:srgbClr val="FF0000"/>
              </a:solidFill>
              <a:latin typeface="HGｺﾞｼｯｸM" panose="020B0609000000000000" pitchFamily="49" charset="-128"/>
              <a:ea typeface="HGｺﾞｼｯｸM" panose="020B0609000000000000" pitchFamily="49" charset="-128"/>
            </a:rPr>
            <a:t>　　支払いが完了した日（入金受領日）のいずれか遅い日。</a:t>
          </a:r>
          <a:endParaRPr kumimoji="1" lang="en-US" altLang="ja-JP" sz="12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oneCellAnchor>
    <xdr:from>
      <xdr:col>96</xdr:col>
      <xdr:colOff>44975</xdr:colOff>
      <xdr:row>16</xdr:row>
      <xdr:rowOff>190012</xdr:rowOff>
    </xdr:from>
    <xdr:ext cx="5737491" cy="1492716"/>
    <xdr:sp macro="" textlink="">
      <xdr:nvSpPr>
        <xdr:cNvPr id="24" name="吹き出し: 四角形 23">
          <a:extLst>
            <a:ext uri="{FF2B5EF4-FFF2-40B4-BE49-F238E27FC236}">
              <a16:creationId xmlns:a16="http://schemas.microsoft.com/office/drawing/2014/main" id="{ADA1B125-9BEE-45AE-B6BD-C31D80C04293}"/>
            </a:ext>
          </a:extLst>
        </xdr:cNvPr>
        <xdr:cNvSpPr/>
      </xdr:nvSpPr>
      <xdr:spPr>
        <a:xfrm>
          <a:off x="10379600" y="4321481"/>
          <a:ext cx="5737491"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・代表者氏名は役職名から記入し、交付申請書に押印した代表者印</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を押印してください。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59527</xdr:colOff>
      <xdr:row>44</xdr:row>
      <xdr:rowOff>273758</xdr:rowOff>
    </xdr:from>
    <xdr:ext cx="5779067" cy="2659702"/>
    <xdr:sp macro="" textlink="">
      <xdr:nvSpPr>
        <xdr:cNvPr id="26" name="吹き出し: 四角形 25">
          <a:extLst>
            <a:ext uri="{FF2B5EF4-FFF2-40B4-BE49-F238E27FC236}">
              <a16:creationId xmlns:a16="http://schemas.microsoft.com/office/drawing/2014/main" id="{E6609F2D-BF93-4C84-8D1A-2529CB90810B}"/>
            </a:ext>
          </a:extLst>
        </xdr:cNvPr>
        <xdr:cNvSpPr/>
      </xdr:nvSpPr>
      <xdr:spPr>
        <a:xfrm>
          <a:off x="10394152" y="14454102"/>
          <a:ext cx="5779067" cy="26597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a:t>
          </a:r>
          <a:r>
            <a:rPr kumimoji="1" lang="en-US" altLang="ja-JP" sz="1400">
              <a:solidFill>
                <a:srgbClr val="FF0000"/>
              </a:solidFill>
              <a:latin typeface="HGｺﾞｼｯｸM" panose="020B0609000000000000" pitchFamily="49" charset="-128"/>
              <a:ea typeface="HGｺﾞｼｯｸM" panose="020B0609000000000000" pitchFamily="49" charset="-128"/>
            </a:rPr>
            <a:t>SII</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に連絡の上、必要書類を実績報告書と併せて提出してください。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59527</xdr:colOff>
      <xdr:row>54</xdr:row>
      <xdr:rowOff>42048</xdr:rowOff>
    </xdr:from>
    <xdr:ext cx="5779068" cy="1726114"/>
    <xdr:sp macro="" textlink="">
      <xdr:nvSpPr>
        <xdr:cNvPr id="28" name="吹き出し: 四角形 27">
          <a:extLst>
            <a:ext uri="{FF2B5EF4-FFF2-40B4-BE49-F238E27FC236}">
              <a16:creationId xmlns:a16="http://schemas.microsoft.com/office/drawing/2014/main" id="{316B26FF-46C6-4621-8E9E-E87053513FF6}"/>
            </a:ext>
          </a:extLst>
        </xdr:cNvPr>
        <xdr:cNvSpPr/>
      </xdr:nvSpPr>
      <xdr:spPr>
        <a:xfrm>
          <a:off x="10394152" y="17341829"/>
          <a:ext cx="5779068" cy="1726114"/>
        </a:xfrm>
        <a:prstGeom prst="wedgeRectCallout">
          <a:avLst>
            <a:gd name="adj1" fmla="val -56691"/>
            <a:gd name="adj2" fmla="val -1292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12/5</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12/5</a:t>
          </a: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2</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12/4</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11/29</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12/4</a:t>
          </a:r>
        </a:p>
      </xdr:txBody>
    </xdr:sp>
    <xdr:clientData/>
  </xdr:oneCellAnchor>
  <xdr:oneCellAnchor>
    <xdr:from>
      <xdr:col>96</xdr:col>
      <xdr:colOff>59527</xdr:colOff>
      <xdr:row>60</xdr:row>
      <xdr:rowOff>495151</xdr:rowOff>
    </xdr:from>
    <xdr:ext cx="5819889" cy="1025922"/>
    <xdr:sp macro="" textlink="">
      <xdr:nvSpPr>
        <xdr:cNvPr id="29" name="吹き出し: 四角形 28">
          <a:extLst>
            <a:ext uri="{FF2B5EF4-FFF2-40B4-BE49-F238E27FC236}">
              <a16:creationId xmlns:a16="http://schemas.microsoft.com/office/drawing/2014/main" id="{82A74630-0A7B-406C-B6DC-6B5F24492906}"/>
            </a:ext>
          </a:extLst>
        </xdr:cNvPr>
        <xdr:cNvSpPr/>
      </xdr:nvSpPr>
      <xdr:spPr>
        <a:xfrm>
          <a:off x="10394152" y="19437995"/>
          <a:ext cx="5819889" cy="1025922"/>
        </a:xfrm>
        <a:prstGeom prst="wedgeRectCallout">
          <a:avLst>
            <a:gd name="adj1" fmla="val -56503"/>
            <a:gd name="adj2" fmla="val -496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59528</xdr:colOff>
      <xdr:row>65</xdr:row>
      <xdr:rowOff>388009</xdr:rowOff>
    </xdr:from>
    <xdr:ext cx="5955960" cy="1726114"/>
    <xdr:sp macro="" textlink="">
      <xdr:nvSpPr>
        <xdr:cNvPr id="30" name="吹き出し: 四角形 29">
          <a:extLst>
            <a:ext uri="{FF2B5EF4-FFF2-40B4-BE49-F238E27FC236}">
              <a16:creationId xmlns:a16="http://schemas.microsoft.com/office/drawing/2014/main" id="{F81246A0-9CF1-46F2-AE69-D053D275DCD6}"/>
            </a:ext>
          </a:extLst>
        </xdr:cNvPr>
        <xdr:cNvSpPr/>
      </xdr:nvSpPr>
      <xdr:spPr>
        <a:xfrm>
          <a:off x="10394153" y="20795322"/>
          <a:ext cx="5955960" cy="1726114"/>
        </a:xfrm>
        <a:prstGeom prst="wedgeRectCallout">
          <a:avLst>
            <a:gd name="adj1" fmla="val -56307"/>
            <a:gd name="adj2" fmla="val -2552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11904</xdr:colOff>
      <xdr:row>0</xdr:row>
      <xdr:rowOff>166690</xdr:rowOff>
    </xdr:from>
    <xdr:to>
      <xdr:col>154</xdr:col>
      <xdr:colOff>107153</xdr:colOff>
      <xdr:row>7</xdr:row>
      <xdr:rowOff>147471</xdr:rowOff>
    </xdr:to>
    <xdr:sp macro="" textlink="">
      <xdr:nvSpPr>
        <xdr:cNvPr id="31" name="テキスト ボックス 69">
          <a:extLst>
            <a:ext uri="{FF2B5EF4-FFF2-40B4-BE49-F238E27FC236}">
              <a16:creationId xmlns:a16="http://schemas.microsoft.com/office/drawing/2014/main" id="{59DC8C74-2819-43E6-B92D-C0976C1B4590}"/>
            </a:ext>
          </a:extLst>
        </xdr:cNvPr>
        <xdr:cNvSpPr txBox="1"/>
      </xdr:nvSpPr>
      <xdr:spPr>
        <a:xfrm>
          <a:off x="10346529" y="166690"/>
          <a:ext cx="6310312" cy="1373812"/>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実績報告書は、</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事業完了日から起算して</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14</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日又は以下の提出期限の</a:t>
          </a:r>
          <a:endPar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いずれか早い日の</a:t>
          </a:r>
          <a:r>
            <a:rPr lang="en-US" altLang="ja-JP"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17</a:t>
          </a:r>
          <a:r>
            <a:rPr lang="ja-JP" altLang="en-US" sz="1400">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時必着</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で提出してください。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9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・一次公募：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2020</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12</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・二次公募：</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2021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年</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月</a:t>
          </a:r>
          <a:r>
            <a:rPr lang="en-US" altLang="ja-JP" sz="1400">
              <a:latin typeface="HGｺﾞｼｯｸM" panose="020B0609000000000000" pitchFamily="49" charset="-128"/>
              <a:ea typeface="HGｺﾞｼｯｸM" panose="020B0609000000000000" pitchFamily="49" charset="-128"/>
              <a:cs typeface="Meiryo UI" panose="020B0604030504040204" pitchFamily="50" charset="-128"/>
            </a:rPr>
            <a:t>15</a:t>
          </a:r>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日（金）</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44975</xdr:colOff>
      <xdr:row>34</xdr:row>
      <xdr:rowOff>121009</xdr:rowOff>
    </xdr:from>
    <xdr:ext cx="5737491" cy="559127"/>
    <xdr:sp macro="" textlink="">
      <xdr:nvSpPr>
        <xdr:cNvPr id="32" name="吹き出し: 四角形 31">
          <a:extLst>
            <a:ext uri="{FF2B5EF4-FFF2-40B4-BE49-F238E27FC236}">
              <a16:creationId xmlns:a16="http://schemas.microsoft.com/office/drawing/2014/main" id="{87018E7D-CA52-48BA-BA9E-511FDB095117}"/>
            </a:ext>
          </a:extLst>
        </xdr:cNvPr>
        <xdr:cNvSpPr/>
      </xdr:nvSpPr>
      <xdr:spPr>
        <a:xfrm>
          <a:off x="10379600" y="10086540"/>
          <a:ext cx="5737491" cy="559127"/>
        </a:xfrm>
        <a:prstGeom prst="wedgeRectCallout">
          <a:avLst>
            <a:gd name="adj1" fmla="val -56084"/>
            <a:gd name="adj2" fmla="val 2212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95245</xdr:colOff>
      <xdr:row>73</xdr:row>
      <xdr:rowOff>216592</xdr:rowOff>
    </xdr:from>
    <xdr:ext cx="5819889" cy="559127"/>
    <xdr:sp macro="" textlink="">
      <xdr:nvSpPr>
        <xdr:cNvPr id="33" name="吹き出し: 四角形 32">
          <a:extLst>
            <a:ext uri="{FF2B5EF4-FFF2-40B4-BE49-F238E27FC236}">
              <a16:creationId xmlns:a16="http://schemas.microsoft.com/office/drawing/2014/main" id="{06EF8836-67D1-456C-AADB-EC9F0B317503}"/>
            </a:ext>
          </a:extLst>
        </xdr:cNvPr>
        <xdr:cNvSpPr/>
      </xdr:nvSpPr>
      <xdr:spPr>
        <a:xfrm>
          <a:off x="10429870" y="23612373"/>
          <a:ext cx="5819889" cy="559127"/>
        </a:xfrm>
        <a:prstGeom prst="wedgeRectCallout">
          <a:avLst>
            <a:gd name="adj1" fmla="val -56503"/>
            <a:gd name="adj2" fmla="val 1842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editAs="absolute">
    <xdr:from>
      <xdr:col>24</xdr:col>
      <xdr:colOff>0</xdr:colOff>
      <xdr:row>9</xdr:row>
      <xdr:rowOff>13607</xdr:rowOff>
    </xdr:from>
    <xdr:to>
      <xdr:col>24</xdr:col>
      <xdr:colOff>0</xdr:colOff>
      <xdr:row>50</xdr:row>
      <xdr:rowOff>13608</xdr:rowOff>
    </xdr:to>
    <xdr:cxnSp macro="">
      <xdr:nvCxnSpPr>
        <xdr:cNvPr id="2" name="直線コネクタ 1">
          <a:extLst>
            <a:ext uri="{FF2B5EF4-FFF2-40B4-BE49-F238E27FC236}">
              <a16:creationId xmlns:a16="http://schemas.microsoft.com/office/drawing/2014/main" id="{3B5CDA46-E638-4EBE-AC0F-B38CFC99CA79}"/>
            </a:ext>
          </a:extLst>
        </xdr:cNvPr>
        <xdr:cNvCxnSpPr/>
      </xdr:nvCxnSpPr>
      <xdr:spPr>
        <a:xfrm>
          <a:off x="6505575" y="1909082"/>
          <a:ext cx="0" cy="17345026"/>
        </a:xfrm>
        <a:prstGeom prst="line">
          <a:avLst/>
        </a:prstGeom>
        <a:ln w="15875">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635000</xdr:colOff>
      <xdr:row>9</xdr:row>
      <xdr:rowOff>326343</xdr:rowOff>
    </xdr:from>
    <xdr:ext cx="8207375" cy="1759777"/>
    <xdr:sp macro="" textlink="">
      <xdr:nvSpPr>
        <xdr:cNvPr id="3" name="吹き出し: 四角形 2">
          <a:extLst>
            <a:ext uri="{FF2B5EF4-FFF2-40B4-BE49-F238E27FC236}">
              <a16:creationId xmlns:a16="http://schemas.microsoft.com/office/drawing/2014/main" id="{5AC093D4-DECC-4581-A6B7-5C74462BBD30}"/>
            </a:ext>
          </a:extLst>
        </xdr:cNvPr>
        <xdr:cNvSpPr/>
      </xdr:nvSpPr>
      <xdr:spPr>
        <a:xfrm>
          <a:off x="13366750" y="2247218"/>
          <a:ext cx="8207375" cy="1759777"/>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・導入製品を選択の上、各項目を全て記入してください。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のホームページを参照の上、記入してください。</a:t>
          </a:r>
        </a:p>
      </xdr:txBody>
    </xdr:sp>
    <xdr:clientData/>
  </xdr:oneCellAnchor>
  <xdr:twoCellAnchor>
    <xdr:from>
      <xdr:col>48</xdr:col>
      <xdr:colOff>635000</xdr:colOff>
      <xdr:row>1</xdr:row>
      <xdr:rowOff>0</xdr:rowOff>
    </xdr:from>
    <xdr:to>
      <xdr:col>65</xdr:col>
      <xdr:colOff>30994</xdr:colOff>
      <xdr:row>5</xdr:row>
      <xdr:rowOff>201839</xdr:rowOff>
    </xdr:to>
    <xdr:sp macro="" textlink="">
      <xdr:nvSpPr>
        <xdr:cNvPr id="4" name="正方形/長方形 3">
          <a:extLst>
            <a:ext uri="{FF2B5EF4-FFF2-40B4-BE49-F238E27FC236}">
              <a16:creationId xmlns:a16="http://schemas.microsoft.com/office/drawing/2014/main" id="{FDC764D0-8EA2-4BF3-ABA1-8291AF2D2CB5}"/>
            </a:ext>
          </a:extLst>
        </xdr:cNvPr>
        <xdr:cNvSpPr/>
      </xdr:nvSpPr>
      <xdr:spPr>
        <a:xfrm>
          <a:off x="13366750" y="238125"/>
          <a:ext cx="6222244" cy="1027339"/>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必要数の</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48</xdr:col>
      <xdr:colOff>635000</xdr:colOff>
      <xdr:row>19</xdr:row>
      <xdr:rowOff>259612</xdr:rowOff>
    </xdr:from>
    <xdr:ext cx="9808476" cy="759310"/>
    <xdr:sp macro="" textlink="">
      <xdr:nvSpPr>
        <xdr:cNvPr id="5" name="吹き出し: 四角形 4">
          <a:extLst>
            <a:ext uri="{FF2B5EF4-FFF2-40B4-BE49-F238E27FC236}">
              <a16:creationId xmlns:a16="http://schemas.microsoft.com/office/drawing/2014/main" id="{4D663EEF-2C17-4DE3-8579-D9B28767275C}"/>
            </a:ext>
          </a:extLst>
        </xdr:cNvPr>
        <xdr:cNvSpPr/>
      </xdr:nvSpPr>
      <xdr:spPr>
        <a:xfrm>
          <a:off x="13366750" y="5942862"/>
          <a:ext cx="9808476" cy="75931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・撮影対象箇所や撮影対象及び留意事項については、必ず「事務取扱説明書」を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事前に確認の上、撮影してください。</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10</xdr:col>
      <xdr:colOff>0</xdr:colOff>
      <xdr:row>11</xdr:row>
      <xdr:rowOff>0</xdr:rowOff>
    </xdr:from>
    <xdr:to>
      <xdr:col>16</xdr:col>
      <xdr:colOff>59327</xdr:colOff>
      <xdr:row>14</xdr:row>
      <xdr:rowOff>25214</xdr:rowOff>
    </xdr:to>
    <xdr:sp macro="" textlink="">
      <xdr:nvSpPr>
        <xdr:cNvPr id="2" name="円/楕円 1">
          <a:extLst>
            <a:ext uri="{FF2B5EF4-FFF2-40B4-BE49-F238E27FC236}">
              <a16:creationId xmlns:a16="http://schemas.microsoft.com/office/drawing/2014/main" id="{E7EE28B3-BCC7-4BE9-890F-29A1B88E0D40}"/>
            </a:ext>
          </a:extLst>
        </xdr:cNvPr>
        <xdr:cNvSpPr/>
      </xdr:nvSpPr>
      <xdr:spPr>
        <a:xfrm>
          <a:off x="1047750" y="2228850"/>
          <a:ext cx="678452" cy="653864"/>
        </a:xfrm>
        <a:prstGeom prst="ellipse">
          <a:avLst/>
        </a:prstGeom>
        <a:noFill/>
        <a:ln w="9525">
          <a:solidFill>
            <a:schemeClr val="bg1">
              <a:lumMod val="50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10</xdr:col>
      <xdr:colOff>98512</xdr:colOff>
      <xdr:row>12</xdr:row>
      <xdr:rowOff>27832</xdr:rowOff>
    </xdr:from>
    <xdr:ext cx="453970" cy="267381"/>
    <xdr:sp macro="" textlink="">
      <xdr:nvSpPr>
        <xdr:cNvPr id="3" name="テキスト ボックス 2">
          <a:extLst>
            <a:ext uri="{FF2B5EF4-FFF2-40B4-BE49-F238E27FC236}">
              <a16:creationId xmlns:a16="http://schemas.microsoft.com/office/drawing/2014/main" id="{50E4A7C9-99D2-422F-93BA-5255C91F7C10}"/>
            </a:ext>
          </a:extLst>
        </xdr:cNvPr>
        <xdr:cNvSpPr txBox="1"/>
      </xdr:nvSpPr>
      <xdr:spPr>
        <a:xfrm>
          <a:off x="1146262" y="2437657"/>
          <a:ext cx="453970" cy="2673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vert="horz" wrap="none" rtlCol="0" anchor="ctr" anchorCtr="0">
          <a:spAutoFit/>
        </a:bodyPr>
        <a:lstStyle/>
        <a:p>
          <a:r>
            <a:rPr kumimoji="1" lang="ja-JP" altLang="en-US" sz="1050">
              <a:solidFill>
                <a:schemeClr val="bg1">
                  <a:lumMod val="50000"/>
                </a:schemeClr>
              </a:solidFill>
            </a:rPr>
            <a:t>捨印</a:t>
          </a:r>
        </a:p>
      </xdr:txBody>
    </xdr:sp>
    <xdr:clientData/>
  </xdr:oneCellAnchor>
  <xdr:twoCellAnchor>
    <xdr:from>
      <xdr:col>54</xdr:col>
      <xdr:colOff>2380</xdr:colOff>
      <xdr:row>14</xdr:row>
      <xdr:rowOff>9526</xdr:rowOff>
    </xdr:from>
    <xdr:to>
      <xdr:col>61</xdr:col>
      <xdr:colOff>95250</xdr:colOff>
      <xdr:row>14</xdr:row>
      <xdr:rowOff>223838</xdr:rowOff>
    </xdr:to>
    <xdr:sp macro="" textlink="">
      <xdr:nvSpPr>
        <xdr:cNvPr id="4" name="正方形/長方形 3">
          <a:extLst>
            <a:ext uri="{FF2B5EF4-FFF2-40B4-BE49-F238E27FC236}">
              <a16:creationId xmlns:a16="http://schemas.microsoft.com/office/drawing/2014/main" id="{323B098D-6FEE-4432-9A22-96535862E128}"/>
            </a:ext>
          </a:extLst>
        </xdr:cNvPr>
        <xdr:cNvSpPr/>
      </xdr:nvSpPr>
      <xdr:spPr>
        <a:xfrm>
          <a:off x="5650705" y="2867026"/>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62</xdr:col>
      <xdr:colOff>11906</xdr:colOff>
      <xdr:row>14</xdr:row>
      <xdr:rowOff>1399</xdr:rowOff>
    </xdr:from>
    <xdr:to>
      <xdr:col>88</xdr:col>
      <xdr:colOff>95250</xdr:colOff>
      <xdr:row>14</xdr:row>
      <xdr:rowOff>250030</xdr:rowOff>
    </xdr:to>
    <xdr:sp macro="" textlink="">
      <xdr:nvSpPr>
        <xdr:cNvPr id="5" name="正方形/長方形 4">
          <a:extLst>
            <a:ext uri="{FF2B5EF4-FFF2-40B4-BE49-F238E27FC236}">
              <a16:creationId xmlns:a16="http://schemas.microsoft.com/office/drawing/2014/main" id="{F6849A66-3BCA-4118-845D-809EF1770A8C}"/>
            </a:ext>
          </a:extLst>
        </xdr:cNvPr>
        <xdr:cNvSpPr/>
      </xdr:nvSpPr>
      <xdr:spPr>
        <a:xfrm>
          <a:off x="6498431" y="28588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53</xdr:col>
      <xdr:colOff>100852</xdr:colOff>
      <xdr:row>15</xdr:row>
      <xdr:rowOff>0</xdr:rowOff>
    </xdr:from>
    <xdr:to>
      <xdr:col>88</xdr:col>
      <xdr:colOff>100852</xdr:colOff>
      <xdr:row>15</xdr:row>
      <xdr:rowOff>246529</xdr:rowOff>
    </xdr:to>
    <xdr:sp macro="" textlink="">
      <xdr:nvSpPr>
        <xdr:cNvPr id="6" name="正方形/長方形 5">
          <a:extLst>
            <a:ext uri="{FF2B5EF4-FFF2-40B4-BE49-F238E27FC236}">
              <a16:creationId xmlns:a16="http://schemas.microsoft.com/office/drawing/2014/main" id="{6D72208F-ABCE-47A7-8FD7-98990C8722E6}"/>
            </a:ext>
          </a:extLst>
        </xdr:cNvPr>
        <xdr:cNvSpPr/>
      </xdr:nvSpPr>
      <xdr:spPr>
        <a:xfrm>
          <a:off x="5446058" y="3361765"/>
          <a:ext cx="3529853"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oneCellAnchor>
    <xdr:from>
      <xdr:col>96</xdr:col>
      <xdr:colOff>22411</xdr:colOff>
      <xdr:row>15</xdr:row>
      <xdr:rowOff>67235</xdr:rowOff>
    </xdr:from>
    <xdr:ext cx="5734844" cy="1025922"/>
    <xdr:sp macro="" textlink="">
      <xdr:nvSpPr>
        <xdr:cNvPr id="7" name="吹き出し: 四角形 6">
          <a:extLst>
            <a:ext uri="{FF2B5EF4-FFF2-40B4-BE49-F238E27FC236}">
              <a16:creationId xmlns:a16="http://schemas.microsoft.com/office/drawing/2014/main" id="{D1AAD98F-B8A9-410B-B670-54915B56CD92}"/>
            </a:ext>
          </a:extLst>
        </xdr:cNvPr>
        <xdr:cNvSpPr/>
      </xdr:nvSpPr>
      <xdr:spPr>
        <a:xfrm>
          <a:off x="9715499" y="3429000"/>
          <a:ext cx="5734844" cy="1025922"/>
        </a:xfrm>
        <a:prstGeom prst="wedgeRectCallout">
          <a:avLst>
            <a:gd name="adj1" fmla="val -55877"/>
            <a:gd name="adj2" fmla="val -1695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・住所は実績報告書に記入した住所を都道府県から記入して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・交付申請書に押印した登録印を押印してください。</a:t>
          </a:r>
        </a:p>
      </xdr:txBody>
    </xdr:sp>
    <xdr:clientData/>
  </xdr:oneCellAnchor>
  <xdr:twoCellAnchor>
    <xdr:from>
      <xdr:col>96</xdr:col>
      <xdr:colOff>44123</xdr:colOff>
      <xdr:row>81</xdr:row>
      <xdr:rowOff>249652</xdr:rowOff>
    </xdr:from>
    <xdr:to>
      <xdr:col>161</xdr:col>
      <xdr:colOff>77739</xdr:colOff>
      <xdr:row>90</xdr:row>
      <xdr:rowOff>14316</xdr:rowOff>
    </xdr:to>
    <xdr:sp macro="" textlink="">
      <xdr:nvSpPr>
        <xdr:cNvPr id="8" name="テキスト ボックス 69">
          <a:extLst>
            <a:ext uri="{FF2B5EF4-FFF2-40B4-BE49-F238E27FC236}">
              <a16:creationId xmlns:a16="http://schemas.microsoft.com/office/drawing/2014/main" id="{218507A4-939D-4ABD-8489-572D19DFED3F}"/>
            </a:ext>
          </a:extLst>
        </xdr:cNvPr>
        <xdr:cNvSpPr txBox="1"/>
      </xdr:nvSpPr>
      <xdr:spPr>
        <a:xfrm>
          <a:off x="9737211" y="24319887"/>
          <a:ext cx="6589057" cy="2386841"/>
        </a:xfrm>
        <a:prstGeom prst="rect">
          <a:avLst/>
        </a:prstGeom>
        <a:solidFill>
          <a:schemeClr val="accent2">
            <a:lumMod val="20000"/>
            <a:lumOff val="80000"/>
          </a:schemeClr>
        </a:solidFill>
        <a:ln w="34925" cmpd="dbl">
          <a:solidFill>
            <a:srgbClr val="FF0000"/>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2617" rtl="0" eaLnBrk="1" latinLnBrk="0" hangingPunct="1">
            <a:defRPr kumimoji="1" sz="1800" kern="1200">
              <a:solidFill>
                <a:schemeClr val="dk1"/>
              </a:solidFill>
              <a:latin typeface="+mn-lt"/>
              <a:ea typeface="+mn-ea"/>
              <a:cs typeface="+mn-cs"/>
            </a:defRPr>
          </a:lvl1pPr>
          <a:lvl2pPr marL="456306" algn="l" defTabSz="912617" rtl="0" eaLnBrk="1" latinLnBrk="0" hangingPunct="1">
            <a:defRPr kumimoji="1" sz="1800" kern="1200">
              <a:solidFill>
                <a:schemeClr val="dk1"/>
              </a:solidFill>
              <a:latin typeface="+mn-lt"/>
              <a:ea typeface="+mn-ea"/>
              <a:cs typeface="+mn-cs"/>
            </a:defRPr>
          </a:lvl2pPr>
          <a:lvl3pPr marL="912617" algn="l" defTabSz="912617" rtl="0" eaLnBrk="1" latinLnBrk="0" hangingPunct="1">
            <a:defRPr kumimoji="1" sz="1800" kern="1200">
              <a:solidFill>
                <a:schemeClr val="dk1"/>
              </a:solidFill>
              <a:latin typeface="+mn-lt"/>
              <a:ea typeface="+mn-ea"/>
              <a:cs typeface="+mn-cs"/>
            </a:defRPr>
          </a:lvl3pPr>
          <a:lvl4pPr marL="1368919" algn="l" defTabSz="912617" rtl="0" eaLnBrk="1" latinLnBrk="0" hangingPunct="1">
            <a:defRPr kumimoji="1" sz="1800" kern="1200">
              <a:solidFill>
                <a:schemeClr val="dk1"/>
              </a:solidFill>
              <a:latin typeface="+mn-lt"/>
              <a:ea typeface="+mn-ea"/>
              <a:cs typeface="+mn-cs"/>
            </a:defRPr>
          </a:lvl4pPr>
          <a:lvl5pPr marL="1825227" algn="l" defTabSz="912617" rtl="0" eaLnBrk="1" latinLnBrk="0" hangingPunct="1">
            <a:defRPr kumimoji="1" sz="1800" kern="1200">
              <a:solidFill>
                <a:schemeClr val="dk1"/>
              </a:solidFill>
              <a:latin typeface="+mn-lt"/>
              <a:ea typeface="+mn-ea"/>
              <a:cs typeface="+mn-cs"/>
            </a:defRPr>
          </a:lvl5pPr>
          <a:lvl6pPr marL="2281531" algn="l" defTabSz="912617" rtl="0" eaLnBrk="1" latinLnBrk="0" hangingPunct="1">
            <a:defRPr kumimoji="1" sz="1800" kern="1200">
              <a:solidFill>
                <a:schemeClr val="dk1"/>
              </a:solidFill>
              <a:latin typeface="+mn-lt"/>
              <a:ea typeface="+mn-ea"/>
              <a:cs typeface="+mn-cs"/>
            </a:defRPr>
          </a:lvl6pPr>
          <a:lvl7pPr marL="2737835" algn="l" defTabSz="912617" rtl="0" eaLnBrk="1" latinLnBrk="0" hangingPunct="1">
            <a:defRPr kumimoji="1" sz="1800" kern="1200">
              <a:solidFill>
                <a:schemeClr val="dk1"/>
              </a:solidFill>
              <a:latin typeface="+mn-lt"/>
              <a:ea typeface="+mn-ea"/>
              <a:cs typeface="+mn-cs"/>
            </a:defRPr>
          </a:lvl7pPr>
          <a:lvl8pPr marL="3194140" algn="l" defTabSz="912617" rtl="0" eaLnBrk="1" latinLnBrk="0" hangingPunct="1">
            <a:defRPr kumimoji="1" sz="1800" kern="1200">
              <a:solidFill>
                <a:schemeClr val="dk1"/>
              </a:solidFill>
              <a:latin typeface="+mn-lt"/>
              <a:ea typeface="+mn-ea"/>
              <a:cs typeface="+mn-cs"/>
            </a:defRPr>
          </a:lvl8pPr>
          <a:lvl9pPr marL="3650454" algn="l" defTabSz="912617" rtl="0" eaLnBrk="1" latinLnBrk="0" hangingPunct="1">
            <a:defRPr kumimoji="1" sz="1800" kern="1200">
              <a:solidFill>
                <a:schemeClr val="dk1"/>
              </a:solidFill>
              <a:latin typeface="+mn-lt"/>
              <a:ea typeface="+mn-ea"/>
              <a:cs typeface="+mn-cs"/>
            </a:defRPr>
          </a:lvl9pPr>
        </a:lstStyle>
        <a:p>
          <a:r>
            <a:rPr lang="ja-JP" altLang="en-US" sz="1400" u="sng">
              <a:solidFill>
                <a:srgbClr val="FF0000"/>
              </a:solidFill>
              <a:latin typeface="HGｺﾞｼｯｸM" panose="020B0609000000000000" pitchFamily="49" charset="-128"/>
              <a:ea typeface="HGｺﾞｼｯｸM" panose="020B0609000000000000" pitchFamily="49" charset="-128"/>
              <a:cs typeface="Meiryo UI" panose="020B0604030504040204" pitchFamily="50" charset="-128"/>
            </a:rPr>
            <a:t>振込先は通帳等を参照し、必要記入事項を漏れなく正しく記入してください。</a:t>
          </a:r>
          <a:endParaRPr lang="en-US" altLang="ja-JP" sz="900" u="sng">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・振込先が正確に記入されていない場合、補助金の支払いができないので</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注意してください。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・金融機関や支店等の統廃合があった場合は、統廃合後の新しい口座情報</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（金融機関名・支店名・預金の種類・口座番号・口座名義人）を記入し、</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a:p>
          <a:r>
            <a:rPr lang="ja-JP" altLang="en-US" sz="1400">
              <a:latin typeface="HGｺﾞｼｯｸM" panose="020B0609000000000000" pitchFamily="49" charset="-128"/>
              <a:ea typeface="HGｺﾞｼｯｸM" panose="020B0609000000000000" pitchFamily="49" charset="-128"/>
              <a:cs typeface="Meiryo UI" panose="020B0604030504040204" pitchFamily="50" charset="-128"/>
            </a:rPr>
            <a:t>　それを確認できる通帳のコピーを提出してください。</a:t>
          </a:r>
          <a:endParaRPr lang="en-US" altLang="ja-JP" sz="1400">
            <a:latin typeface="HGｺﾞｼｯｸM" panose="020B0609000000000000" pitchFamily="49" charset="-128"/>
            <a:ea typeface="HGｺﾞｼｯｸM" panose="020B0609000000000000" pitchFamily="49" charset="-128"/>
            <a:cs typeface="Meiryo UI" panose="020B0604030504040204" pitchFamily="50" charset="-128"/>
          </a:endParaRPr>
        </a:p>
      </xdr:txBody>
    </xdr:sp>
    <xdr:clientData/>
  </xdr:twoCellAnchor>
  <xdr:oneCellAnchor>
    <xdr:from>
      <xdr:col>96</xdr:col>
      <xdr:colOff>43577</xdr:colOff>
      <xdr:row>34</xdr:row>
      <xdr:rowOff>25376</xdr:rowOff>
    </xdr:from>
    <xdr:ext cx="5737491" cy="559127"/>
    <xdr:sp macro="" textlink="">
      <xdr:nvSpPr>
        <xdr:cNvPr id="9" name="吹き出し: 四角形 8">
          <a:extLst>
            <a:ext uri="{FF2B5EF4-FFF2-40B4-BE49-F238E27FC236}">
              <a16:creationId xmlns:a16="http://schemas.microsoft.com/office/drawing/2014/main" id="{4F11431B-D641-44EF-9A84-1062970A0585}"/>
            </a:ext>
          </a:extLst>
        </xdr:cNvPr>
        <xdr:cNvSpPr/>
      </xdr:nvSpPr>
      <xdr:spPr>
        <a:xfrm>
          <a:off x="9736665" y="9438317"/>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43577</xdr:colOff>
      <xdr:row>57</xdr:row>
      <xdr:rowOff>70209</xdr:rowOff>
    </xdr:from>
    <xdr:ext cx="5737491" cy="559127"/>
    <xdr:sp macro="" textlink="">
      <xdr:nvSpPr>
        <xdr:cNvPr id="10" name="吹き出し: 四角形 9">
          <a:extLst>
            <a:ext uri="{FF2B5EF4-FFF2-40B4-BE49-F238E27FC236}">
              <a16:creationId xmlns:a16="http://schemas.microsoft.com/office/drawing/2014/main" id="{3023AE33-A359-46D8-84F9-37E9DB0AA10C}"/>
            </a:ext>
          </a:extLst>
        </xdr:cNvPr>
        <xdr:cNvSpPr/>
      </xdr:nvSpPr>
      <xdr:spPr>
        <a:xfrm>
          <a:off x="9736665" y="16610091"/>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・「交付決定通知書」に記載された交付決定番号及び補助事業者の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ふりがな・氏名を記入してください。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43577</xdr:colOff>
      <xdr:row>63</xdr:row>
      <xdr:rowOff>115039</xdr:rowOff>
    </xdr:from>
    <xdr:ext cx="5737491" cy="559127"/>
    <xdr:sp macro="" textlink="">
      <xdr:nvSpPr>
        <xdr:cNvPr id="11" name="吹き出し: 四角形 10">
          <a:extLst>
            <a:ext uri="{FF2B5EF4-FFF2-40B4-BE49-F238E27FC236}">
              <a16:creationId xmlns:a16="http://schemas.microsoft.com/office/drawing/2014/main" id="{C16D1AD7-BEB2-499A-B4AA-34166E5E96A6}"/>
            </a:ext>
          </a:extLst>
        </xdr:cNvPr>
        <xdr:cNvSpPr/>
      </xdr:nvSpPr>
      <xdr:spPr>
        <a:xfrm>
          <a:off x="9736665" y="18492686"/>
          <a:ext cx="5737491"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54783</xdr:colOff>
      <xdr:row>67</xdr:row>
      <xdr:rowOff>202324</xdr:rowOff>
    </xdr:from>
    <xdr:ext cx="5737491" cy="4060086"/>
    <xdr:sp macro="" textlink="">
      <xdr:nvSpPr>
        <xdr:cNvPr id="12" name="吹き出し: 四角形 11">
          <a:extLst>
            <a:ext uri="{FF2B5EF4-FFF2-40B4-BE49-F238E27FC236}">
              <a16:creationId xmlns:a16="http://schemas.microsoft.com/office/drawing/2014/main" id="{C3C49430-678B-48C1-B37B-05CAE58CBE84}"/>
            </a:ext>
          </a:extLst>
        </xdr:cNvPr>
        <xdr:cNvSpPr/>
      </xdr:nvSpPr>
      <xdr:spPr>
        <a:xfrm>
          <a:off x="9747871" y="19745383"/>
          <a:ext cx="5737491" cy="4060086"/>
        </a:xfrm>
        <a:prstGeom prst="wedgeRectCallout">
          <a:avLst>
            <a:gd name="adj1" fmla="val -56902"/>
            <a:gd name="adj2" fmla="val -2360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44</xdr:col>
      <xdr:colOff>8721</xdr:colOff>
      <xdr:row>18</xdr:row>
      <xdr:rowOff>215010</xdr:rowOff>
    </xdr:from>
    <xdr:ext cx="8454921" cy="2759730"/>
    <xdr:sp macro="" textlink="">
      <xdr:nvSpPr>
        <xdr:cNvPr id="2" name="吹き出し: 四角形 1">
          <a:extLst>
            <a:ext uri="{FF2B5EF4-FFF2-40B4-BE49-F238E27FC236}">
              <a16:creationId xmlns:a16="http://schemas.microsoft.com/office/drawing/2014/main" id="{A230C59B-91F3-43DE-8BD0-7871541B9D2A}"/>
            </a:ext>
          </a:extLst>
        </xdr:cNvPr>
        <xdr:cNvSpPr/>
      </xdr:nvSpPr>
      <xdr:spPr>
        <a:xfrm>
          <a:off x="11983007" y="5222439"/>
          <a:ext cx="8454921" cy="2759730"/>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・断熱パネル、断熱材、窓、玄関ドア、調湿建材については、明細書で算出された</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建材ごとの補助対象経費が、見積書による補助対象経費より高い場合は、</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見積書による補助対象経費が上限になりますので、該当する建材の補助対象経費の</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欄に見積書による補助対象経費を記入してください。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詳細は</a:t>
          </a:r>
          <a:r>
            <a:rPr kumimoji="1" lang="ja-JP" altLang="en-US" sz="16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16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43</xdr:col>
      <xdr:colOff>68036</xdr:colOff>
      <xdr:row>27</xdr:row>
      <xdr:rowOff>429355</xdr:rowOff>
    </xdr:from>
    <xdr:to>
      <xdr:col>73</xdr:col>
      <xdr:colOff>149679</xdr:colOff>
      <xdr:row>39</xdr:row>
      <xdr:rowOff>765498</xdr:rowOff>
    </xdr:to>
    <xdr:grpSp>
      <xdr:nvGrpSpPr>
        <xdr:cNvPr id="10" name="グループ化 9">
          <a:extLst>
            <a:ext uri="{FF2B5EF4-FFF2-40B4-BE49-F238E27FC236}">
              <a16:creationId xmlns:a16="http://schemas.microsoft.com/office/drawing/2014/main" id="{0C9AB4CE-DBEC-48BC-9151-CADAB08EFD72}"/>
            </a:ext>
          </a:extLst>
        </xdr:cNvPr>
        <xdr:cNvGrpSpPr/>
      </xdr:nvGrpSpPr>
      <xdr:grpSpPr>
        <a:xfrm>
          <a:off x="10790465" y="8720641"/>
          <a:ext cx="8073571" cy="5352643"/>
          <a:chOff x="11770179" y="5586470"/>
          <a:chExt cx="8654143" cy="5329964"/>
        </a:xfrm>
      </xdr:grpSpPr>
      <xdr:sp macro="" textlink="">
        <xdr:nvSpPr>
          <xdr:cNvPr id="4" name="正方形/長方形 3">
            <a:extLst>
              <a:ext uri="{FF2B5EF4-FFF2-40B4-BE49-F238E27FC236}">
                <a16:creationId xmlns:a16="http://schemas.microsoft.com/office/drawing/2014/main" id="{5E4F07A5-DD77-4078-A0AD-65AF276174FA}"/>
              </a:ext>
            </a:extLst>
          </xdr:cNvPr>
          <xdr:cNvSpPr/>
        </xdr:nvSpPr>
        <xdr:spPr>
          <a:xfrm>
            <a:off x="11887154" y="5586470"/>
            <a:ext cx="8537168" cy="5258423"/>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注）見積書による補助対象経費、補助対象外経費の詳細は公募要領のＰ</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９・１０を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ご参照してください。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5" name="正方形/長方形 4">
            <a:extLst>
              <a:ext uri="{FF2B5EF4-FFF2-40B4-BE49-F238E27FC236}">
                <a16:creationId xmlns:a16="http://schemas.microsoft.com/office/drawing/2014/main" id="{E83C90C4-4AD5-431D-B72C-534ED06E6EF6}"/>
              </a:ext>
            </a:extLst>
          </xdr:cNvPr>
          <xdr:cNvSpPr/>
        </xdr:nvSpPr>
        <xdr:spPr>
          <a:xfrm>
            <a:off x="11770179" y="5739492"/>
            <a:ext cx="4422321" cy="4918406"/>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（例１）</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4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400" b="1">
                <a:solidFill>
                  <a:srgbClr val="FF0000"/>
                </a:solidFill>
                <a:latin typeface="HGｺﾞｼｯｸM" panose="020B0609000000000000" pitchFamily="49" charset="-128"/>
                <a:ea typeface="HGｺﾞｼｯｸM" panose="020B0609000000000000" pitchFamily="49" charset="-128"/>
              </a:rPr>
              <a:t>90,000</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窓　　　　　　　：　</a:t>
            </a:r>
            <a:r>
              <a:rPr kumimoji="1" lang="en-US" altLang="ja-JP" sz="1400" b="1">
                <a:solidFill>
                  <a:srgbClr val="FF0000"/>
                </a:solidFill>
                <a:latin typeface="HGｺﾞｼｯｸM" panose="020B0609000000000000" pitchFamily="49" charset="-128"/>
                <a:ea typeface="HGｺﾞｼｯｸM" panose="020B0609000000000000" pitchFamily="49" charset="-128"/>
              </a:rPr>
              <a:t>345,000</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400" b="1">
                <a:solidFill>
                  <a:srgbClr val="FF0000"/>
                </a:solidFill>
                <a:latin typeface="HGｺﾞｼｯｸM" panose="020B0609000000000000" pitchFamily="49" charset="-128"/>
                <a:ea typeface="HGｺﾞｼｯｸM" panose="020B0609000000000000" pitchFamily="49" charset="-128"/>
              </a:rPr>
              <a:t>1,027,000</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400" b="1">
                <a:solidFill>
                  <a:srgbClr val="FF0000"/>
                </a:solidFill>
                <a:latin typeface="HGｺﾞｼｯｸM" panose="020B0609000000000000" pitchFamily="49" charset="-128"/>
                <a:ea typeface="HGｺﾞｼｯｸM" panose="020B0609000000000000" pitchFamily="49" charset="-128"/>
              </a:rPr>
              <a:t>685,044</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400" b="1">
                <a:solidFill>
                  <a:srgbClr val="FF0000"/>
                </a:solidFill>
                <a:latin typeface="HGｺﾞｼｯｸM" panose="020B0609000000000000" pitchFamily="49" charset="-128"/>
                <a:ea typeface="HGｺﾞｼｯｸM" panose="020B0609000000000000" pitchFamily="49" charset="-128"/>
              </a:rPr>
              <a:t>121,055</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窓　　　　　　　：　</a:t>
            </a:r>
            <a:r>
              <a:rPr kumimoji="1" lang="en-US" altLang="ja-JP" sz="1400" b="1">
                <a:solidFill>
                  <a:srgbClr val="FF0000"/>
                </a:solidFill>
                <a:latin typeface="HGｺﾞｼｯｸM" panose="020B0609000000000000" pitchFamily="49" charset="-128"/>
                <a:ea typeface="HGｺﾞｼｯｸM" panose="020B0609000000000000" pitchFamily="49" charset="-128"/>
              </a:rPr>
              <a:t>388,573</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400" b="1">
                <a:solidFill>
                  <a:srgbClr val="FF0000"/>
                </a:solidFill>
                <a:latin typeface="HGｺﾞｼｯｸM" panose="020B0609000000000000" pitchFamily="49" charset="-128"/>
                <a:ea typeface="HGｺﾞｼｯｸM" panose="020B0609000000000000" pitchFamily="49" charset="-128"/>
              </a:rPr>
              <a:t>：</a:t>
            </a:r>
            <a:r>
              <a:rPr kumimoji="1" lang="en-US" altLang="ja-JP" sz="1400" b="1">
                <a:solidFill>
                  <a:srgbClr val="FF0000"/>
                </a:solidFill>
                <a:latin typeface="HGｺﾞｼｯｸM" panose="020B0609000000000000" pitchFamily="49" charset="-128"/>
                <a:ea typeface="HGｺﾞｼｯｸM" panose="020B0609000000000000" pitchFamily="49" charset="-128"/>
              </a:rPr>
              <a:t>1,194,672</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b="1">
                <a:solidFill>
                  <a:srgbClr val="FF0000"/>
                </a:solidFill>
                <a:latin typeface="HGｺﾞｼｯｸM" panose="020B0609000000000000" pitchFamily="49" charset="-128"/>
                <a:ea typeface="HGｺﾞｼｯｸM" panose="020B0609000000000000" pitchFamily="49" charset="-128"/>
              </a:rPr>
              <a:t>　↓</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u="none">
                <a:solidFill>
                  <a:srgbClr val="FF0000"/>
                </a:solidFill>
                <a:latin typeface="HGｺﾞｼｯｸM" panose="020B0609000000000000" pitchFamily="49" charset="-128"/>
                <a:ea typeface="HGｺﾞｼｯｸM" panose="020B0609000000000000" pitchFamily="49" charset="-128"/>
              </a:rPr>
              <a:t>　　　</a:t>
            </a:r>
            <a:r>
              <a:rPr kumimoji="1" lang="ja-JP" altLang="en-US" sz="14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400" b="1" u="sng">
                <a:solidFill>
                  <a:srgbClr val="FF0000"/>
                </a:solidFill>
                <a:latin typeface="HGｺﾞｼｯｸM" panose="020B0609000000000000" pitchFamily="49" charset="-128"/>
                <a:ea typeface="HGｺﾞｼｯｸM" panose="020B0609000000000000" pitchFamily="49" charset="-128"/>
              </a:rPr>
              <a:t>592,000</a:t>
            </a:r>
            <a:r>
              <a:rPr kumimoji="1" lang="ja-JP" altLang="en-US" sz="14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400" b="1" u="sng">
                <a:solidFill>
                  <a:srgbClr val="FF0000"/>
                </a:solidFill>
                <a:latin typeface="HGｺﾞｼｯｸM" panose="020B0609000000000000" pitchFamily="49" charset="-128"/>
                <a:ea typeface="HGｺﾞｼｯｸM" panose="020B0609000000000000" pitchFamily="49" charset="-128"/>
              </a:rPr>
              <a:t>90,000</a:t>
            </a:r>
            <a:r>
              <a:rPr kumimoji="1" lang="ja-JP" altLang="en-US" sz="14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400" b="1" u="sng">
                <a:solidFill>
                  <a:srgbClr val="FF0000"/>
                </a:solidFill>
                <a:latin typeface="HGｺﾞｼｯｸM" panose="020B0609000000000000" pitchFamily="49" charset="-128"/>
                <a:ea typeface="HGｺﾞｼｯｸM" panose="020B0609000000000000" pitchFamily="49" charset="-128"/>
              </a:rPr>
              <a:t>345,000</a:t>
            </a:r>
            <a:r>
              <a:rPr kumimoji="1" lang="ja-JP" altLang="en-US" sz="14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400" b="1" u="sng">
                <a:solidFill>
                  <a:srgbClr val="FF0000"/>
                </a:solidFill>
                <a:latin typeface="HGｺﾞｼｯｸM" panose="020B0609000000000000" pitchFamily="49" charset="-128"/>
                <a:ea typeface="HGｺﾞｼｯｸM" panose="020B0609000000000000" pitchFamily="49" charset="-128"/>
              </a:rPr>
              <a:t>1,027,000</a:t>
            </a:r>
            <a:r>
              <a:rPr kumimoji="1" lang="ja-JP" altLang="en-US" sz="14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7F6A74FC-89E0-4F07-BACC-32E1AAD9F692}"/>
              </a:ext>
            </a:extLst>
          </xdr:cNvPr>
          <xdr:cNvSpPr/>
        </xdr:nvSpPr>
        <xdr:spPr>
          <a:xfrm>
            <a:off x="15294421" y="5739492"/>
            <a:ext cx="4272652" cy="5176942"/>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（例２）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400" b="1" u="none">
                <a:solidFill>
                  <a:srgbClr val="FF0000"/>
                </a:solidFill>
                <a:latin typeface="HGｺﾞｼｯｸM" panose="020B0609000000000000" pitchFamily="49" charset="-128"/>
                <a:ea typeface="HGｺﾞｼｯｸM" panose="020B0609000000000000" pitchFamily="49" charset="-128"/>
              </a:rPr>
              <a:t>592,000</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断熱材　　　　　：　 </a:t>
            </a:r>
            <a:r>
              <a:rPr kumimoji="1" lang="en-US" altLang="ja-JP" sz="1400" b="1">
                <a:solidFill>
                  <a:srgbClr val="FF0000"/>
                </a:solidFill>
                <a:latin typeface="HGｺﾞｼｯｸM" panose="020B0609000000000000" pitchFamily="49" charset="-128"/>
                <a:ea typeface="HGｺﾞｼｯｸM" panose="020B0609000000000000" pitchFamily="49" charset="-128"/>
              </a:rPr>
              <a:t>90,000</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窓　　　　　　　：　</a:t>
            </a:r>
            <a:r>
              <a:rPr kumimoji="1" lang="en-US" altLang="ja-JP" sz="1400" b="1">
                <a:solidFill>
                  <a:srgbClr val="FF0000"/>
                </a:solidFill>
                <a:latin typeface="HGｺﾞｼｯｸM" panose="020B0609000000000000" pitchFamily="49" charset="-128"/>
                <a:ea typeface="HGｺﾞｼｯｸM" panose="020B0609000000000000" pitchFamily="49" charset="-128"/>
              </a:rPr>
              <a:t>345,000</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1400" b="1">
                <a:solidFill>
                  <a:srgbClr val="FF0000"/>
                </a:solidFill>
                <a:latin typeface="HGｺﾞｼｯｸM" panose="020B0609000000000000" pitchFamily="49" charset="-128"/>
                <a:ea typeface="HGｺﾞｼｯｸM" panose="020B0609000000000000" pitchFamily="49" charset="-128"/>
              </a:rPr>
              <a:t>1,027,000</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断熱パネル　　　：　</a:t>
            </a:r>
            <a:r>
              <a:rPr kumimoji="1" lang="en-US" altLang="ja-JP" sz="1400" b="1">
                <a:solidFill>
                  <a:srgbClr val="FF0000"/>
                </a:solidFill>
                <a:latin typeface="HGｺﾞｼｯｸM" panose="020B0609000000000000" pitchFamily="49" charset="-128"/>
                <a:ea typeface="HGｺﾞｼｯｸM" panose="020B0609000000000000" pitchFamily="49" charset="-128"/>
              </a:rPr>
              <a:t>582,044</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断熱材　　　　　：　</a:t>
            </a:r>
            <a:r>
              <a:rPr kumimoji="1" lang="ja-JP" altLang="en-US" sz="1400" b="1">
                <a:solidFill>
                  <a:srgbClr val="FF0000"/>
                </a:solidFill>
                <a:latin typeface="HGｺﾞｼｯｸM" panose="020B0609000000000000" pitchFamily="49" charset="-128"/>
                <a:ea typeface="HGｺﾞｼｯｸM" panose="020B0609000000000000" pitchFamily="49" charset="-128"/>
              </a:rPr>
              <a:t> </a:t>
            </a:r>
            <a:r>
              <a:rPr kumimoji="1" lang="en-US" altLang="ja-JP" sz="1400" b="1">
                <a:solidFill>
                  <a:srgbClr val="FF0000"/>
                </a:solidFill>
                <a:latin typeface="HGｺﾞｼｯｸM" panose="020B0609000000000000" pitchFamily="49" charset="-128"/>
                <a:ea typeface="HGｺﾞｼｯｸM" panose="020B0609000000000000" pitchFamily="49" charset="-128"/>
              </a:rPr>
              <a:t>88,055</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窓　　　　　　　：　</a:t>
            </a:r>
            <a:r>
              <a:rPr kumimoji="1" lang="en-US" altLang="ja-JP" sz="1400" b="1">
                <a:solidFill>
                  <a:srgbClr val="FF0000"/>
                </a:solidFill>
                <a:latin typeface="HGｺﾞｼｯｸM" panose="020B0609000000000000" pitchFamily="49" charset="-128"/>
                <a:ea typeface="HGｺﾞｼｯｸM" panose="020B0609000000000000" pitchFamily="49" charset="-128"/>
              </a:rPr>
              <a:t>308,573</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1400" b="1">
                <a:solidFill>
                  <a:srgbClr val="FF0000"/>
                </a:solidFill>
                <a:latin typeface="HGｺﾞｼｯｸM" panose="020B0609000000000000" pitchFamily="49" charset="-128"/>
                <a:ea typeface="HGｺﾞｼｯｸM" panose="020B0609000000000000" pitchFamily="49" charset="-128"/>
              </a:rPr>
              <a:t>：　</a:t>
            </a:r>
            <a:r>
              <a:rPr kumimoji="1" lang="en-US" altLang="ja-JP" sz="1400" b="1">
                <a:solidFill>
                  <a:srgbClr val="FF0000"/>
                </a:solidFill>
                <a:latin typeface="HGｺﾞｼｯｸM" panose="020B0609000000000000" pitchFamily="49" charset="-128"/>
                <a:ea typeface="HGｺﾞｼｯｸM" panose="020B0609000000000000" pitchFamily="49" charset="-128"/>
              </a:rPr>
              <a:t>978,672</a:t>
            </a:r>
            <a:r>
              <a:rPr kumimoji="1" lang="ja-JP" altLang="en-US" sz="1400" b="0">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ja-JP" altLang="en-US" sz="1400" b="1">
                <a:solidFill>
                  <a:srgbClr val="FF0000"/>
                </a:solidFill>
                <a:latin typeface="HGｺﾞｼｯｸM" panose="020B0609000000000000" pitchFamily="49" charset="-128"/>
                <a:ea typeface="HGｺﾞｼｯｸM" panose="020B0609000000000000" pitchFamily="49" charset="-128"/>
              </a:rPr>
              <a:t>　↓</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u="none">
                <a:solidFill>
                  <a:srgbClr val="FF0000"/>
                </a:solidFill>
                <a:latin typeface="HGｺﾞｼｯｸM" panose="020B0609000000000000" pitchFamily="49" charset="-128"/>
                <a:ea typeface="HGｺﾞｼｯｸM" panose="020B0609000000000000" pitchFamily="49" charset="-128"/>
              </a:rPr>
              <a:t>　　　</a:t>
            </a:r>
            <a:r>
              <a:rPr kumimoji="1" lang="ja-JP" altLang="en-US" sz="1400" b="0" u="none">
                <a:solidFill>
                  <a:srgbClr val="FF0000"/>
                </a:solidFill>
                <a:latin typeface="HGｺﾞｼｯｸM" panose="020B0609000000000000" pitchFamily="49" charset="-128"/>
                <a:ea typeface="HGｺﾞｼｯｸM" panose="020B0609000000000000" pitchFamily="49" charset="-128"/>
              </a:rPr>
              <a:t>断熱パネル　　　：　</a:t>
            </a:r>
            <a:r>
              <a:rPr kumimoji="1" lang="en-US" altLang="ja-JP" sz="1400" b="1" u="sng">
                <a:solidFill>
                  <a:srgbClr val="FF0000"/>
                </a:solidFill>
                <a:latin typeface="HGｺﾞｼｯｸM" panose="020B0609000000000000" pitchFamily="49" charset="-128"/>
                <a:ea typeface="HGｺﾞｼｯｸM" panose="020B0609000000000000" pitchFamily="49" charset="-128"/>
              </a:rPr>
              <a:t>582,044</a:t>
            </a:r>
            <a:r>
              <a:rPr kumimoji="1" lang="ja-JP" altLang="en-US" sz="14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断熱材　　　　　：　 </a:t>
            </a:r>
            <a:r>
              <a:rPr kumimoji="1" lang="en-US" altLang="ja-JP" sz="1400" b="1" u="sng">
                <a:solidFill>
                  <a:srgbClr val="FF0000"/>
                </a:solidFill>
                <a:latin typeface="HGｺﾞｼｯｸM" panose="020B0609000000000000" pitchFamily="49" charset="-128"/>
                <a:ea typeface="HGｺﾞｼｯｸM" panose="020B0609000000000000" pitchFamily="49" charset="-128"/>
              </a:rPr>
              <a:t>88,055</a:t>
            </a:r>
            <a:r>
              <a:rPr kumimoji="1" lang="ja-JP" altLang="en-US" sz="14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窓　　　　　　　：　</a:t>
            </a:r>
            <a:r>
              <a:rPr kumimoji="1" lang="en-US" altLang="ja-JP" sz="1400" b="1" u="sng">
                <a:solidFill>
                  <a:srgbClr val="FF0000"/>
                </a:solidFill>
                <a:latin typeface="HGｺﾞｼｯｸM" panose="020B0609000000000000" pitchFamily="49" charset="-128"/>
                <a:ea typeface="HGｺﾞｼｯｸM" panose="020B0609000000000000" pitchFamily="49" charset="-128"/>
              </a:rPr>
              <a:t>308,573</a:t>
            </a:r>
            <a:r>
              <a:rPr kumimoji="1" lang="ja-JP" altLang="en-US" sz="14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補助対象経費合計：　</a:t>
            </a:r>
            <a:r>
              <a:rPr kumimoji="1" lang="en-US" altLang="ja-JP" sz="1400" b="1" u="sng">
                <a:solidFill>
                  <a:srgbClr val="FF0000"/>
                </a:solidFill>
                <a:latin typeface="HGｺﾞｼｯｸM" panose="020B0609000000000000" pitchFamily="49" charset="-128"/>
                <a:ea typeface="HGｺﾞｼｯｸM" panose="020B0609000000000000" pitchFamily="49" charset="-128"/>
              </a:rPr>
              <a:t>978,672</a:t>
            </a:r>
            <a:r>
              <a:rPr kumimoji="1" lang="ja-JP" altLang="en-US" sz="1400" b="0" u="none">
                <a:solidFill>
                  <a:srgbClr val="FF0000"/>
                </a:solidFill>
                <a:latin typeface="HGｺﾞｼｯｸM" panose="020B0609000000000000" pitchFamily="49" charset="-128"/>
                <a:ea typeface="HGｺﾞｼｯｸM" panose="020B0609000000000000" pitchFamily="49" charset="-128"/>
              </a:rPr>
              <a:t>円</a:t>
            </a:r>
          </a:p>
          <a:p>
            <a:pPr algn="l"/>
            <a:r>
              <a:rPr kumimoji="1" lang="ja-JP" altLang="en-US" sz="1200" b="0" u="none">
                <a:solidFill>
                  <a:srgbClr val="FF0000"/>
                </a:solidFill>
                <a:latin typeface="HGｺﾞｼｯｸM" panose="020B0609000000000000" pitchFamily="49" charset="-128"/>
                <a:ea typeface="HGｺﾞｼｯｸM" panose="020B0609000000000000" pitchFamily="49" charset="-128"/>
              </a:rPr>
              <a:t>　　　　</a:t>
            </a:r>
            <a:r>
              <a:rPr kumimoji="1" lang="en-US" altLang="ja-JP" sz="1200" b="0" u="none">
                <a:solidFill>
                  <a:srgbClr val="FF0000"/>
                </a:solidFill>
                <a:latin typeface="HGｺﾞｼｯｸM" panose="020B0609000000000000" pitchFamily="49" charset="-128"/>
                <a:ea typeface="HGｺﾞｼｯｸM" panose="020B0609000000000000" pitchFamily="49" charset="-128"/>
              </a:rPr>
              <a:t>※</a:t>
            </a:r>
            <a:r>
              <a:rPr kumimoji="1" lang="ja-JP" altLang="en-US" sz="12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2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2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2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43</xdr:col>
      <xdr:colOff>253649</xdr:colOff>
      <xdr:row>6</xdr:row>
      <xdr:rowOff>89946</xdr:rowOff>
    </xdr:from>
    <xdr:ext cx="8454921" cy="1159292"/>
    <xdr:sp macro="" textlink="">
      <xdr:nvSpPr>
        <xdr:cNvPr id="7" name="吹き出し: 四角形 6">
          <a:extLst>
            <a:ext uri="{FF2B5EF4-FFF2-40B4-BE49-F238E27FC236}">
              <a16:creationId xmlns:a16="http://schemas.microsoft.com/office/drawing/2014/main" id="{9F1CDAD5-A972-4EFD-AEA2-99FA1EA2AD93}"/>
            </a:ext>
          </a:extLst>
        </xdr:cNvPr>
        <xdr:cNvSpPr/>
      </xdr:nvSpPr>
      <xdr:spPr>
        <a:xfrm>
          <a:off x="11955792" y="1613946"/>
          <a:ext cx="8454921" cy="1159292"/>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・工事対象住宅の所有形態、階建を記入してください。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・所有形態が</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棟所有の場合は、総戸数を記入してください。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rgbClr val="FF0000"/>
              </a:solidFill>
              <a:latin typeface="HGｺﾞｼｯｸM" panose="020B0609000000000000" pitchFamily="49" charset="-128"/>
              <a:ea typeface="HGｺﾞｼｯｸM" panose="020B0609000000000000" pitchFamily="49" charset="-128"/>
            </a:rPr>
            <a:t>※</a:t>
          </a:r>
          <a:r>
            <a:rPr kumimoji="1" lang="ja-JP" altLang="en-US" sz="1600">
              <a:solidFill>
                <a:srgbClr val="FF0000"/>
              </a:solidFill>
              <a:latin typeface="HGｺﾞｼｯｸM" panose="020B0609000000000000" pitchFamily="49" charset="-128"/>
              <a:ea typeface="HGｺﾞｼｯｸM" panose="020B0609000000000000" pitchFamily="49" charset="-128"/>
            </a:rPr>
            <a:t>所有形態が</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住戸の場合は、総戸数の記入は不要です。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43</xdr:col>
      <xdr:colOff>258535</xdr:colOff>
      <xdr:row>0</xdr:row>
      <xdr:rowOff>40822</xdr:rowOff>
    </xdr:from>
    <xdr:to>
      <xdr:col>68</xdr:col>
      <xdr:colOff>136072</xdr:colOff>
      <xdr:row>4</xdr:row>
      <xdr:rowOff>272143</xdr:rowOff>
    </xdr:to>
    <xdr:sp macro="" textlink="">
      <xdr:nvSpPr>
        <xdr:cNvPr id="8" name="正方形/長方形 7">
          <a:extLst>
            <a:ext uri="{FF2B5EF4-FFF2-40B4-BE49-F238E27FC236}">
              <a16:creationId xmlns:a16="http://schemas.microsoft.com/office/drawing/2014/main" id="{D37D7C10-9CA3-4122-BC33-ACA48376DAC5}"/>
            </a:ext>
          </a:extLst>
        </xdr:cNvPr>
        <xdr:cNvSpPr/>
      </xdr:nvSpPr>
      <xdr:spPr>
        <a:xfrm>
          <a:off x="11960678" y="40822"/>
          <a:ext cx="6681108" cy="115660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この様式は集合住宅のうち、</a:t>
          </a:r>
          <a:r>
            <a:rPr kumimoji="1" lang="en-US" altLang="ja-JP" sz="1600">
              <a:solidFill>
                <a:srgbClr val="FF0000"/>
              </a:solidFill>
              <a:latin typeface="HGｺﾞｼｯｸM" panose="020B0609000000000000" pitchFamily="49" charset="-128"/>
              <a:ea typeface="HGｺﾞｼｯｸM" panose="020B0609000000000000" pitchFamily="49" charset="-128"/>
            </a:rPr>
            <a:t>1</a:t>
          </a:r>
          <a:r>
            <a:rPr kumimoji="1" lang="ja-JP" altLang="en-US" sz="1600">
              <a:solidFill>
                <a:srgbClr val="FF0000"/>
              </a:solidFill>
              <a:latin typeface="HGｺﾞｼｯｸM" panose="020B0609000000000000" pitchFamily="49" charset="-128"/>
              <a:ea typeface="HGｺﾞｼｯｸM" panose="020B0609000000000000" pitchFamily="49" charset="-128"/>
            </a:rPr>
            <a:t>住戸改修した方の申請様式です。</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複数住戸を改修した場合は、集合住宅（複数住戸用）の実績報告</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様式をお使いください。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44</xdr:col>
      <xdr:colOff>68036</xdr:colOff>
      <xdr:row>41</xdr:row>
      <xdr:rowOff>0</xdr:rowOff>
    </xdr:from>
    <xdr:ext cx="8395606" cy="625812"/>
    <xdr:sp macro="" textlink="">
      <xdr:nvSpPr>
        <xdr:cNvPr id="9" name="吹き出し: 四角形 8">
          <a:extLst>
            <a:ext uri="{FF2B5EF4-FFF2-40B4-BE49-F238E27FC236}">
              <a16:creationId xmlns:a16="http://schemas.microsoft.com/office/drawing/2014/main" id="{186BF9E9-D8EB-470B-A29A-D2ABC28EB818}"/>
            </a:ext>
          </a:extLst>
        </xdr:cNvPr>
        <xdr:cNvSpPr/>
      </xdr:nvSpPr>
      <xdr:spPr>
        <a:xfrm>
          <a:off x="12042322" y="14369143"/>
          <a:ext cx="8395606" cy="625812"/>
        </a:xfrm>
        <a:prstGeom prst="wedgeRectCallout">
          <a:avLst>
            <a:gd name="adj1" fmla="val -55917"/>
            <a:gd name="adj2" fmla="val 2024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600">
              <a:solidFill>
                <a:srgbClr val="FF0000"/>
              </a:solidFill>
              <a:latin typeface="HGｺﾞｼｯｸM" panose="020B0609000000000000" pitchFamily="49" charset="-128"/>
              <a:ea typeface="HGｺﾞｼｯｸM" panose="020B0609000000000000" pitchFamily="49" charset="-128"/>
            </a:rPr>
            <a:t>・交付決定通知書の補助金の額（Ｆ）には、「交付決定通知書」に記載された</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6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16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51955</xdr:colOff>
      <xdr:row>12</xdr:row>
      <xdr:rowOff>186512</xdr:rowOff>
    </xdr:from>
    <xdr:ext cx="9594415" cy="2760243"/>
    <xdr:sp macro="" textlink="">
      <xdr:nvSpPr>
        <xdr:cNvPr id="2" name="吹き出し: 四角形 1">
          <a:extLst>
            <a:ext uri="{FF2B5EF4-FFF2-40B4-BE49-F238E27FC236}">
              <a16:creationId xmlns:a16="http://schemas.microsoft.com/office/drawing/2014/main" id="{CBF0E702-4C18-402F-8C8D-474EC6CD7FD1}"/>
            </a:ext>
          </a:extLst>
        </xdr:cNvPr>
        <xdr:cNvSpPr/>
      </xdr:nvSpPr>
      <xdr:spPr>
        <a:xfrm>
          <a:off x="15499773" y="3442330"/>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・使用した断熱パネルの情報を記入してください。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138546</xdr:colOff>
      <xdr:row>4</xdr:row>
      <xdr:rowOff>34636</xdr:rowOff>
    </xdr:from>
    <xdr:to>
      <xdr:col>81</xdr:col>
      <xdr:colOff>105833</xdr:colOff>
      <xdr:row>10</xdr:row>
      <xdr:rowOff>127000</xdr:rowOff>
    </xdr:to>
    <xdr:sp macro="" textlink="">
      <xdr:nvSpPr>
        <xdr:cNvPr id="3" name="正方形/長方形 2">
          <a:extLst>
            <a:ext uri="{FF2B5EF4-FFF2-40B4-BE49-F238E27FC236}">
              <a16:creationId xmlns:a16="http://schemas.microsoft.com/office/drawing/2014/main" id="{46C2BA3E-11E2-4899-B65F-8937C09BB3D5}"/>
            </a:ext>
          </a:extLst>
        </xdr:cNvPr>
        <xdr:cNvSpPr/>
      </xdr:nvSpPr>
      <xdr:spPr>
        <a:xfrm>
          <a:off x="15586364" y="900545"/>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51955</xdr:colOff>
      <xdr:row>52</xdr:row>
      <xdr:rowOff>17318</xdr:rowOff>
    </xdr:from>
    <xdr:ext cx="9594415" cy="1426288"/>
    <xdr:sp macro="" textlink="">
      <xdr:nvSpPr>
        <xdr:cNvPr id="4" name="吹き出し: 四角形 3">
          <a:extLst>
            <a:ext uri="{FF2B5EF4-FFF2-40B4-BE49-F238E27FC236}">
              <a16:creationId xmlns:a16="http://schemas.microsoft.com/office/drawing/2014/main" id="{94AE03A2-AB53-4FC6-B8E0-75716DC2C4BA}"/>
            </a:ext>
          </a:extLst>
        </xdr:cNvPr>
        <xdr:cNvSpPr/>
      </xdr:nvSpPr>
      <xdr:spPr>
        <a:xfrm>
          <a:off x="15499773" y="1629640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69272</xdr:colOff>
      <xdr:row>7</xdr:row>
      <xdr:rowOff>86590</xdr:rowOff>
    </xdr:from>
    <xdr:ext cx="9594415" cy="1426288"/>
    <xdr:sp macro="" textlink="">
      <xdr:nvSpPr>
        <xdr:cNvPr id="2" name="吹き出し: 四角形 1">
          <a:extLst>
            <a:ext uri="{FF2B5EF4-FFF2-40B4-BE49-F238E27FC236}">
              <a16:creationId xmlns:a16="http://schemas.microsoft.com/office/drawing/2014/main" id="{61C069A5-C4A4-4781-9677-A59A9105AB1E}"/>
            </a:ext>
          </a:extLst>
        </xdr:cNvPr>
        <xdr:cNvSpPr/>
      </xdr:nvSpPr>
      <xdr:spPr>
        <a:xfrm>
          <a:off x="15828817" y="1870363"/>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・全館空調の有無を記入してください。。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・全館空調「有」の場合、「延床面積」を記入し、「延床面積あたりの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蓄熱量」が８０ｋＪ／㎡以上であることを確認してください。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51954</xdr:colOff>
      <xdr:row>15</xdr:row>
      <xdr:rowOff>27740</xdr:rowOff>
    </xdr:from>
    <xdr:ext cx="9594415" cy="3760709"/>
    <xdr:sp macro="" textlink="">
      <xdr:nvSpPr>
        <xdr:cNvPr id="3" name="吹き出し: 四角形 2">
          <a:extLst>
            <a:ext uri="{FF2B5EF4-FFF2-40B4-BE49-F238E27FC236}">
              <a16:creationId xmlns:a16="http://schemas.microsoft.com/office/drawing/2014/main" id="{17CE4564-9590-4AF7-A9B9-1DBBF4515DA6}"/>
            </a:ext>
          </a:extLst>
        </xdr:cNvPr>
        <xdr:cNvSpPr/>
      </xdr:nvSpPr>
      <xdr:spPr>
        <a:xfrm>
          <a:off x="15811499" y="4253376"/>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・使用した潜熱蓄熱建材の情報を居室ごとに記入してください。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登録型番、メーカー名、製品名、蓄熱量、利用方法は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・床面積あたりの蓄熱量が１９２ｋＪ／㎡であることを確認してください。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・補助対象製品の施工に必要な経費の内、補助対象となる工事費を一式で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69273</xdr:colOff>
      <xdr:row>12</xdr:row>
      <xdr:rowOff>169194</xdr:rowOff>
    </xdr:from>
    <xdr:ext cx="9594415" cy="2760243"/>
    <xdr:sp macro="" textlink="">
      <xdr:nvSpPr>
        <xdr:cNvPr id="2" name="吹き出し: 四角形 1">
          <a:extLst>
            <a:ext uri="{FF2B5EF4-FFF2-40B4-BE49-F238E27FC236}">
              <a16:creationId xmlns:a16="http://schemas.microsoft.com/office/drawing/2014/main" id="{40E0F417-76DA-4FCB-B634-9F81F361184B}"/>
            </a:ext>
          </a:extLst>
        </xdr:cNvPr>
        <xdr:cNvSpPr/>
      </xdr:nvSpPr>
      <xdr:spPr>
        <a:xfrm>
          <a:off x="15517091" y="3407694"/>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登録型番、メーカー名、製品名、熱伝導率（</a:t>
          </a:r>
          <a:r>
            <a:rPr kumimoji="1" lang="en-US" altLang="ja-JP" sz="2000">
              <a:solidFill>
                <a:srgbClr val="FF0000"/>
              </a:solidFill>
              <a:latin typeface="HGｺﾞｼｯｸM" panose="020B0609000000000000" pitchFamily="49" charset="-128"/>
              <a:ea typeface="HGｺﾞｼｯｸM" panose="020B0609000000000000" pitchFamily="49" charset="-128"/>
            </a:rPr>
            <a:t>λ</a:t>
          </a:r>
          <a:r>
            <a:rPr kumimoji="1" lang="ja-JP" altLang="en-US" sz="2000">
              <a:solidFill>
                <a:srgbClr val="FF0000"/>
              </a:solidFill>
              <a:latin typeface="HGｺﾞｼｯｸM" panose="020B0609000000000000" pitchFamily="49" charset="-128"/>
              <a:ea typeface="HGｺﾞｼｯｸM" panose="020B0609000000000000" pitchFamily="49" charset="-128"/>
            </a:rPr>
            <a:t>値）は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ホームページを参照の上、記入してください。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155864</xdr:colOff>
      <xdr:row>4</xdr:row>
      <xdr:rowOff>0</xdr:rowOff>
    </xdr:from>
    <xdr:to>
      <xdr:col>81</xdr:col>
      <xdr:colOff>123151</xdr:colOff>
      <xdr:row>10</xdr:row>
      <xdr:rowOff>109682</xdr:rowOff>
    </xdr:to>
    <xdr:sp macro="" textlink="">
      <xdr:nvSpPr>
        <xdr:cNvPr id="3" name="正方形/長方形 2">
          <a:extLst>
            <a:ext uri="{FF2B5EF4-FFF2-40B4-BE49-F238E27FC236}">
              <a16:creationId xmlns:a16="http://schemas.microsoft.com/office/drawing/2014/main" id="{476D2D47-4E17-48BB-98C9-04D43D7095D4}"/>
            </a:ext>
          </a:extLst>
        </xdr:cNvPr>
        <xdr:cNvSpPr/>
      </xdr:nvSpPr>
      <xdr:spPr>
        <a:xfrm>
          <a:off x="15603682" y="865909"/>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103909</xdr:colOff>
      <xdr:row>64</xdr:row>
      <xdr:rowOff>311728</xdr:rowOff>
    </xdr:from>
    <xdr:ext cx="9594415" cy="1426288"/>
    <xdr:sp macro="" textlink="">
      <xdr:nvSpPr>
        <xdr:cNvPr id="4" name="吹き出し: 四角形 3">
          <a:extLst>
            <a:ext uri="{FF2B5EF4-FFF2-40B4-BE49-F238E27FC236}">
              <a16:creationId xmlns:a16="http://schemas.microsoft.com/office/drawing/2014/main" id="{B1E10DFB-2916-4F56-A988-A5EC88970785}"/>
            </a:ext>
          </a:extLst>
        </xdr:cNvPr>
        <xdr:cNvSpPr/>
      </xdr:nvSpPr>
      <xdr:spPr>
        <a:xfrm>
          <a:off x="15551727" y="19760046"/>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・補助対象経費の算出をする際には、施工面積の小数点以下は切り捨て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となります。</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57150</xdr:colOff>
      <xdr:row>15</xdr:row>
      <xdr:rowOff>372832</xdr:rowOff>
    </xdr:from>
    <xdr:ext cx="9594415" cy="3760709"/>
    <xdr:sp macro="" textlink="">
      <xdr:nvSpPr>
        <xdr:cNvPr id="2" name="吹き出し: 四角形 1">
          <a:extLst>
            <a:ext uri="{FF2B5EF4-FFF2-40B4-BE49-F238E27FC236}">
              <a16:creationId xmlns:a16="http://schemas.microsoft.com/office/drawing/2014/main" id="{6CB34D75-DC38-4ABB-83E9-3CD1069CF6D4}"/>
            </a:ext>
          </a:extLst>
        </xdr:cNvPr>
        <xdr:cNvSpPr/>
      </xdr:nvSpPr>
      <xdr:spPr>
        <a:xfrm>
          <a:off x="16925059" y="4269423"/>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p>
      </xdr:txBody>
    </xdr:sp>
    <xdr:clientData/>
  </xdr:oneCellAnchor>
  <xdr:twoCellAnchor>
    <xdr:from>
      <xdr:col>58</xdr:col>
      <xdr:colOff>8658</xdr:colOff>
      <xdr:row>1</xdr:row>
      <xdr:rowOff>140277</xdr:rowOff>
    </xdr:from>
    <xdr:to>
      <xdr:col>80</xdr:col>
      <xdr:colOff>239182</xdr:colOff>
      <xdr:row>7</xdr:row>
      <xdr:rowOff>391969</xdr:rowOff>
    </xdr:to>
    <xdr:sp macro="" textlink="">
      <xdr:nvSpPr>
        <xdr:cNvPr id="3" name="正方形/長方形 2">
          <a:extLst>
            <a:ext uri="{FF2B5EF4-FFF2-40B4-BE49-F238E27FC236}">
              <a16:creationId xmlns:a16="http://schemas.microsoft.com/office/drawing/2014/main" id="{631641F0-C9E0-4A0D-8C69-83210E82139A}"/>
            </a:ext>
          </a:extLst>
        </xdr:cNvPr>
        <xdr:cNvSpPr/>
      </xdr:nvSpPr>
      <xdr:spPr>
        <a:xfrm>
          <a:off x="17136340" y="382732"/>
          <a:ext cx="5945524" cy="160251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109104</xdr:colOff>
      <xdr:row>47</xdr:row>
      <xdr:rowOff>0</xdr:rowOff>
    </xdr:from>
    <xdr:ext cx="9594415" cy="3760709"/>
    <xdr:sp macro="" textlink="">
      <xdr:nvSpPr>
        <xdr:cNvPr id="4" name="吹き出し: 四角形 3">
          <a:extLst>
            <a:ext uri="{FF2B5EF4-FFF2-40B4-BE49-F238E27FC236}">
              <a16:creationId xmlns:a16="http://schemas.microsoft.com/office/drawing/2014/main" id="{E00D5F26-B923-4976-AA98-F7A26A14424F}"/>
            </a:ext>
          </a:extLst>
        </xdr:cNvPr>
        <xdr:cNvSpPr/>
      </xdr:nvSpPr>
      <xdr:spPr>
        <a:xfrm>
          <a:off x="16977013" y="14540836"/>
          <a:ext cx="9594415" cy="376070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・使用した防災ガラス窓の情報を記入してください。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・補助対象製品の施工に必要な経費の内、補助対象経費となる工事費を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一式で記入してください。</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34958</xdr:colOff>
      <xdr:row>11</xdr:row>
      <xdr:rowOff>358026</xdr:rowOff>
    </xdr:from>
    <xdr:ext cx="9594415" cy="2760243"/>
    <xdr:sp macro="" textlink="">
      <xdr:nvSpPr>
        <xdr:cNvPr id="2" name="吹き出し: 四角形 1">
          <a:extLst>
            <a:ext uri="{FF2B5EF4-FFF2-40B4-BE49-F238E27FC236}">
              <a16:creationId xmlns:a16="http://schemas.microsoft.com/office/drawing/2014/main" id="{88CD74E8-C614-4FA1-B3E0-C47808C15E74}"/>
            </a:ext>
          </a:extLst>
        </xdr:cNvPr>
        <xdr:cNvSpPr/>
      </xdr:nvSpPr>
      <xdr:spPr>
        <a:xfrm>
          <a:off x="17143323" y="3105622"/>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twoCellAnchor>
    <xdr:from>
      <xdr:col>59</xdr:col>
      <xdr:colOff>261832</xdr:colOff>
      <xdr:row>2</xdr:row>
      <xdr:rowOff>219807</xdr:rowOff>
    </xdr:from>
    <xdr:to>
      <xdr:col>81</xdr:col>
      <xdr:colOff>205252</xdr:colOff>
      <xdr:row>9</xdr:row>
      <xdr:rowOff>85209</xdr:rowOff>
    </xdr:to>
    <xdr:sp macro="" textlink="">
      <xdr:nvSpPr>
        <xdr:cNvPr id="3" name="正方形/長方形 2">
          <a:extLst>
            <a:ext uri="{FF2B5EF4-FFF2-40B4-BE49-F238E27FC236}">
              <a16:creationId xmlns:a16="http://schemas.microsoft.com/office/drawing/2014/main" id="{4A922310-CA08-482D-95A3-5C54121BEEE1}"/>
            </a:ext>
          </a:extLst>
        </xdr:cNvPr>
        <xdr:cNvSpPr/>
      </xdr:nvSpPr>
      <xdr:spPr>
        <a:xfrm>
          <a:off x="17919717" y="677740"/>
          <a:ext cx="5988131" cy="166049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xdr:colOff>
      <xdr:row>74</xdr:row>
      <xdr:rowOff>368767</xdr:rowOff>
    </xdr:from>
    <xdr:ext cx="9594415" cy="425822"/>
    <xdr:sp macro="" textlink="">
      <xdr:nvSpPr>
        <xdr:cNvPr id="4" name="吹き出し: 四角形 3">
          <a:extLst>
            <a:ext uri="{FF2B5EF4-FFF2-40B4-BE49-F238E27FC236}">
              <a16:creationId xmlns:a16="http://schemas.microsoft.com/office/drawing/2014/main" id="{877B665D-9DB3-47F8-B9E6-DE7530F7D8B2}"/>
            </a:ext>
          </a:extLst>
        </xdr:cNvPr>
        <xdr:cNvSpPr/>
      </xdr:nvSpPr>
      <xdr:spPr>
        <a:xfrm>
          <a:off x="17108366" y="23650065"/>
          <a:ext cx="9594415" cy="425822"/>
        </a:xfrm>
        <a:prstGeom prst="wedgeRectCallout">
          <a:avLst>
            <a:gd name="adj1" fmla="val -54242"/>
            <a:gd name="adj2" fmla="val -18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34958</xdr:colOff>
      <xdr:row>33</xdr:row>
      <xdr:rowOff>66984</xdr:rowOff>
    </xdr:from>
    <xdr:ext cx="9594415" cy="2760243"/>
    <xdr:sp macro="" textlink="">
      <xdr:nvSpPr>
        <xdr:cNvPr id="5" name="吹き出し: 四角形 4">
          <a:extLst>
            <a:ext uri="{FF2B5EF4-FFF2-40B4-BE49-F238E27FC236}">
              <a16:creationId xmlns:a16="http://schemas.microsoft.com/office/drawing/2014/main" id="{A5CB5810-E5E2-4062-B206-0567A7883138}"/>
            </a:ext>
          </a:extLst>
        </xdr:cNvPr>
        <xdr:cNvSpPr/>
      </xdr:nvSpPr>
      <xdr:spPr>
        <a:xfrm>
          <a:off x="17143323" y="10196455"/>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oneCellAnchor>
    <xdr:from>
      <xdr:col>57</xdr:col>
      <xdr:colOff>70236</xdr:colOff>
      <xdr:row>52</xdr:row>
      <xdr:rowOff>135505</xdr:rowOff>
    </xdr:from>
    <xdr:ext cx="9594415" cy="2760243"/>
    <xdr:sp macro="" textlink="">
      <xdr:nvSpPr>
        <xdr:cNvPr id="6" name="吹き出し: 四角形 5">
          <a:extLst>
            <a:ext uri="{FF2B5EF4-FFF2-40B4-BE49-F238E27FC236}">
              <a16:creationId xmlns:a16="http://schemas.microsoft.com/office/drawing/2014/main" id="{85A35751-9E28-4A78-8057-F776A340FA6C}"/>
            </a:ext>
          </a:extLst>
        </xdr:cNvPr>
        <xdr:cNvSpPr/>
      </xdr:nvSpPr>
      <xdr:spPr>
        <a:xfrm>
          <a:off x="17178601" y="16034928"/>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・サイズ（ＸＳ、Ｓ、Ｍ、Ｌ）は面積から自動計算されます。</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89858</xdr:colOff>
      <xdr:row>12</xdr:row>
      <xdr:rowOff>53914</xdr:rowOff>
    </xdr:from>
    <xdr:ext cx="9594415" cy="1426288"/>
    <xdr:sp macro="" textlink="">
      <xdr:nvSpPr>
        <xdr:cNvPr id="2" name="吹き出し: 四角形 1">
          <a:extLst>
            <a:ext uri="{FF2B5EF4-FFF2-40B4-BE49-F238E27FC236}">
              <a16:creationId xmlns:a16="http://schemas.microsoft.com/office/drawing/2014/main" id="{9BB60FE7-2685-4DB3-99D5-36CC544DDFE3}"/>
            </a:ext>
          </a:extLst>
        </xdr:cNvPr>
        <xdr:cNvSpPr/>
      </xdr:nvSpPr>
      <xdr:spPr>
        <a:xfrm>
          <a:off x="16515990" y="2965329"/>
          <a:ext cx="9594415" cy="142628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・使用した玄関ドアの情報を記入してください。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登録型番、メーカー名、製品名、グレードは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104562</xdr:colOff>
      <xdr:row>42</xdr:row>
      <xdr:rowOff>98031</xdr:rowOff>
    </xdr:from>
    <xdr:to>
      <xdr:col>80</xdr:col>
      <xdr:colOff>106159</xdr:colOff>
      <xdr:row>46</xdr:row>
      <xdr:rowOff>706673</xdr:rowOff>
    </xdr:to>
    <xdr:sp macro="" textlink="">
      <xdr:nvSpPr>
        <xdr:cNvPr id="3" name="正方形/長方形 2">
          <a:extLst>
            <a:ext uri="{FF2B5EF4-FFF2-40B4-BE49-F238E27FC236}">
              <a16:creationId xmlns:a16="http://schemas.microsoft.com/office/drawing/2014/main" id="{EDE2A02B-6527-45FF-BA94-BAC125D86487}"/>
            </a:ext>
          </a:extLst>
        </xdr:cNvPr>
        <xdr:cNvSpPr/>
      </xdr:nvSpPr>
      <xdr:spPr>
        <a:xfrm>
          <a:off x="16530694" y="13810437"/>
          <a:ext cx="6201833" cy="1651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89858</xdr:colOff>
      <xdr:row>29</xdr:row>
      <xdr:rowOff>231607</xdr:rowOff>
    </xdr:from>
    <xdr:ext cx="9594415" cy="2760243"/>
    <xdr:sp macro="" textlink="">
      <xdr:nvSpPr>
        <xdr:cNvPr id="4" name="吹き出し: 四角形 3">
          <a:extLst>
            <a:ext uri="{FF2B5EF4-FFF2-40B4-BE49-F238E27FC236}">
              <a16:creationId xmlns:a16="http://schemas.microsoft.com/office/drawing/2014/main" id="{84F33F48-888E-4E38-B4EA-C334C2EE9EFF}"/>
            </a:ext>
          </a:extLst>
        </xdr:cNvPr>
        <xdr:cNvSpPr/>
      </xdr:nvSpPr>
      <xdr:spPr>
        <a:xfrm>
          <a:off x="16515990" y="9271371"/>
          <a:ext cx="9594415"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・使用した調湿建材の情報を記入してください。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・施工した居室名を記入してください。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登録型番、メーカー名、製品名は</a:t>
          </a:r>
          <a:r>
            <a:rPr kumimoji="1" lang="en-US" altLang="ja-JP" sz="2000">
              <a:solidFill>
                <a:srgbClr val="FF0000"/>
              </a:solidFill>
              <a:latin typeface="HGｺﾞｼｯｸM" panose="020B0609000000000000" pitchFamily="49" charset="-128"/>
              <a:ea typeface="HGｺﾞｼｯｸM" panose="020B0609000000000000" pitchFamily="49" charset="-128"/>
            </a:rPr>
            <a:t>SII</a:t>
          </a:r>
          <a:r>
            <a:rPr kumimoji="1" lang="ja-JP" altLang="en-US" sz="2000">
              <a:solidFill>
                <a:srgbClr val="FF0000"/>
              </a:solidFill>
              <a:latin typeface="HGｺﾞｼｯｸM" panose="020B0609000000000000" pitchFamily="49" charset="-128"/>
              <a:ea typeface="HGｺﾞｼｯｸM" panose="020B0609000000000000" pitchFamily="49" charset="-128"/>
            </a:rPr>
            <a:t>のホームページを参照の上、</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89858</xdr:colOff>
      <xdr:row>20</xdr:row>
      <xdr:rowOff>331662</xdr:rowOff>
    </xdr:from>
    <xdr:ext cx="9594415" cy="425822"/>
    <xdr:sp macro="" textlink="">
      <xdr:nvSpPr>
        <xdr:cNvPr id="5" name="吹き出し: 四角形 4">
          <a:extLst>
            <a:ext uri="{FF2B5EF4-FFF2-40B4-BE49-F238E27FC236}">
              <a16:creationId xmlns:a16="http://schemas.microsoft.com/office/drawing/2014/main" id="{07D53989-1A2E-41D4-AC4F-F0CCA2B9A77E}"/>
            </a:ext>
          </a:extLst>
        </xdr:cNvPr>
        <xdr:cNvSpPr/>
      </xdr:nvSpPr>
      <xdr:spPr>
        <a:xfrm>
          <a:off x="16515990" y="5848973"/>
          <a:ext cx="9594415" cy="425822"/>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64</xdr:col>
      <xdr:colOff>588818</xdr:colOff>
      <xdr:row>5</xdr:row>
      <xdr:rowOff>0</xdr:rowOff>
    </xdr:from>
    <xdr:ext cx="5397500" cy="425822"/>
    <xdr:sp macro="" textlink="">
      <xdr:nvSpPr>
        <xdr:cNvPr id="2" name="吹き出し: 四角形 1">
          <a:extLst>
            <a:ext uri="{FF2B5EF4-FFF2-40B4-BE49-F238E27FC236}">
              <a16:creationId xmlns:a16="http://schemas.microsoft.com/office/drawing/2014/main" id="{FBCE3956-4C40-4806-A18F-23516834D010}"/>
            </a:ext>
          </a:extLst>
        </xdr:cNvPr>
        <xdr:cNvSpPr/>
      </xdr:nvSpPr>
      <xdr:spPr>
        <a:xfrm>
          <a:off x="16694727" y="1039091"/>
          <a:ext cx="5397500" cy="425822"/>
        </a:xfrm>
        <a:prstGeom prst="wedgeRectCallout">
          <a:avLst>
            <a:gd name="adj1" fmla="val -58726"/>
            <a:gd name="adj2" fmla="val -8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p>
      </xdr:txBody>
    </xdr:sp>
    <xdr:clientData/>
  </xdr:oneCellAnchor>
  <xdr:oneCellAnchor>
    <xdr:from>
      <xdr:col>64</xdr:col>
      <xdr:colOff>595168</xdr:colOff>
      <xdr:row>8</xdr:row>
      <xdr:rowOff>46619</xdr:rowOff>
    </xdr:from>
    <xdr:ext cx="9916968" cy="2093265"/>
    <xdr:sp macro="" textlink="">
      <xdr:nvSpPr>
        <xdr:cNvPr id="3" name="吹き出し: 四角形 2">
          <a:extLst>
            <a:ext uri="{FF2B5EF4-FFF2-40B4-BE49-F238E27FC236}">
              <a16:creationId xmlns:a16="http://schemas.microsoft.com/office/drawing/2014/main" id="{0F4A72B9-4724-4D60-8315-153068922E7B}"/>
            </a:ext>
          </a:extLst>
        </xdr:cNvPr>
        <xdr:cNvSpPr/>
      </xdr:nvSpPr>
      <xdr:spPr>
        <a:xfrm>
          <a:off x="16701077" y="1951619"/>
          <a:ext cx="9916968" cy="2093265"/>
        </a:xfrm>
        <a:prstGeom prst="wedgeRectCallout">
          <a:avLst>
            <a:gd name="adj1" fmla="val -55197"/>
            <a:gd name="adj2" fmla="val -221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・交付決定番号は、「交付決定通知書」に記載された交付決定番号の下</a:t>
          </a:r>
          <a:r>
            <a:rPr kumimoji="1" lang="en-US" altLang="ja-JP" sz="2000">
              <a:solidFill>
                <a:srgbClr val="FF0000"/>
              </a:solidFill>
              <a:latin typeface="HGｺﾞｼｯｸM" panose="020B0609000000000000" pitchFamily="49" charset="-128"/>
              <a:ea typeface="HGｺﾞｼｯｸM" panose="020B0609000000000000" pitchFamily="49" charset="-128"/>
            </a:rPr>
            <a:t>5</a:t>
          </a:r>
          <a:r>
            <a:rPr kumimoji="1" lang="ja-JP" altLang="en-US" sz="2000">
              <a:solidFill>
                <a:srgbClr val="FF0000"/>
              </a:solidFill>
              <a:latin typeface="HGｺﾞｼｯｸM" panose="020B0609000000000000" pitchFamily="49" charset="-128"/>
              <a:ea typeface="HGｺﾞｼｯｸM" panose="020B0609000000000000" pitchFamily="49" charset="-128"/>
            </a:rPr>
            <a:t>桁の数字</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・現場名は、補助事業者名をフルネームで記入してください。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・改修内容を選択し、製品ごとの施工開始日と施工完了日を記入してください。</a:t>
          </a:r>
        </a:p>
      </xdr:txBody>
    </xdr:sp>
    <xdr:clientData/>
  </xdr:oneCellAnchor>
  <xdr:oneCellAnchor>
    <xdr:from>
      <xdr:col>64</xdr:col>
      <xdr:colOff>640774</xdr:colOff>
      <xdr:row>22</xdr:row>
      <xdr:rowOff>346363</xdr:rowOff>
    </xdr:from>
    <xdr:ext cx="9923318" cy="1092800"/>
    <xdr:sp macro="" textlink="">
      <xdr:nvSpPr>
        <xdr:cNvPr id="5" name="吹き出し: 四角形 4">
          <a:extLst>
            <a:ext uri="{FF2B5EF4-FFF2-40B4-BE49-F238E27FC236}">
              <a16:creationId xmlns:a16="http://schemas.microsoft.com/office/drawing/2014/main" id="{93425E4B-62DE-47E0-A251-3BD1D2C727AF}"/>
            </a:ext>
          </a:extLst>
        </xdr:cNvPr>
        <xdr:cNvSpPr/>
      </xdr:nvSpPr>
      <xdr:spPr>
        <a:xfrm>
          <a:off x="16746683" y="7360227"/>
          <a:ext cx="9923318" cy="1092800"/>
        </a:xfrm>
        <a:prstGeom prst="wedgeRectCallout">
          <a:avLst>
            <a:gd name="adj1" fmla="val -55197"/>
            <a:gd name="adj2" fmla="val -130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O81"/>
  <sheetViews>
    <sheetView showGridLines="0" tabSelected="1" view="pageBreakPreview" zoomScaleNormal="100" zoomScaleSheetLayoutView="100" workbookViewId="0"/>
  </sheetViews>
  <sheetFormatPr defaultColWidth="1.36328125" defaultRowHeight="18" customHeight="1"/>
  <cols>
    <col min="1" max="4" width="1.36328125" style="68" customWidth="1"/>
    <col min="5" max="6" width="1.36328125" style="66" customWidth="1"/>
    <col min="7" max="8" width="1.36328125" style="67" customWidth="1"/>
    <col min="9" max="12" width="1.36328125" style="68"/>
    <col min="13" max="13" width="1.26953125" style="68" customWidth="1"/>
    <col min="14" max="91" width="1.36328125" style="68"/>
    <col min="92" max="92" width="2.08984375" style="68" customWidth="1"/>
    <col min="93" max="16384" width="1.36328125" style="68"/>
  </cols>
  <sheetData>
    <row r="1" spans="1:93" ht="18" customHeight="1">
      <c r="CA1" s="496" t="s">
        <v>156</v>
      </c>
      <c r="CB1" s="496"/>
      <c r="CC1" s="496"/>
      <c r="CD1" s="496"/>
      <c r="CE1" s="496"/>
      <c r="CF1" s="496"/>
      <c r="CG1" s="496"/>
      <c r="CH1" s="496"/>
      <c r="CI1" s="496"/>
      <c r="CJ1" s="496"/>
      <c r="CK1" s="496"/>
      <c r="CL1" s="496"/>
      <c r="CM1" s="496"/>
      <c r="CN1" s="496"/>
    </row>
    <row r="2" spans="1:93" s="151" customFormat="1" ht="19.5" customHeight="1">
      <c r="A2" s="150" t="s">
        <v>203</v>
      </c>
      <c r="C2" s="150"/>
      <c r="D2" s="150"/>
      <c r="E2" s="148"/>
      <c r="F2" s="148"/>
      <c r="G2" s="152"/>
      <c r="H2" s="152"/>
      <c r="I2" s="150"/>
      <c r="J2" s="149"/>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row>
    <row r="3" spans="1:93" s="151" customFormat="1" ht="9.75" customHeight="1">
      <c r="C3" s="150"/>
      <c r="D3" s="150"/>
      <c r="E3" s="148"/>
      <c r="F3" s="148"/>
      <c r="G3" s="152"/>
      <c r="H3" s="152"/>
      <c r="I3" s="150"/>
      <c r="J3" s="149"/>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62"/>
      <c r="BO3" s="62"/>
      <c r="BP3" s="62"/>
      <c r="BQ3" s="62"/>
      <c r="BR3" s="62"/>
      <c r="BS3" s="62"/>
      <c r="BT3" s="62"/>
      <c r="BU3" s="62"/>
      <c r="BV3" s="62"/>
      <c r="BW3" s="62"/>
      <c r="BX3" s="62"/>
      <c r="BY3" s="62"/>
      <c r="BZ3" s="62"/>
      <c r="CA3" s="62"/>
      <c r="CB3" s="62"/>
      <c r="CC3" s="62"/>
      <c r="CD3" s="62"/>
      <c r="CE3" s="62"/>
      <c r="CF3" s="62"/>
      <c r="CG3" s="62"/>
      <c r="CH3" s="62"/>
      <c r="CI3" s="62"/>
      <c r="CJ3" s="62"/>
      <c r="CK3" s="62"/>
      <c r="CL3" s="62"/>
    </row>
    <row r="4" spans="1:93" s="151" customFormat="1" ht="9.75" customHeight="1">
      <c r="C4" s="150"/>
      <c r="D4" s="150"/>
      <c r="E4" s="148"/>
      <c r="F4" s="148"/>
      <c r="G4" s="152"/>
      <c r="H4" s="152"/>
      <c r="I4" s="150"/>
      <c r="J4" s="149"/>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62"/>
      <c r="BO4" s="62"/>
      <c r="BP4" s="62"/>
      <c r="BQ4" s="62"/>
      <c r="BR4" s="62"/>
      <c r="BS4" s="62"/>
      <c r="BT4" s="62"/>
      <c r="BU4" s="62"/>
      <c r="BV4" s="62"/>
      <c r="BW4" s="62"/>
      <c r="BX4" s="62"/>
      <c r="BY4" s="62"/>
      <c r="BZ4" s="62"/>
      <c r="CA4" s="62"/>
      <c r="CB4" s="62"/>
      <c r="CC4" s="62"/>
      <c r="CD4" s="62"/>
      <c r="CE4" s="62"/>
      <c r="CF4" s="62"/>
      <c r="CG4" s="62"/>
      <c r="CH4" s="62"/>
      <c r="CI4" s="62"/>
      <c r="CJ4" s="62"/>
      <c r="CK4" s="62"/>
      <c r="CL4" s="62"/>
    </row>
    <row r="5" spans="1:93" s="151" customFormat="1" ht="18" customHeight="1">
      <c r="A5" s="150"/>
      <c r="B5" s="150"/>
      <c r="C5" s="150"/>
      <c r="D5" s="150"/>
      <c r="E5" s="148"/>
      <c r="F5" s="148"/>
      <c r="G5" s="152"/>
      <c r="H5" s="152"/>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497"/>
      <c r="BQ5" s="497"/>
      <c r="BR5" s="497"/>
      <c r="BS5" s="497"/>
      <c r="BT5" s="498"/>
      <c r="BU5" s="498"/>
      <c r="BV5" s="498"/>
      <c r="BW5" s="498"/>
      <c r="BX5" s="498"/>
      <c r="BY5" s="497" t="s">
        <v>8</v>
      </c>
      <c r="BZ5" s="497"/>
      <c r="CA5" s="498"/>
      <c r="CB5" s="498"/>
      <c r="CC5" s="498"/>
      <c r="CD5" s="498"/>
      <c r="CE5" s="498"/>
      <c r="CF5" s="497" t="s">
        <v>7</v>
      </c>
      <c r="CG5" s="497"/>
      <c r="CH5" s="498"/>
      <c r="CI5" s="498"/>
      <c r="CJ5" s="498"/>
      <c r="CK5" s="498"/>
      <c r="CL5" s="498"/>
      <c r="CM5" s="497" t="s">
        <v>6</v>
      </c>
      <c r="CN5" s="497"/>
      <c r="CO5" s="155"/>
    </row>
    <row r="6" spans="1:93" s="151" customFormat="1" ht="18" customHeight="1">
      <c r="A6" s="156"/>
      <c r="B6" s="156"/>
      <c r="C6" s="150"/>
      <c r="D6" s="150"/>
      <c r="E6" s="148"/>
      <c r="F6" s="148"/>
      <c r="G6" s="152"/>
      <c r="H6" s="152"/>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148"/>
      <c r="AK6" s="148"/>
      <c r="AL6" s="150"/>
      <c r="AM6" s="150"/>
      <c r="AN6" s="150"/>
      <c r="AO6" s="150"/>
      <c r="AP6" s="150"/>
      <c r="AQ6" s="150"/>
      <c r="AR6" s="150"/>
      <c r="BK6" s="150"/>
      <c r="BL6" s="150"/>
      <c r="BM6" s="150"/>
      <c r="BN6" s="148"/>
      <c r="BO6" s="148"/>
      <c r="BP6" s="148"/>
      <c r="BQ6" s="148"/>
      <c r="BR6" s="64"/>
      <c r="BS6" s="64"/>
      <c r="BT6" s="64"/>
      <c r="BU6" s="64"/>
      <c r="BV6" s="64"/>
      <c r="BW6" s="64"/>
      <c r="BX6" s="64"/>
      <c r="BY6" s="64"/>
      <c r="BZ6" s="64"/>
      <c r="CA6" s="64"/>
      <c r="CB6" s="64"/>
      <c r="CC6" s="64"/>
      <c r="CD6" s="64"/>
      <c r="CE6" s="64"/>
      <c r="CF6" s="64"/>
      <c r="CG6" s="64"/>
      <c r="CH6" s="64"/>
      <c r="CI6" s="64"/>
      <c r="CJ6" s="64"/>
      <c r="CK6" s="64"/>
      <c r="CL6" s="64"/>
      <c r="CO6" s="155"/>
    </row>
    <row r="7" spans="1:93" s="151" customFormat="1" ht="18" customHeight="1">
      <c r="A7" s="157" t="s">
        <v>28</v>
      </c>
      <c r="B7" s="157"/>
      <c r="C7" s="158"/>
      <c r="D7" s="158"/>
      <c r="E7" s="158"/>
      <c r="F7" s="158"/>
      <c r="G7" s="158"/>
      <c r="H7" s="158"/>
      <c r="I7" s="158"/>
      <c r="J7" s="159"/>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49"/>
      <c r="AJ7" s="150"/>
      <c r="AK7" s="150"/>
      <c r="AL7" s="150"/>
      <c r="AM7" s="150"/>
      <c r="AN7" s="150"/>
      <c r="AO7" s="150"/>
      <c r="AP7" s="150"/>
      <c r="AQ7" s="150"/>
      <c r="AR7" s="150"/>
    </row>
    <row r="8" spans="1:93" s="151" customFormat="1" ht="18" customHeight="1">
      <c r="A8" s="150" t="s">
        <v>44</v>
      </c>
      <c r="B8" s="150"/>
      <c r="C8" s="150"/>
      <c r="D8" s="160"/>
      <c r="E8" s="160"/>
      <c r="F8" s="160"/>
      <c r="G8" s="160"/>
      <c r="H8" s="160"/>
      <c r="I8" s="160"/>
      <c r="J8" s="160"/>
      <c r="K8" s="150"/>
      <c r="L8" s="150"/>
      <c r="M8" s="150"/>
      <c r="N8" s="150"/>
      <c r="O8" s="497" t="s">
        <v>114</v>
      </c>
      <c r="P8" s="497"/>
      <c r="Q8" s="497"/>
      <c r="R8" s="497"/>
      <c r="S8" s="497"/>
      <c r="T8" s="497"/>
      <c r="U8" s="497"/>
      <c r="V8" s="497"/>
      <c r="W8" s="497"/>
      <c r="X8" s="497"/>
      <c r="Y8" s="150" t="s">
        <v>115</v>
      </c>
      <c r="Z8" s="150"/>
      <c r="AA8" s="150"/>
      <c r="AB8" s="150"/>
      <c r="AC8" s="150"/>
      <c r="AD8" s="150"/>
      <c r="AE8" s="150"/>
      <c r="AF8" s="150"/>
      <c r="AG8" s="150"/>
      <c r="AH8" s="150"/>
      <c r="AI8" s="150"/>
      <c r="AJ8" s="150"/>
      <c r="AK8" s="150"/>
      <c r="AL8" s="150"/>
      <c r="AM8" s="150"/>
      <c r="AN8" s="150"/>
      <c r="AO8" s="150"/>
      <c r="AP8" s="150"/>
      <c r="AQ8" s="150"/>
      <c r="AR8" s="150"/>
    </row>
    <row r="9" spans="1:93" s="151" customFormat="1" ht="15" customHeight="1">
      <c r="A9" s="161"/>
      <c r="B9" s="161"/>
      <c r="C9" s="161"/>
      <c r="D9" s="161"/>
      <c r="E9" s="161"/>
      <c r="F9" s="161"/>
      <c r="G9" s="161"/>
      <c r="H9" s="161"/>
      <c r="I9" s="161"/>
      <c r="J9" s="161"/>
      <c r="T9" s="161"/>
      <c r="AD9" s="161"/>
      <c r="AE9" s="161"/>
      <c r="AF9" s="161"/>
      <c r="AG9" s="161"/>
      <c r="AH9" s="161"/>
      <c r="AI9" s="161"/>
      <c r="AJ9" s="161"/>
      <c r="AK9" s="161"/>
      <c r="AL9" s="161"/>
      <c r="AM9" s="161"/>
      <c r="AN9" s="161"/>
      <c r="AO9" s="161"/>
      <c r="AP9" s="161"/>
      <c r="AQ9" s="161"/>
      <c r="AR9" s="161"/>
    </row>
    <row r="10" spans="1:93" s="151" customFormat="1" ht="15" customHeight="1">
      <c r="A10" s="161"/>
      <c r="B10" s="161"/>
      <c r="C10" s="161"/>
      <c r="D10" s="161"/>
      <c r="E10" s="161"/>
      <c r="F10" s="161"/>
      <c r="G10" s="161"/>
      <c r="H10" s="161"/>
      <c r="I10" s="161"/>
      <c r="J10" s="161"/>
      <c r="T10" s="161"/>
      <c r="AD10" s="161"/>
      <c r="AE10" s="161"/>
      <c r="AF10" s="161"/>
      <c r="AG10" s="161"/>
      <c r="AH10" s="161"/>
      <c r="AI10" s="161"/>
      <c r="AJ10" s="161"/>
      <c r="AK10" s="161"/>
      <c r="AL10" s="161"/>
      <c r="AM10" s="161"/>
      <c r="AN10" s="161"/>
      <c r="AO10" s="161"/>
      <c r="AP10" s="161"/>
      <c r="AQ10" s="161"/>
      <c r="AR10" s="161"/>
    </row>
    <row r="11" spans="1:93" s="165" customFormat="1" ht="21" customHeight="1">
      <c r="A11" s="162"/>
      <c r="B11" s="162"/>
      <c r="C11" s="162"/>
      <c r="D11" s="162"/>
      <c r="E11" s="163"/>
      <c r="F11" s="163"/>
      <c r="G11" s="164"/>
      <c r="H11" s="164"/>
      <c r="T11" s="166"/>
      <c r="U11" s="166"/>
      <c r="V11" s="166"/>
      <c r="W11" s="166"/>
      <c r="X11" s="167"/>
      <c r="Y11" s="167"/>
      <c r="Z11" s="167"/>
      <c r="AA11" s="167"/>
      <c r="AB11" s="167"/>
      <c r="AC11" s="167"/>
      <c r="AD11" s="167"/>
      <c r="AE11" s="167"/>
      <c r="AF11" s="167"/>
      <c r="AG11" s="167"/>
      <c r="AH11" s="167"/>
      <c r="AI11" s="167"/>
      <c r="AJ11" s="499" t="s">
        <v>204</v>
      </c>
      <c r="AK11" s="499"/>
      <c r="AL11" s="499"/>
      <c r="AM11" s="499"/>
      <c r="AN11" s="499"/>
      <c r="AO11" s="499"/>
      <c r="AP11" s="499"/>
      <c r="AQ11" s="499"/>
      <c r="AR11" s="499"/>
      <c r="AS11" s="167"/>
      <c r="AT11" s="500" t="s">
        <v>29</v>
      </c>
      <c r="AU11" s="500"/>
      <c r="AV11" s="500"/>
      <c r="AW11" s="500"/>
      <c r="AX11" s="500"/>
      <c r="AY11" s="500"/>
      <c r="AZ11" s="500"/>
      <c r="BA11" s="500"/>
      <c r="BB11" s="500"/>
      <c r="BC11" s="500"/>
      <c r="BD11" s="501"/>
      <c r="BE11" s="501"/>
      <c r="BF11" s="501"/>
      <c r="BG11" s="501"/>
      <c r="BH11" s="501"/>
      <c r="BI11" s="502" t="s">
        <v>50</v>
      </c>
      <c r="BJ11" s="502"/>
      <c r="BK11" s="501"/>
      <c r="BL11" s="501"/>
      <c r="BM11" s="501"/>
      <c r="BN11" s="501"/>
      <c r="BO11" s="501"/>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row>
    <row r="12" spans="1:93" s="165" customFormat="1" ht="41.25" customHeight="1">
      <c r="A12" s="169"/>
      <c r="B12" s="169"/>
      <c r="C12" s="169"/>
      <c r="D12" s="169"/>
      <c r="E12" s="163"/>
      <c r="F12" s="163"/>
      <c r="G12" s="164"/>
      <c r="H12" s="164"/>
      <c r="T12" s="170"/>
      <c r="U12" s="170"/>
      <c r="V12" s="170"/>
      <c r="W12" s="170"/>
      <c r="X12" s="167"/>
      <c r="Y12" s="167"/>
      <c r="Z12" s="167"/>
      <c r="AA12" s="167"/>
      <c r="AB12" s="167"/>
      <c r="AC12" s="167"/>
      <c r="AD12" s="167"/>
      <c r="AE12" s="167"/>
      <c r="AF12" s="167"/>
      <c r="AG12" s="167"/>
      <c r="AH12" s="167"/>
      <c r="AI12" s="167"/>
      <c r="AJ12" s="167"/>
      <c r="AK12" s="167"/>
      <c r="AL12" s="167"/>
      <c r="AM12" s="167"/>
      <c r="AN12" s="167"/>
      <c r="AO12" s="167"/>
      <c r="AP12" s="167"/>
      <c r="AQ12" s="167"/>
      <c r="AR12" s="199"/>
      <c r="AT12" s="500" t="s">
        <v>30</v>
      </c>
      <c r="AU12" s="500"/>
      <c r="AV12" s="500"/>
      <c r="AW12" s="500"/>
      <c r="AX12" s="500"/>
      <c r="AY12" s="500"/>
      <c r="AZ12" s="500"/>
      <c r="BA12" s="500"/>
      <c r="BB12" s="500"/>
      <c r="BC12" s="500"/>
      <c r="BD12" s="516"/>
      <c r="BE12" s="516"/>
      <c r="BF12" s="516"/>
      <c r="BG12" s="516"/>
      <c r="BH12" s="516"/>
      <c r="BI12" s="516"/>
      <c r="BJ12" s="516"/>
      <c r="BK12" s="516"/>
      <c r="BL12" s="516"/>
      <c r="BM12" s="516"/>
      <c r="BN12" s="516"/>
      <c r="BO12" s="516"/>
      <c r="BP12" s="516"/>
      <c r="BQ12" s="516"/>
      <c r="BR12" s="516"/>
      <c r="BS12" s="516"/>
      <c r="BT12" s="516"/>
      <c r="BU12" s="516"/>
      <c r="BV12" s="516"/>
      <c r="BW12" s="516"/>
      <c r="BX12" s="516"/>
      <c r="BY12" s="516"/>
      <c r="BZ12" s="516"/>
      <c r="CA12" s="516"/>
      <c r="CB12" s="516"/>
      <c r="CC12" s="516"/>
      <c r="CD12" s="516"/>
      <c r="CE12" s="516"/>
      <c r="CF12" s="516"/>
      <c r="CG12" s="516"/>
      <c r="CH12" s="516"/>
      <c r="CI12" s="516"/>
      <c r="CJ12" s="516"/>
      <c r="CK12" s="516"/>
      <c r="CL12" s="516"/>
      <c r="CM12" s="171"/>
      <c r="CN12" s="171"/>
      <c r="CO12" s="155"/>
    </row>
    <row r="13" spans="1:93" s="165" customFormat="1" ht="41.25" customHeight="1">
      <c r="A13" s="169"/>
      <c r="B13" s="169"/>
      <c r="C13" s="169"/>
      <c r="D13" s="169"/>
      <c r="E13" s="163"/>
      <c r="F13" s="163"/>
      <c r="G13" s="164"/>
      <c r="H13" s="164"/>
      <c r="T13" s="170"/>
      <c r="U13" s="170"/>
      <c r="V13" s="170"/>
      <c r="W13" s="170"/>
      <c r="X13" s="167"/>
      <c r="Y13" s="167"/>
      <c r="Z13" s="167"/>
      <c r="AA13" s="167"/>
      <c r="AB13" s="167"/>
      <c r="AC13" s="167"/>
      <c r="AD13" s="167"/>
      <c r="AE13" s="167"/>
      <c r="AF13" s="167"/>
      <c r="AG13" s="167"/>
      <c r="AH13" s="167"/>
      <c r="AI13" s="167"/>
      <c r="AJ13" s="167"/>
      <c r="AK13" s="167"/>
      <c r="AL13" s="167"/>
      <c r="AM13" s="167"/>
      <c r="AN13" s="167"/>
      <c r="AO13" s="167"/>
      <c r="AP13" s="167"/>
      <c r="AQ13" s="167"/>
      <c r="AR13" s="199"/>
      <c r="AT13" s="500"/>
      <c r="AU13" s="500"/>
      <c r="AV13" s="500"/>
      <c r="AW13" s="500"/>
      <c r="AX13" s="500"/>
      <c r="AY13" s="500"/>
      <c r="AZ13" s="500"/>
      <c r="BA13" s="500"/>
      <c r="BB13" s="500"/>
      <c r="BC13" s="500"/>
      <c r="BD13" s="523"/>
      <c r="BE13" s="523"/>
      <c r="BF13" s="523"/>
      <c r="BG13" s="523"/>
      <c r="BH13" s="523"/>
      <c r="BI13" s="523"/>
      <c r="BJ13" s="523"/>
      <c r="BK13" s="523"/>
      <c r="BL13" s="523"/>
      <c r="BM13" s="523"/>
      <c r="BN13" s="523"/>
      <c r="BO13" s="523"/>
      <c r="BP13" s="523"/>
      <c r="BQ13" s="523"/>
      <c r="BR13" s="523"/>
      <c r="BS13" s="523"/>
      <c r="BT13" s="523"/>
      <c r="BU13" s="523"/>
      <c r="BV13" s="523"/>
      <c r="BW13" s="523"/>
      <c r="BX13" s="523"/>
      <c r="BY13" s="523"/>
      <c r="BZ13" s="523"/>
      <c r="CA13" s="523"/>
      <c r="CB13" s="523"/>
      <c r="CC13" s="523"/>
      <c r="CD13" s="523"/>
      <c r="CE13" s="523"/>
      <c r="CF13" s="523"/>
      <c r="CG13" s="523"/>
      <c r="CH13" s="523"/>
      <c r="CI13" s="523"/>
      <c r="CJ13" s="523"/>
      <c r="CK13" s="523"/>
      <c r="CL13" s="523"/>
      <c r="CM13" s="171"/>
      <c r="CN13" s="171"/>
      <c r="CO13" s="155"/>
    </row>
    <row r="14" spans="1:93" s="165" customFormat="1" ht="15" customHeight="1">
      <c r="A14" s="169"/>
      <c r="B14" s="169"/>
      <c r="C14" s="169"/>
      <c r="D14" s="169"/>
      <c r="E14" s="163"/>
      <c r="F14" s="163"/>
      <c r="G14" s="164"/>
      <c r="H14" s="164"/>
      <c r="T14" s="170"/>
      <c r="U14" s="170"/>
      <c r="V14" s="170"/>
      <c r="W14" s="170"/>
      <c r="X14" s="167"/>
      <c r="Y14" s="167"/>
      <c r="Z14" s="167"/>
      <c r="AA14" s="167"/>
      <c r="AB14" s="167"/>
      <c r="AC14" s="167"/>
      <c r="AD14" s="167"/>
      <c r="AE14" s="167"/>
      <c r="AF14" s="167"/>
      <c r="AG14" s="167"/>
      <c r="AH14" s="167"/>
      <c r="AI14" s="167"/>
      <c r="AJ14" s="167"/>
      <c r="AK14" s="167"/>
      <c r="AL14" s="167"/>
      <c r="AM14" s="167"/>
      <c r="AN14" s="167"/>
      <c r="AO14" s="167"/>
      <c r="AP14" s="167"/>
      <c r="AQ14" s="167"/>
      <c r="AR14" s="168"/>
      <c r="AT14" s="503" t="s">
        <v>31</v>
      </c>
      <c r="AU14" s="503"/>
      <c r="AV14" s="503"/>
      <c r="AW14" s="503"/>
      <c r="AX14" s="503"/>
      <c r="AY14" s="503"/>
      <c r="AZ14" s="503"/>
      <c r="BA14" s="503"/>
      <c r="BB14" s="503"/>
      <c r="BC14" s="503"/>
      <c r="BD14" s="504"/>
      <c r="BE14" s="504"/>
      <c r="BF14" s="504"/>
      <c r="BG14" s="504"/>
      <c r="BH14" s="504"/>
      <c r="BI14" s="504"/>
      <c r="BJ14" s="504"/>
      <c r="BK14" s="504"/>
      <c r="BL14" s="504"/>
      <c r="BM14" s="504"/>
      <c r="BN14" s="504"/>
      <c r="BO14" s="504"/>
      <c r="BP14" s="504"/>
      <c r="BQ14" s="504"/>
      <c r="BR14" s="504"/>
      <c r="BS14" s="504"/>
      <c r="BT14" s="504"/>
      <c r="BU14" s="504"/>
      <c r="BV14" s="504"/>
      <c r="BW14" s="504"/>
      <c r="BX14" s="504"/>
      <c r="BY14" s="504"/>
      <c r="BZ14" s="504"/>
      <c r="CA14" s="504"/>
      <c r="CB14" s="504"/>
      <c r="CC14" s="504"/>
      <c r="CD14" s="504"/>
      <c r="CE14" s="504"/>
      <c r="CF14" s="504"/>
      <c r="CG14" s="504"/>
      <c r="CH14" s="504"/>
      <c r="CI14" s="504"/>
      <c r="CJ14" s="504"/>
      <c r="CK14" s="166"/>
      <c r="CL14" s="166"/>
      <c r="CM14" s="166"/>
      <c r="CN14" s="166"/>
    </row>
    <row r="15" spans="1:93" s="165" customFormat="1" ht="34.5" customHeight="1">
      <c r="A15" s="169"/>
      <c r="B15" s="169"/>
      <c r="C15" s="169"/>
      <c r="D15" s="169"/>
      <c r="E15" s="163"/>
      <c r="F15" s="163"/>
      <c r="G15" s="164"/>
      <c r="H15" s="164"/>
      <c r="T15" s="170"/>
      <c r="U15" s="170"/>
      <c r="V15" s="170"/>
      <c r="W15" s="170"/>
      <c r="X15" s="167"/>
      <c r="Y15" s="167"/>
      <c r="Z15" s="167"/>
      <c r="AA15" s="167"/>
      <c r="AB15" s="167"/>
      <c r="AC15" s="167"/>
      <c r="AD15" s="167"/>
      <c r="AE15" s="167"/>
      <c r="AF15" s="167"/>
      <c r="AG15" s="167"/>
      <c r="AH15" s="167"/>
      <c r="AI15" s="167"/>
      <c r="AJ15" s="167"/>
      <c r="AK15" s="167"/>
      <c r="AL15" s="167"/>
      <c r="AM15" s="167"/>
      <c r="AN15" s="167"/>
      <c r="AO15" s="167"/>
      <c r="AP15" s="167"/>
      <c r="AQ15" s="167"/>
      <c r="AR15" s="168"/>
      <c r="AT15" s="499" t="s">
        <v>171</v>
      </c>
      <c r="AU15" s="500"/>
      <c r="AV15" s="500"/>
      <c r="AW15" s="500"/>
      <c r="AX15" s="500"/>
      <c r="AY15" s="500"/>
      <c r="AZ15" s="500"/>
      <c r="BA15" s="500"/>
      <c r="BB15" s="500"/>
      <c r="BC15" s="500"/>
      <c r="BD15" s="505"/>
      <c r="BE15" s="505"/>
      <c r="BF15" s="505"/>
      <c r="BG15" s="505"/>
      <c r="BH15" s="505"/>
      <c r="BI15" s="505"/>
      <c r="BJ15" s="505"/>
      <c r="BK15" s="505"/>
      <c r="BL15" s="505"/>
      <c r="BM15" s="505"/>
      <c r="BN15" s="505"/>
      <c r="BO15" s="505"/>
      <c r="BP15" s="505"/>
      <c r="BQ15" s="505"/>
      <c r="BR15" s="505"/>
      <c r="BS15" s="505"/>
      <c r="BT15" s="505"/>
      <c r="BU15" s="505"/>
      <c r="BV15" s="505"/>
      <c r="BW15" s="505"/>
      <c r="BX15" s="505"/>
      <c r="BY15" s="505"/>
      <c r="BZ15" s="505"/>
      <c r="CA15" s="505"/>
      <c r="CB15" s="505"/>
      <c r="CC15" s="505"/>
      <c r="CD15" s="505"/>
      <c r="CE15" s="505"/>
      <c r="CF15" s="505"/>
      <c r="CG15" s="505"/>
      <c r="CH15" s="505"/>
      <c r="CI15" s="505"/>
      <c r="CJ15" s="505"/>
      <c r="CK15" s="506" t="s">
        <v>10</v>
      </c>
      <c r="CL15" s="506"/>
      <c r="CM15" s="506"/>
      <c r="CN15" s="506"/>
      <c r="CO15" s="155"/>
    </row>
    <row r="16" spans="1:93" s="165" customFormat="1" ht="15" customHeight="1">
      <c r="A16" s="162"/>
      <c r="B16" s="162"/>
      <c r="C16" s="162"/>
      <c r="D16" s="162"/>
      <c r="E16" s="162"/>
      <c r="F16" s="162"/>
      <c r="G16" s="162"/>
      <c r="H16" s="162"/>
      <c r="I16" s="162"/>
      <c r="J16" s="162"/>
      <c r="T16" s="162"/>
      <c r="AD16" s="162"/>
      <c r="AE16" s="162"/>
      <c r="AF16" s="162"/>
      <c r="AG16" s="162"/>
      <c r="AH16" s="162"/>
      <c r="AI16" s="162"/>
      <c r="AJ16" s="162"/>
      <c r="AK16" s="162"/>
      <c r="AL16" s="162"/>
      <c r="AM16" s="162"/>
      <c r="AN16" s="162"/>
      <c r="AO16" s="162"/>
      <c r="AP16" s="162"/>
      <c r="AQ16" s="162"/>
      <c r="AR16" s="162"/>
    </row>
    <row r="17" spans="1:93" s="165" customFormat="1" ht="15" customHeight="1">
      <c r="A17" s="162"/>
      <c r="B17" s="162"/>
      <c r="C17" s="162"/>
      <c r="D17" s="162"/>
      <c r="E17" s="162"/>
      <c r="F17" s="162"/>
      <c r="G17" s="162"/>
      <c r="H17" s="162"/>
      <c r="I17" s="162"/>
      <c r="J17" s="162"/>
      <c r="T17" s="162"/>
      <c r="AD17" s="162"/>
      <c r="AE17" s="162"/>
      <c r="AF17" s="162"/>
      <c r="AG17" s="162"/>
      <c r="AH17" s="162"/>
      <c r="AI17" s="162"/>
      <c r="AJ17" s="162"/>
      <c r="AK17" s="162"/>
      <c r="AL17" s="162"/>
      <c r="AM17" s="162"/>
      <c r="AN17" s="162"/>
      <c r="AO17" s="162"/>
      <c r="AP17" s="162"/>
      <c r="AQ17" s="162"/>
      <c r="AR17" s="162"/>
    </row>
    <row r="18" spans="1:93" s="165" customFormat="1" ht="15" customHeight="1">
      <c r="A18" s="162"/>
      <c r="B18" s="162"/>
      <c r="C18" s="162"/>
      <c r="D18" s="162"/>
      <c r="E18" s="162"/>
      <c r="F18" s="162"/>
      <c r="G18" s="162"/>
      <c r="H18" s="162"/>
      <c r="I18" s="162"/>
      <c r="J18" s="162"/>
      <c r="T18" s="162"/>
      <c r="AD18" s="162"/>
      <c r="AE18" s="162"/>
      <c r="AF18" s="162"/>
      <c r="AG18" s="162"/>
      <c r="AH18" s="162"/>
      <c r="AI18" s="162"/>
      <c r="AJ18" s="162"/>
      <c r="AK18" s="162"/>
      <c r="AL18" s="162"/>
      <c r="AM18" s="162"/>
      <c r="AN18" s="162"/>
      <c r="AO18" s="162"/>
      <c r="AP18" s="162"/>
      <c r="AQ18" s="162"/>
      <c r="AR18" s="162"/>
    </row>
    <row r="19" spans="1:93" s="165" customFormat="1" ht="12" customHeight="1">
      <c r="A19" s="169"/>
      <c r="B19" s="169"/>
      <c r="C19" s="169"/>
      <c r="D19" s="169"/>
      <c r="E19" s="163"/>
      <c r="F19" s="163"/>
      <c r="G19" s="164"/>
      <c r="H19" s="164"/>
      <c r="T19" s="170"/>
      <c r="U19" s="170"/>
      <c r="V19" s="170"/>
      <c r="W19" s="170"/>
      <c r="X19" s="167"/>
      <c r="Y19" s="167"/>
      <c r="Z19" s="167"/>
      <c r="AA19" s="167"/>
      <c r="AB19" s="167"/>
      <c r="AC19" s="167"/>
      <c r="AD19" s="167"/>
      <c r="AE19" s="167"/>
      <c r="AF19" s="167"/>
      <c r="AG19" s="167"/>
      <c r="AH19" s="167"/>
      <c r="AI19" s="167"/>
      <c r="AJ19" s="167"/>
      <c r="AK19" s="167"/>
      <c r="AL19" s="167"/>
      <c r="AM19" s="167"/>
      <c r="AN19" s="167"/>
      <c r="AO19" s="167"/>
      <c r="AP19" s="167"/>
      <c r="AQ19" s="167"/>
      <c r="AR19" s="168"/>
      <c r="AT19" s="173"/>
      <c r="AU19" s="173"/>
      <c r="AV19" s="173"/>
      <c r="AW19" s="173"/>
      <c r="AX19" s="173"/>
      <c r="AY19" s="173"/>
      <c r="AZ19" s="173"/>
      <c r="BA19" s="173"/>
      <c r="BB19" s="173"/>
      <c r="BC19" s="173"/>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row>
    <row r="20" spans="1:93" s="165" customFormat="1" ht="21" customHeight="1">
      <c r="A20" s="169"/>
      <c r="B20" s="169"/>
      <c r="C20" s="169"/>
      <c r="D20" s="169"/>
      <c r="E20" s="163"/>
      <c r="F20" s="163"/>
      <c r="G20" s="164"/>
      <c r="H20" s="164"/>
      <c r="T20" s="166"/>
      <c r="U20" s="166"/>
      <c r="V20" s="166"/>
      <c r="W20" s="166"/>
      <c r="X20" s="167"/>
      <c r="Y20" s="167"/>
      <c r="Z20" s="167"/>
      <c r="AA20" s="167"/>
      <c r="AB20" s="167"/>
      <c r="AC20" s="167"/>
      <c r="AD20" s="167"/>
      <c r="AE20" s="167"/>
      <c r="AF20" s="167"/>
      <c r="AG20" s="167"/>
      <c r="AH20" s="167"/>
      <c r="AI20" s="167"/>
      <c r="AJ20" s="499" t="s">
        <v>33</v>
      </c>
      <c r="AK20" s="499"/>
      <c r="AL20" s="499"/>
      <c r="AM20" s="499"/>
      <c r="AN20" s="499"/>
      <c r="AO20" s="499"/>
      <c r="AP20" s="499"/>
      <c r="AQ20" s="499"/>
      <c r="AR20" s="499"/>
      <c r="AS20" s="167"/>
      <c r="AT20" s="500" t="s">
        <v>29</v>
      </c>
      <c r="AU20" s="500"/>
      <c r="AV20" s="500"/>
      <c r="AW20" s="500"/>
      <c r="AX20" s="500"/>
      <c r="AY20" s="500"/>
      <c r="AZ20" s="500"/>
      <c r="BA20" s="500"/>
      <c r="BB20" s="500"/>
      <c r="BC20" s="500"/>
      <c r="BD20" s="501"/>
      <c r="BE20" s="501"/>
      <c r="BF20" s="501"/>
      <c r="BG20" s="501"/>
      <c r="BH20" s="501"/>
      <c r="BI20" s="502" t="s">
        <v>50</v>
      </c>
      <c r="BJ20" s="502"/>
      <c r="BK20" s="501"/>
      <c r="BL20" s="501"/>
      <c r="BM20" s="501"/>
      <c r="BN20" s="501"/>
      <c r="BO20" s="501"/>
      <c r="BP20" s="168"/>
      <c r="BQ20" s="168"/>
      <c r="BR20" s="168"/>
      <c r="BS20" s="168"/>
      <c r="BT20" s="168"/>
      <c r="BU20" s="168"/>
      <c r="BV20" s="168"/>
      <c r="BW20" s="168"/>
      <c r="BX20" s="168"/>
      <c r="BY20" s="168"/>
      <c r="BZ20" s="168"/>
      <c r="CA20" s="168"/>
      <c r="CB20" s="168"/>
      <c r="CC20" s="168"/>
      <c r="CD20" s="168"/>
      <c r="CE20" s="168"/>
      <c r="CF20" s="168"/>
      <c r="CG20" s="168"/>
      <c r="CH20" s="168"/>
      <c r="CI20" s="168"/>
      <c r="CJ20" s="168"/>
      <c r="CK20" s="168"/>
      <c r="CL20" s="168"/>
      <c r="CO20" s="155"/>
    </row>
    <row r="21" spans="1:93" s="165" customFormat="1" ht="41.25" customHeight="1">
      <c r="A21" s="162"/>
      <c r="B21" s="162"/>
      <c r="C21" s="162"/>
      <c r="D21" s="162"/>
      <c r="G21" s="164"/>
      <c r="H21" s="164"/>
      <c r="T21" s="169"/>
      <c r="U21" s="169"/>
      <c r="V21" s="169"/>
      <c r="W21" s="162"/>
      <c r="X21" s="167"/>
      <c r="Y21" s="167"/>
      <c r="Z21" s="167"/>
      <c r="AA21" s="167"/>
      <c r="AB21" s="167"/>
      <c r="AC21" s="167"/>
      <c r="AD21" s="167"/>
      <c r="AE21" s="167"/>
      <c r="AF21" s="167"/>
      <c r="AG21" s="167"/>
      <c r="AH21" s="167"/>
      <c r="AI21" s="167"/>
      <c r="AJ21" s="167"/>
      <c r="AK21" s="167"/>
      <c r="AL21" s="167"/>
      <c r="AM21" s="167"/>
      <c r="AN21" s="167"/>
      <c r="AO21" s="167"/>
      <c r="AP21" s="167"/>
      <c r="AQ21" s="167"/>
      <c r="AR21" s="168"/>
      <c r="AT21" s="518" t="s">
        <v>30</v>
      </c>
      <c r="AU21" s="518"/>
      <c r="AV21" s="518"/>
      <c r="AW21" s="518"/>
      <c r="AX21" s="518"/>
      <c r="AY21" s="518"/>
      <c r="AZ21" s="518"/>
      <c r="BA21" s="518"/>
      <c r="BB21" s="518"/>
      <c r="BC21" s="518"/>
      <c r="BD21" s="516"/>
      <c r="BE21" s="516"/>
      <c r="BF21" s="516"/>
      <c r="BG21" s="516"/>
      <c r="BH21" s="516"/>
      <c r="BI21" s="516"/>
      <c r="BJ21" s="516"/>
      <c r="BK21" s="516"/>
      <c r="BL21" s="516"/>
      <c r="BM21" s="516"/>
      <c r="BN21" s="516"/>
      <c r="BO21" s="516"/>
      <c r="BP21" s="516"/>
      <c r="BQ21" s="516"/>
      <c r="BR21" s="516"/>
      <c r="BS21" s="516"/>
      <c r="BT21" s="516"/>
      <c r="BU21" s="516"/>
      <c r="BV21" s="516"/>
      <c r="BW21" s="516"/>
      <c r="BX21" s="516"/>
      <c r="BY21" s="516"/>
      <c r="BZ21" s="516"/>
      <c r="CA21" s="516"/>
      <c r="CB21" s="516"/>
      <c r="CC21" s="516"/>
      <c r="CD21" s="516"/>
      <c r="CE21" s="516"/>
      <c r="CF21" s="516"/>
      <c r="CG21" s="516"/>
      <c r="CH21" s="516"/>
      <c r="CI21" s="516"/>
      <c r="CJ21" s="516"/>
      <c r="CK21" s="516"/>
      <c r="CL21" s="516"/>
    </row>
    <row r="22" spans="1:93" s="165" customFormat="1" ht="27.75" customHeight="1">
      <c r="A22" s="169"/>
      <c r="B22" s="169"/>
      <c r="C22" s="169"/>
      <c r="D22" s="169"/>
      <c r="E22" s="163"/>
      <c r="F22" s="163"/>
      <c r="G22" s="272"/>
      <c r="H22" s="272"/>
      <c r="T22" s="170"/>
      <c r="U22" s="170"/>
      <c r="V22" s="170"/>
      <c r="W22" s="170"/>
      <c r="X22" s="167"/>
      <c r="Y22" s="167"/>
      <c r="Z22" s="167"/>
      <c r="AA22" s="167"/>
      <c r="AB22" s="167"/>
      <c r="AC22" s="167"/>
      <c r="AD22" s="167"/>
      <c r="AE22" s="167"/>
      <c r="AF22" s="167"/>
      <c r="AG22" s="167"/>
      <c r="AH22" s="167"/>
      <c r="AI22" s="167"/>
      <c r="AJ22" s="167"/>
      <c r="AK22" s="167"/>
      <c r="AL22" s="167"/>
      <c r="AM22" s="167"/>
      <c r="AN22" s="167"/>
      <c r="AO22" s="167"/>
      <c r="AP22" s="167"/>
      <c r="AQ22" s="167"/>
      <c r="AR22" s="262"/>
      <c r="AT22" s="518"/>
      <c r="AU22" s="518"/>
      <c r="AV22" s="518"/>
      <c r="AW22" s="518"/>
      <c r="AX22" s="518"/>
      <c r="AY22" s="518"/>
      <c r="AZ22" s="518"/>
      <c r="BA22" s="518"/>
      <c r="BB22" s="518"/>
      <c r="BC22" s="518"/>
      <c r="BD22" s="517"/>
      <c r="BE22" s="517"/>
      <c r="BF22" s="517"/>
      <c r="BG22" s="517"/>
      <c r="BH22" s="517"/>
      <c r="BI22" s="517"/>
      <c r="BJ22" s="517"/>
      <c r="BK22" s="517"/>
      <c r="BL22" s="517"/>
      <c r="BM22" s="517"/>
      <c r="BN22" s="517"/>
      <c r="BO22" s="517"/>
      <c r="BP22" s="517"/>
      <c r="BQ22" s="517"/>
      <c r="BR22" s="517"/>
      <c r="BS22" s="517"/>
      <c r="BT22" s="517"/>
      <c r="BU22" s="517"/>
      <c r="BV22" s="517"/>
      <c r="BW22" s="517"/>
      <c r="BX22" s="517"/>
      <c r="BY22" s="517"/>
      <c r="BZ22" s="517"/>
      <c r="CA22" s="517"/>
      <c r="CB22" s="517"/>
      <c r="CC22" s="517"/>
      <c r="CD22" s="517"/>
      <c r="CE22" s="517"/>
      <c r="CF22" s="517"/>
      <c r="CG22" s="517"/>
      <c r="CH22" s="517"/>
      <c r="CI22" s="517"/>
      <c r="CJ22" s="517"/>
      <c r="CK22" s="517"/>
      <c r="CL22" s="517"/>
      <c r="CM22" s="171"/>
      <c r="CN22" s="171"/>
      <c r="CO22" s="155"/>
    </row>
    <row r="23" spans="1:93" s="165" customFormat="1" ht="26.25" customHeight="1">
      <c r="A23" s="169"/>
      <c r="B23" s="169"/>
      <c r="C23" s="169"/>
      <c r="D23" s="169"/>
      <c r="G23" s="164"/>
      <c r="H23" s="164"/>
      <c r="T23" s="169"/>
      <c r="U23" s="169"/>
      <c r="V23" s="169"/>
      <c r="W23" s="162"/>
      <c r="X23" s="167"/>
      <c r="Y23" s="167"/>
      <c r="Z23" s="167"/>
      <c r="AA23" s="167"/>
      <c r="AB23" s="167"/>
      <c r="AC23" s="167"/>
      <c r="AD23" s="167"/>
      <c r="AE23" s="167"/>
      <c r="AF23" s="167"/>
      <c r="AG23" s="167"/>
      <c r="AH23" s="167"/>
      <c r="AI23" s="167"/>
      <c r="AJ23" s="167"/>
      <c r="AK23" s="167"/>
      <c r="AL23" s="167"/>
      <c r="AM23" s="167"/>
      <c r="AN23" s="167"/>
      <c r="AO23" s="167"/>
      <c r="AP23" s="167"/>
      <c r="AQ23" s="167"/>
      <c r="AR23" s="168"/>
      <c r="AT23" s="500" t="s">
        <v>32</v>
      </c>
      <c r="AU23" s="500"/>
      <c r="AV23" s="500"/>
      <c r="AW23" s="500"/>
      <c r="AX23" s="500"/>
      <c r="AY23" s="500"/>
      <c r="AZ23" s="500"/>
      <c r="BA23" s="500"/>
      <c r="BB23" s="500"/>
      <c r="BC23" s="500"/>
      <c r="BD23" s="515"/>
      <c r="BE23" s="515"/>
      <c r="BF23" s="515"/>
      <c r="BG23" s="515"/>
      <c r="BH23" s="515"/>
      <c r="BI23" s="515"/>
      <c r="BJ23" s="515"/>
      <c r="BK23" s="515"/>
      <c r="BL23" s="515"/>
      <c r="BM23" s="515"/>
      <c r="BN23" s="515"/>
      <c r="BO23" s="515"/>
      <c r="BP23" s="515"/>
      <c r="BQ23" s="515"/>
      <c r="BR23" s="515"/>
      <c r="BS23" s="515"/>
      <c r="BT23" s="515"/>
      <c r="BU23" s="515"/>
      <c r="BV23" s="515"/>
      <c r="BW23" s="515"/>
      <c r="BX23" s="515"/>
      <c r="BY23" s="515"/>
      <c r="BZ23" s="515"/>
      <c r="CA23" s="515"/>
      <c r="CB23" s="515"/>
      <c r="CC23" s="515"/>
      <c r="CD23" s="515"/>
      <c r="CE23" s="515"/>
      <c r="CF23" s="515"/>
      <c r="CG23" s="515"/>
      <c r="CH23" s="515"/>
      <c r="CI23" s="515"/>
      <c r="CJ23" s="515"/>
      <c r="CK23" s="515"/>
      <c r="CL23" s="515"/>
    </row>
    <row r="24" spans="1:93" s="165" customFormat="1" ht="41.25" customHeight="1">
      <c r="A24" s="169"/>
      <c r="B24" s="169"/>
      <c r="C24" s="169"/>
      <c r="D24" s="169"/>
      <c r="G24" s="164"/>
      <c r="H24" s="164"/>
      <c r="T24" s="169"/>
      <c r="U24" s="169"/>
      <c r="V24" s="169"/>
      <c r="W24" s="162"/>
      <c r="X24" s="167"/>
      <c r="Y24" s="167"/>
      <c r="Z24" s="167"/>
      <c r="AA24" s="167"/>
      <c r="AB24" s="167"/>
      <c r="AC24" s="167"/>
      <c r="AD24" s="167"/>
      <c r="AE24" s="167"/>
      <c r="AF24" s="167"/>
      <c r="AG24" s="167"/>
      <c r="AH24" s="167"/>
      <c r="AI24" s="167"/>
      <c r="AJ24" s="167"/>
      <c r="AK24" s="167"/>
      <c r="AL24" s="167"/>
      <c r="AM24" s="167"/>
      <c r="AN24" s="167"/>
      <c r="AO24" s="167"/>
      <c r="AP24" s="167"/>
      <c r="AQ24" s="167"/>
      <c r="AR24" s="168"/>
      <c r="AT24" s="499" t="s">
        <v>116</v>
      </c>
      <c r="AU24" s="500"/>
      <c r="AV24" s="500"/>
      <c r="AW24" s="500"/>
      <c r="AX24" s="500"/>
      <c r="AY24" s="500"/>
      <c r="AZ24" s="500"/>
      <c r="BA24" s="500"/>
      <c r="BB24" s="500"/>
      <c r="BC24" s="500"/>
      <c r="BD24" s="505"/>
      <c r="BE24" s="505"/>
      <c r="BF24" s="505"/>
      <c r="BG24" s="505"/>
      <c r="BH24" s="505"/>
      <c r="BI24" s="505"/>
      <c r="BJ24" s="505"/>
      <c r="BK24" s="505"/>
      <c r="BL24" s="505"/>
      <c r="BM24" s="505"/>
      <c r="BN24" s="505"/>
      <c r="BO24" s="505"/>
      <c r="BP24" s="505"/>
      <c r="BQ24" s="505"/>
      <c r="BR24" s="505"/>
      <c r="BS24" s="505"/>
      <c r="BT24" s="505"/>
      <c r="BU24" s="505"/>
      <c r="BV24" s="505"/>
      <c r="BW24" s="505"/>
      <c r="BX24" s="505"/>
      <c r="BY24" s="505"/>
      <c r="BZ24" s="505"/>
      <c r="CA24" s="505"/>
      <c r="CB24" s="505"/>
      <c r="CC24" s="505"/>
      <c r="CD24" s="505"/>
      <c r="CE24" s="505"/>
      <c r="CF24" s="505"/>
      <c r="CG24" s="505"/>
      <c r="CH24" s="505"/>
      <c r="CI24" s="505"/>
      <c r="CJ24" s="505"/>
      <c r="CK24" s="506" t="s">
        <v>10</v>
      </c>
      <c r="CL24" s="506"/>
      <c r="CM24" s="506"/>
      <c r="CN24" s="506"/>
      <c r="CO24" s="155"/>
    </row>
    <row r="25" spans="1:93" s="59" customFormat="1" ht="15" customHeight="1">
      <c r="A25" s="72"/>
      <c r="B25" s="72"/>
      <c r="C25" s="72"/>
      <c r="D25" s="72"/>
      <c r="G25" s="73"/>
      <c r="H25" s="73"/>
      <c r="T25" s="72"/>
      <c r="U25" s="72"/>
      <c r="V25" s="72"/>
      <c r="W25" s="65"/>
      <c r="X25" s="74"/>
      <c r="Y25" s="74"/>
      <c r="Z25" s="74"/>
      <c r="AA25" s="74"/>
      <c r="AB25" s="74"/>
      <c r="AC25" s="74"/>
      <c r="AD25" s="74"/>
      <c r="AE25" s="74"/>
      <c r="AF25" s="74"/>
      <c r="AG25" s="74"/>
      <c r="AH25" s="74"/>
      <c r="AI25" s="74"/>
      <c r="AJ25" s="74"/>
      <c r="AK25" s="74"/>
      <c r="AL25" s="74"/>
      <c r="AM25" s="74"/>
      <c r="AN25" s="74"/>
      <c r="AO25" s="74"/>
      <c r="AP25" s="74"/>
      <c r="AQ25" s="74"/>
      <c r="AR25" s="60"/>
      <c r="AT25" s="75"/>
      <c r="AU25" s="75"/>
      <c r="AV25" s="75"/>
      <c r="AW25" s="75"/>
      <c r="AX25" s="75"/>
      <c r="AY25" s="75"/>
      <c r="AZ25" s="75"/>
      <c r="BA25" s="75"/>
      <c r="BB25" s="75"/>
      <c r="BC25" s="75"/>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63"/>
      <c r="CN25" s="63"/>
    </row>
    <row r="26" spans="1:93" s="59" customFormat="1" ht="38.25" customHeight="1">
      <c r="A26" s="76"/>
      <c r="B26" s="76"/>
      <c r="C26" s="76"/>
      <c r="X26" s="74"/>
      <c r="Y26" s="74"/>
      <c r="Z26" s="74"/>
      <c r="AA26" s="74"/>
      <c r="AB26" s="74"/>
      <c r="AN26" s="74"/>
      <c r="AO26" s="74"/>
      <c r="AP26" s="74"/>
      <c r="AQ26" s="74"/>
      <c r="AR26" s="60"/>
    </row>
    <row r="27" spans="1:93" s="80" customFormat="1" ht="27.75" customHeight="1">
      <c r="A27" s="84"/>
      <c r="B27" s="84"/>
      <c r="C27" s="84"/>
      <c r="D27" s="84"/>
      <c r="E27" s="84"/>
      <c r="F27" s="84"/>
      <c r="G27" s="84"/>
      <c r="H27" s="84"/>
      <c r="I27" s="84"/>
      <c r="J27" s="84"/>
      <c r="K27" s="84"/>
      <c r="L27" s="84"/>
      <c r="M27" s="84"/>
      <c r="N27" s="84"/>
      <c r="O27" s="84"/>
      <c r="P27" s="102"/>
      <c r="Q27" s="102"/>
      <c r="R27" s="102"/>
      <c r="S27" s="102"/>
      <c r="T27" s="102"/>
      <c r="U27" s="102"/>
      <c r="V27" s="102"/>
      <c r="W27" s="102"/>
      <c r="X27" s="102"/>
      <c r="Y27" s="102"/>
      <c r="Z27" s="102"/>
      <c r="AA27" s="102"/>
      <c r="AB27" s="102"/>
      <c r="AC27" s="84"/>
      <c r="AD27" s="84"/>
      <c r="AE27" s="84"/>
      <c r="AF27" s="84"/>
      <c r="AG27" s="84"/>
      <c r="AH27" s="84"/>
      <c r="AI27" s="84"/>
      <c r="AJ27" s="84"/>
      <c r="AK27" s="84"/>
      <c r="AL27" s="84"/>
      <c r="AM27" s="84"/>
      <c r="AN27" s="84"/>
      <c r="AO27" s="84"/>
      <c r="AP27" s="84"/>
      <c r="AQ27" s="84"/>
      <c r="AR27" s="102"/>
      <c r="AS27" s="84"/>
      <c r="AT27" s="84"/>
      <c r="AU27" s="84"/>
      <c r="AV27" s="84"/>
      <c r="AW27" s="84"/>
      <c r="AX27" s="84"/>
      <c r="AY27" s="84"/>
      <c r="AZ27" s="84"/>
      <c r="BA27" s="84"/>
      <c r="BB27" s="84"/>
      <c r="BC27" s="84"/>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row>
    <row r="28" spans="1:93" s="80" customFormat="1" ht="27.75" customHeight="1">
      <c r="A28" s="84"/>
      <c r="B28" s="84"/>
      <c r="C28" s="84"/>
      <c r="D28" s="84"/>
      <c r="E28" s="84"/>
      <c r="F28" s="84"/>
      <c r="G28" s="84"/>
      <c r="H28" s="84"/>
      <c r="I28" s="84"/>
      <c r="J28" s="84"/>
      <c r="K28" s="84"/>
      <c r="L28" s="84"/>
      <c r="M28" s="84"/>
      <c r="N28" s="84"/>
      <c r="O28" s="84"/>
      <c r="P28" s="102"/>
      <c r="Q28" s="102"/>
      <c r="R28" s="102"/>
      <c r="S28" s="102"/>
      <c r="T28" s="102"/>
      <c r="U28" s="102"/>
      <c r="V28" s="102"/>
      <c r="W28" s="102"/>
      <c r="X28" s="102"/>
      <c r="Y28" s="102"/>
      <c r="Z28" s="102"/>
      <c r="AA28" s="102"/>
      <c r="AB28" s="102"/>
      <c r="AC28" s="84"/>
      <c r="AD28" s="84"/>
      <c r="AE28" s="84"/>
      <c r="AF28" s="84"/>
      <c r="AG28" s="84"/>
      <c r="AH28" s="84"/>
      <c r="AI28" s="84"/>
      <c r="AJ28" s="84"/>
      <c r="AK28" s="84"/>
      <c r="AL28" s="84"/>
      <c r="AM28" s="84"/>
      <c r="AN28" s="84"/>
      <c r="AO28" s="84"/>
      <c r="AP28" s="84"/>
      <c r="AQ28" s="84"/>
      <c r="AR28" s="102"/>
      <c r="AS28" s="84"/>
      <c r="AT28" s="84"/>
      <c r="AU28" s="84"/>
      <c r="AV28" s="84"/>
      <c r="AW28" s="84"/>
      <c r="AX28" s="84"/>
      <c r="AY28" s="84"/>
      <c r="AZ28" s="84"/>
      <c r="BA28" s="84"/>
      <c r="BB28" s="84"/>
      <c r="BC28" s="84"/>
      <c r="BD28" s="108"/>
      <c r="BE28" s="108"/>
      <c r="BF28" s="108"/>
      <c r="BG28" s="108"/>
      <c r="BH28" s="108"/>
      <c r="BI28" s="108"/>
      <c r="BJ28" s="108"/>
      <c r="BK28" s="108"/>
      <c r="BL28" s="108"/>
      <c r="BM28" s="108"/>
      <c r="BN28" s="108"/>
      <c r="BO28" s="108"/>
      <c r="BP28" s="108"/>
      <c r="BQ28" s="108"/>
      <c r="BR28" s="108"/>
      <c r="BS28" s="108"/>
      <c r="BT28" s="108"/>
      <c r="BU28" s="108"/>
      <c r="BV28" s="108"/>
      <c r="BW28" s="108"/>
      <c r="BX28" s="108"/>
      <c r="BY28" s="108"/>
      <c r="BZ28" s="108"/>
      <c r="CA28" s="108"/>
      <c r="CB28" s="108"/>
      <c r="CC28" s="108"/>
      <c r="CD28" s="108"/>
      <c r="CE28" s="108"/>
      <c r="CF28" s="108"/>
      <c r="CG28" s="108"/>
      <c r="CH28" s="108"/>
      <c r="CI28" s="108"/>
      <c r="CJ28" s="108"/>
      <c r="CK28" s="108"/>
      <c r="CL28" s="108"/>
      <c r="CM28" s="108"/>
      <c r="CN28" s="108"/>
    </row>
    <row r="29" spans="1:93" s="80" customFormat="1" ht="27.75" customHeight="1">
      <c r="A29" s="84"/>
      <c r="B29" s="84"/>
      <c r="C29" s="84"/>
      <c r="D29" s="84"/>
      <c r="E29" s="84"/>
      <c r="F29" s="84"/>
      <c r="G29" s="84"/>
      <c r="H29" s="84"/>
      <c r="I29" s="84"/>
      <c r="J29" s="84"/>
      <c r="K29" s="84"/>
      <c r="L29" s="84"/>
      <c r="M29" s="84"/>
      <c r="N29" s="84"/>
      <c r="O29" s="84"/>
      <c r="P29" s="102"/>
      <c r="Q29" s="102"/>
      <c r="R29" s="102"/>
      <c r="S29" s="102"/>
      <c r="T29" s="102"/>
      <c r="U29" s="102"/>
      <c r="V29" s="102"/>
      <c r="W29" s="102"/>
      <c r="X29" s="102"/>
      <c r="Y29" s="102"/>
      <c r="Z29" s="102"/>
      <c r="AA29" s="102"/>
      <c r="AB29" s="102"/>
      <c r="AC29" s="84"/>
      <c r="AD29" s="84"/>
      <c r="AE29" s="84"/>
      <c r="AF29" s="84"/>
      <c r="AG29" s="84"/>
      <c r="AH29" s="84"/>
      <c r="AI29" s="84"/>
      <c r="AJ29" s="84"/>
      <c r="AK29" s="84"/>
      <c r="AL29" s="84"/>
      <c r="AM29" s="84"/>
      <c r="AN29" s="84"/>
      <c r="AO29" s="84"/>
      <c r="AP29" s="84"/>
      <c r="AQ29" s="84"/>
      <c r="AR29" s="102"/>
      <c r="AS29" s="84"/>
      <c r="AT29" s="84"/>
      <c r="AU29" s="84"/>
      <c r="AV29" s="84"/>
      <c r="AW29" s="84"/>
      <c r="AX29" s="84"/>
      <c r="AY29" s="84"/>
      <c r="AZ29" s="84"/>
      <c r="BA29" s="84"/>
      <c r="BB29" s="84"/>
      <c r="BC29" s="84"/>
      <c r="BD29" s="108"/>
      <c r="BE29" s="108"/>
      <c r="BF29" s="108"/>
      <c r="BG29" s="108"/>
      <c r="BH29" s="108"/>
      <c r="BI29" s="108"/>
      <c r="BJ29" s="108"/>
      <c r="BK29" s="108"/>
      <c r="BL29" s="108"/>
      <c r="BM29" s="108"/>
      <c r="BN29" s="108"/>
      <c r="BO29" s="108"/>
      <c r="BP29" s="108"/>
      <c r="BQ29" s="108"/>
      <c r="BR29" s="108"/>
      <c r="BS29" s="108"/>
      <c r="BT29" s="108"/>
      <c r="BU29" s="108"/>
      <c r="BV29" s="108"/>
      <c r="BW29" s="108"/>
      <c r="BX29" s="108"/>
      <c r="BY29" s="108"/>
      <c r="BZ29" s="108"/>
      <c r="CA29" s="108"/>
      <c r="CB29" s="108"/>
      <c r="CC29" s="108"/>
      <c r="CD29" s="108"/>
      <c r="CE29" s="108"/>
      <c r="CF29" s="108"/>
      <c r="CG29" s="108"/>
      <c r="CH29" s="108"/>
      <c r="CI29" s="108"/>
      <c r="CJ29" s="108"/>
      <c r="CK29" s="108"/>
      <c r="CL29" s="108"/>
      <c r="CM29" s="108"/>
      <c r="CN29" s="108"/>
    </row>
    <row r="30" spans="1:93" s="59" customFormat="1" ht="24.75" customHeight="1">
      <c r="A30" s="514" t="s">
        <v>117</v>
      </c>
      <c r="B30" s="514"/>
      <c r="C30" s="514"/>
      <c r="D30" s="514"/>
      <c r="E30" s="514"/>
      <c r="F30" s="514"/>
      <c r="G30" s="514"/>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4"/>
      <c r="AZ30" s="514"/>
      <c r="BA30" s="514"/>
      <c r="BB30" s="514"/>
      <c r="BC30" s="514"/>
      <c r="BD30" s="514"/>
      <c r="BE30" s="514"/>
      <c r="BF30" s="514"/>
      <c r="BG30" s="514"/>
      <c r="BH30" s="514"/>
      <c r="BI30" s="514"/>
      <c r="BJ30" s="514"/>
      <c r="BK30" s="514"/>
      <c r="BL30" s="514"/>
      <c r="BM30" s="514"/>
      <c r="BN30" s="514"/>
      <c r="BO30" s="514"/>
      <c r="BP30" s="514"/>
      <c r="BQ30" s="514"/>
      <c r="BR30" s="514"/>
      <c r="BS30" s="514"/>
      <c r="BT30" s="514"/>
      <c r="BU30" s="514"/>
      <c r="BV30" s="514"/>
      <c r="BW30" s="514"/>
      <c r="BX30" s="514"/>
      <c r="BY30" s="514"/>
      <c r="BZ30" s="514"/>
      <c r="CA30" s="514"/>
      <c r="CB30" s="514"/>
      <c r="CC30" s="514"/>
      <c r="CD30" s="514"/>
      <c r="CE30" s="514"/>
      <c r="CF30" s="514"/>
      <c r="CG30" s="514"/>
      <c r="CH30" s="514"/>
      <c r="CI30" s="514"/>
      <c r="CJ30" s="514"/>
      <c r="CK30" s="514"/>
      <c r="CL30" s="514"/>
      <c r="CM30" s="514"/>
      <c r="CN30" s="514"/>
    </row>
    <row r="31" spans="1:93" s="59" customFormat="1" ht="24.75" customHeight="1">
      <c r="A31" s="519" t="s">
        <v>34</v>
      </c>
      <c r="B31" s="519"/>
      <c r="C31" s="519"/>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19"/>
      <c r="AJ31" s="519"/>
      <c r="AK31" s="519"/>
      <c r="AL31" s="519"/>
      <c r="AM31" s="519"/>
      <c r="AN31" s="519"/>
      <c r="AO31" s="519"/>
      <c r="AP31" s="519"/>
      <c r="AQ31" s="519"/>
      <c r="AR31" s="519"/>
      <c r="AS31" s="519"/>
      <c r="AT31" s="519"/>
      <c r="AU31" s="519"/>
      <c r="AV31" s="519"/>
      <c r="AW31" s="519"/>
      <c r="AX31" s="519"/>
      <c r="AY31" s="519"/>
      <c r="AZ31" s="519"/>
      <c r="BA31" s="519"/>
      <c r="BB31" s="519"/>
      <c r="BC31" s="519"/>
      <c r="BD31" s="519"/>
      <c r="BE31" s="519"/>
      <c r="BF31" s="519"/>
      <c r="BG31" s="519"/>
      <c r="BH31" s="519"/>
      <c r="BI31" s="519"/>
      <c r="BJ31" s="519"/>
      <c r="BK31" s="519"/>
      <c r="BL31" s="519"/>
      <c r="BM31" s="519"/>
      <c r="BN31" s="519"/>
      <c r="BO31" s="519"/>
      <c r="BP31" s="519"/>
      <c r="BQ31" s="519"/>
      <c r="BR31" s="519"/>
      <c r="BS31" s="519"/>
      <c r="BT31" s="519"/>
      <c r="BU31" s="519"/>
      <c r="BV31" s="519"/>
      <c r="BW31" s="519"/>
      <c r="BX31" s="519"/>
      <c r="BY31" s="519"/>
      <c r="BZ31" s="519"/>
      <c r="CA31" s="519"/>
      <c r="CB31" s="519"/>
      <c r="CC31" s="519"/>
      <c r="CD31" s="519"/>
      <c r="CE31" s="519"/>
      <c r="CF31" s="519"/>
      <c r="CG31" s="519"/>
      <c r="CH31" s="519"/>
      <c r="CI31" s="519"/>
      <c r="CJ31" s="519"/>
      <c r="CK31" s="519"/>
      <c r="CL31" s="519"/>
      <c r="CM31" s="519"/>
      <c r="CN31" s="519"/>
    </row>
    <row r="32" spans="1:93" s="59" customFormat="1" ht="24.75" customHeight="1">
      <c r="A32" s="519" t="s">
        <v>61</v>
      </c>
      <c r="B32" s="519"/>
      <c r="C32" s="519"/>
      <c r="D32" s="519"/>
      <c r="E32" s="519"/>
      <c r="F32" s="519"/>
      <c r="G32" s="519"/>
      <c r="H32" s="519"/>
      <c r="I32" s="519"/>
      <c r="J32" s="519"/>
      <c r="K32" s="519"/>
      <c r="L32" s="519"/>
      <c r="M32" s="519"/>
      <c r="N32" s="519"/>
      <c r="O32" s="519"/>
      <c r="P32" s="519"/>
      <c r="Q32" s="519"/>
      <c r="R32" s="519"/>
      <c r="S32" s="519"/>
      <c r="T32" s="519"/>
      <c r="U32" s="519"/>
      <c r="V32" s="519"/>
      <c r="W32" s="519"/>
      <c r="X32" s="519"/>
      <c r="Y32" s="519"/>
      <c r="Z32" s="519"/>
      <c r="AA32" s="519"/>
      <c r="AB32" s="519"/>
      <c r="AC32" s="519"/>
      <c r="AD32" s="519"/>
      <c r="AE32" s="519"/>
      <c r="AF32" s="519"/>
      <c r="AG32" s="519"/>
      <c r="AH32" s="519"/>
      <c r="AI32" s="519"/>
      <c r="AJ32" s="519"/>
      <c r="AK32" s="519"/>
      <c r="AL32" s="519"/>
      <c r="AM32" s="519"/>
      <c r="AN32" s="519"/>
      <c r="AO32" s="519"/>
      <c r="AP32" s="519"/>
      <c r="AQ32" s="519"/>
      <c r="AR32" s="519"/>
      <c r="AS32" s="519"/>
      <c r="AT32" s="519"/>
      <c r="AU32" s="519"/>
      <c r="AV32" s="519"/>
      <c r="AW32" s="519"/>
      <c r="AX32" s="519"/>
      <c r="AY32" s="519"/>
      <c r="AZ32" s="519"/>
      <c r="BA32" s="519"/>
      <c r="BB32" s="519"/>
      <c r="BC32" s="519"/>
      <c r="BD32" s="519"/>
      <c r="BE32" s="519"/>
      <c r="BF32" s="519"/>
      <c r="BG32" s="519"/>
      <c r="BH32" s="519"/>
      <c r="BI32" s="519"/>
      <c r="BJ32" s="519"/>
      <c r="BK32" s="519"/>
      <c r="BL32" s="519"/>
      <c r="BM32" s="519"/>
      <c r="BN32" s="519"/>
      <c r="BO32" s="519"/>
      <c r="BP32" s="519"/>
      <c r="BQ32" s="519"/>
      <c r="BR32" s="519"/>
      <c r="BS32" s="519"/>
      <c r="BT32" s="519"/>
      <c r="BU32" s="519"/>
      <c r="BV32" s="519"/>
      <c r="BW32" s="519"/>
      <c r="BX32" s="519"/>
      <c r="BY32" s="519"/>
      <c r="BZ32" s="519"/>
      <c r="CA32" s="519"/>
      <c r="CB32" s="519"/>
      <c r="CC32" s="519"/>
      <c r="CD32" s="519"/>
      <c r="CE32" s="519"/>
      <c r="CF32" s="519"/>
      <c r="CG32" s="519"/>
      <c r="CH32" s="519"/>
      <c r="CI32" s="519"/>
      <c r="CJ32" s="519"/>
      <c r="CK32" s="519"/>
      <c r="CL32" s="519"/>
      <c r="CM32" s="519"/>
      <c r="CN32" s="519"/>
    </row>
    <row r="33" spans="1:93" s="59" customFormat="1" ht="24.75" customHeight="1">
      <c r="A33" s="519" t="s">
        <v>62</v>
      </c>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19"/>
      <c r="AF33" s="519"/>
      <c r="AG33" s="519"/>
      <c r="AH33" s="519"/>
      <c r="AI33" s="519"/>
      <c r="AJ33" s="519"/>
      <c r="AK33" s="519"/>
      <c r="AL33" s="519"/>
      <c r="AM33" s="519"/>
      <c r="AN33" s="519"/>
      <c r="AO33" s="519"/>
      <c r="AP33" s="519"/>
      <c r="AQ33" s="519"/>
      <c r="AR33" s="519"/>
      <c r="AS33" s="519"/>
      <c r="AT33" s="519"/>
      <c r="AU33" s="519"/>
      <c r="AV33" s="519"/>
      <c r="AW33" s="519"/>
      <c r="AX33" s="519"/>
      <c r="AY33" s="519"/>
      <c r="AZ33" s="519"/>
      <c r="BA33" s="519"/>
      <c r="BB33" s="519"/>
      <c r="BC33" s="519"/>
      <c r="BD33" s="519"/>
      <c r="BE33" s="519"/>
      <c r="BF33" s="519"/>
      <c r="BG33" s="519"/>
      <c r="BH33" s="519"/>
      <c r="BI33" s="519"/>
      <c r="BJ33" s="519"/>
      <c r="BK33" s="519"/>
      <c r="BL33" s="519"/>
      <c r="BM33" s="519"/>
      <c r="BN33" s="519"/>
      <c r="BO33" s="519"/>
      <c r="BP33" s="519"/>
      <c r="BQ33" s="519"/>
      <c r="BR33" s="519"/>
      <c r="BS33" s="519"/>
      <c r="BT33" s="519"/>
      <c r="BU33" s="519"/>
      <c r="BV33" s="519"/>
      <c r="BW33" s="519"/>
      <c r="BX33" s="519"/>
      <c r="BY33" s="519"/>
      <c r="BZ33" s="519"/>
      <c r="CA33" s="519"/>
      <c r="CB33" s="519"/>
      <c r="CC33" s="519"/>
      <c r="CD33" s="519"/>
      <c r="CE33" s="519"/>
      <c r="CF33" s="519"/>
      <c r="CG33" s="519"/>
      <c r="CH33" s="519"/>
      <c r="CI33" s="519"/>
      <c r="CJ33" s="519"/>
      <c r="CK33" s="519"/>
      <c r="CL33" s="519"/>
      <c r="CM33" s="519"/>
      <c r="CN33" s="519"/>
    </row>
    <row r="34" spans="1:93" s="59" customFormat="1" ht="24.75" customHeight="1">
      <c r="A34" s="463" t="s">
        <v>205</v>
      </c>
      <c r="B34" s="463"/>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3"/>
      <c r="AO34" s="463"/>
      <c r="AP34" s="463"/>
      <c r="AQ34" s="463"/>
      <c r="AR34" s="463"/>
      <c r="AS34" s="463"/>
      <c r="AT34" s="463"/>
      <c r="AU34" s="463"/>
      <c r="AV34" s="463"/>
      <c r="AW34" s="463"/>
      <c r="AX34" s="463"/>
      <c r="AY34" s="463"/>
      <c r="AZ34" s="463"/>
      <c r="BA34" s="463"/>
      <c r="BB34" s="463"/>
      <c r="BC34" s="463"/>
      <c r="BD34" s="463"/>
      <c r="BE34" s="463"/>
      <c r="BF34" s="463"/>
      <c r="BG34" s="463"/>
      <c r="BH34" s="463"/>
      <c r="BI34" s="463"/>
      <c r="BJ34" s="463"/>
      <c r="BK34" s="463"/>
      <c r="BL34" s="463"/>
      <c r="BM34" s="463"/>
      <c r="BN34" s="463"/>
      <c r="BO34" s="463"/>
      <c r="BP34" s="463"/>
      <c r="BQ34" s="463"/>
      <c r="BR34" s="463"/>
      <c r="BS34" s="463"/>
      <c r="BT34" s="463"/>
      <c r="BU34" s="463"/>
      <c r="BV34" s="463"/>
      <c r="BW34" s="463"/>
      <c r="BX34" s="463"/>
      <c r="BY34" s="463"/>
      <c r="BZ34" s="463"/>
      <c r="CA34" s="463"/>
      <c r="CB34" s="463"/>
      <c r="CC34" s="463"/>
      <c r="CD34" s="463"/>
      <c r="CE34" s="463"/>
      <c r="CF34" s="463"/>
      <c r="CG34" s="463"/>
      <c r="CH34" s="463"/>
      <c r="CI34" s="463"/>
      <c r="CJ34" s="463"/>
      <c r="CK34" s="463"/>
      <c r="CL34" s="463"/>
      <c r="CM34" s="463"/>
      <c r="CN34" s="463"/>
    </row>
    <row r="35" spans="1:93" s="59" customFormat="1" ht="36" customHeight="1">
      <c r="A35" s="77"/>
      <c r="B35" s="77"/>
      <c r="C35" s="77"/>
      <c r="D35" s="76"/>
      <c r="E35" s="76"/>
      <c r="F35" s="78"/>
      <c r="G35" s="79"/>
      <c r="H35" s="79"/>
      <c r="I35" s="78"/>
      <c r="J35" s="78"/>
    </row>
    <row r="36" spans="1:93" s="165" customFormat="1" ht="24.75" customHeight="1">
      <c r="A36" s="293"/>
      <c r="B36" s="293"/>
      <c r="C36" s="448">
        <v>2020</v>
      </c>
      <c r="D36" s="448"/>
      <c r="E36" s="448"/>
      <c r="F36" s="448"/>
      <c r="G36" s="448"/>
      <c r="H36" s="448"/>
      <c r="I36" s="448" t="s">
        <v>8</v>
      </c>
      <c r="J36" s="448"/>
      <c r="K36" s="448"/>
      <c r="L36" s="447"/>
      <c r="M36" s="447"/>
      <c r="N36" s="447"/>
      <c r="O36" s="447"/>
      <c r="P36" s="447"/>
      <c r="Q36" s="448" t="s">
        <v>206</v>
      </c>
      <c r="R36" s="448"/>
      <c r="S36" s="448"/>
      <c r="T36" s="447"/>
      <c r="U36" s="447"/>
      <c r="V36" s="447"/>
      <c r="W36" s="447"/>
      <c r="X36" s="447"/>
      <c r="Y36" s="448" t="s">
        <v>113</v>
      </c>
      <c r="Z36" s="448"/>
      <c r="AA36" s="448"/>
      <c r="AB36" s="449" t="s">
        <v>207</v>
      </c>
      <c r="AC36" s="449"/>
      <c r="AD36" s="449"/>
      <c r="AE36" s="449"/>
      <c r="AF36" s="449"/>
      <c r="AG36" s="449"/>
      <c r="AH36" s="449"/>
      <c r="AI36" s="449"/>
      <c r="AJ36" s="449"/>
      <c r="AK36" s="449"/>
      <c r="AL36" s="449"/>
      <c r="AM36" s="449"/>
      <c r="AN36" s="449"/>
      <c r="AO36" s="449"/>
      <c r="AP36" s="449"/>
      <c r="AQ36" s="449"/>
      <c r="AR36" s="449"/>
      <c r="AS36" s="449"/>
      <c r="AT36" s="448" t="s">
        <v>208</v>
      </c>
      <c r="AU36" s="448"/>
      <c r="AV36" s="448"/>
      <c r="AW36" s="448"/>
      <c r="AX36" s="448"/>
      <c r="AY36" s="448"/>
      <c r="AZ36" s="448"/>
      <c r="BA36" s="448"/>
      <c r="BB36" s="448"/>
      <c r="BC36" s="448"/>
      <c r="BD36" s="448"/>
      <c r="BE36" s="448"/>
      <c r="BF36" s="470"/>
      <c r="BG36" s="470"/>
      <c r="BH36" s="470"/>
      <c r="BI36" s="470"/>
      <c r="BJ36" s="470"/>
      <c r="BK36" s="470"/>
      <c r="BL36" s="469" t="s">
        <v>209</v>
      </c>
      <c r="BM36" s="469"/>
      <c r="BN36" s="469"/>
      <c r="BO36" s="469"/>
      <c r="BP36" s="470"/>
      <c r="BQ36" s="470"/>
      <c r="BR36" s="470"/>
      <c r="BS36" s="470"/>
      <c r="BT36" s="470"/>
      <c r="BU36" s="470"/>
      <c r="BV36" s="470"/>
      <c r="BW36" s="470"/>
      <c r="BX36" s="449" t="s">
        <v>210</v>
      </c>
      <c r="BY36" s="449"/>
      <c r="BZ36" s="449"/>
      <c r="CA36" s="449"/>
      <c r="CB36" s="449"/>
      <c r="CC36" s="449"/>
      <c r="CD36" s="449"/>
      <c r="CE36" s="449"/>
      <c r="CF36" s="449"/>
      <c r="CG36" s="449"/>
      <c r="CH36" s="449"/>
      <c r="CI36" s="449"/>
      <c r="CJ36" s="449"/>
      <c r="CK36" s="449"/>
      <c r="CL36" s="449"/>
      <c r="CM36" s="449"/>
      <c r="CN36" s="449"/>
      <c r="CO36" s="295"/>
    </row>
    <row r="37" spans="1:93" s="151" customFormat="1" ht="51.75" customHeight="1">
      <c r="A37" s="471" t="s">
        <v>292</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c r="BZ37" s="471"/>
      <c r="CA37" s="471"/>
      <c r="CB37" s="471"/>
      <c r="CC37" s="471"/>
      <c r="CD37" s="471"/>
      <c r="CE37" s="471"/>
      <c r="CF37" s="471"/>
      <c r="CG37" s="471"/>
      <c r="CH37" s="471"/>
      <c r="CI37" s="471"/>
      <c r="CJ37" s="471"/>
      <c r="CK37" s="471"/>
      <c r="CL37" s="471"/>
      <c r="CM37" s="471"/>
      <c r="CN37" s="471"/>
    </row>
    <row r="38" spans="1:93" s="165" customFormat="1" ht="51.75" customHeight="1">
      <c r="A38" s="471"/>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row>
    <row r="39" spans="1:93" s="80" customFormat="1" ht="27.75" customHeight="1">
      <c r="A39" s="103"/>
      <c r="B39" s="103"/>
      <c r="C39" s="103"/>
      <c r="D39" s="103"/>
      <c r="E39" s="103"/>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3"/>
      <c r="AX39" s="83"/>
      <c r="AY39" s="83"/>
      <c r="AZ39" s="83"/>
      <c r="BA39" s="83"/>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5"/>
      <c r="CE39" s="85"/>
      <c r="CF39" s="85"/>
      <c r="CG39" s="85"/>
      <c r="CH39" s="85"/>
      <c r="CI39" s="85"/>
      <c r="CJ39" s="85"/>
      <c r="CK39" s="85"/>
      <c r="CL39" s="85"/>
      <c r="CM39" s="85"/>
      <c r="CN39" s="85"/>
    </row>
    <row r="40" spans="1:93" s="80" customFormat="1" ht="27.75" customHeight="1">
      <c r="A40" s="103"/>
      <c r="B40" s="103"/>
      <c r="C40" s="103"/>
      <c r="D40" s="103"/>
      <c r="E40" s="103"/>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3"/>
      <c r="AX40" s="83"/>
      <c r="AY40" s="83"/>
      <c r="AZ40" s="83"/>
      <c r="BA40" s="83"/>
      <c r="BB40" s="84"/>
      <c r="BC40" s="84"/>
      <c r="BD40" s="84"/>
      <c r="BE40" s="84"/>
      <c r="BF40" s="84"/>
      <c r="BG40" s="84"/>
      <c r="BH40" s="84"/>
      <c r="BI40" s="84"/>
      <c r="BJ40" s="84"/>
      <c r="BK40" s="84"/>
      <c r="BL40" s="84"/>
      <c r="BM40" s="84"/>
      <c r="BN40" s="84"/>
      <c r="BO40" s="84"/>
      <c r="BP40" s="84"/>
      <c r="BQ40" s="84"/>
      <c r="BR40" s="84"/>
      <c r="BS40" s="84"/>
      <c r="BT40" s="84"/>
      <c r="BU40" s="84"/>
      <c r="BV40" s="84"/>
      <c r="BW40" s="84"/>
      <c r="BX40" s="84"/>
      <c r="BY40" s="84"/>
      <c r="BZ40" s="84"/>
      <c r="CA40" s="84"/>
      <c r="CB40" s="84"/>
      <c r="CC40" s="84"/>
      <c r="CD40" s="85"/>
      <c r="CE40" s="85"/>
      <c r="CF40" s="85"/>
      <c r="CG40" s="85"/>
      <c r="CH40" s="85"/>
      <c r="CI40" s="85"/>
      <c r="CJ40" s="85"/>
      <c r="CK40" s="85"/>
      <c r="CL40" s="85"/>
      <c r="CM40" s="85"/>
      <c r="CN40" s="85"/>
    </row>
    <row r="41" spans="1:93" s="80" customFormat="1" ht="27.75" customHeight="1">
      <c r="A41" s="84"/>
      <c r="B41" s="84"/>
      <c r="C41" s="84"/>
      <c r="D41" s="84"/>
      <c r="E41" s="84"/>
      <c r="F41" s="84"/>
      <c r="G41" s="84"/>
      <c r="H41" s="84"/>
      <c r="I41" s="84"/>
      <c r="J41" s="84"/>
      <c r="K41" s="84"/>
      <c r="L41" s="84"/>
      <c r="M41" s="84"/>
      <c r="N41" s="84"/>
      <c r="O41" s="84"/>
      <c r="P41" s="84"/>
      <c r="Q41" s="84"/>
      <c r="R41" s="84"/>
      <c r="S41" s="84"/>
      <c r="T41" s="84"/>
      <c r="U41" s="84"/>
      <c r="V41" s="84"/>
      <c r="W41" s="84"/>
      <c r="X41" s="84"/>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84"/>
      <c r="BQ41" s="84"/>
      <c r="BR41" s="84"/>
      <c r="BS41" s="84"/>
      <c r="BT41" s="84"/>
      <c r="BU41" s="84"/>
      <c r="BV41" s="84"/>
      <c r="BW41" s="84"/>
      <c r="BX41" s="84"/>
      <c r="BY41" s="84"/>
      <c r="BZ41" s="84"/>
      <c r="CA41" s="84"/>
      <c r="CB41" s="84"/>
      <c r="CC41" s="84"/>
      <c r="CD41" s="84"/>
      <c r="CE41" s="84"/>
      <c r="CF41" s="84"/>
      <c r="CG41" s="84"/>
      <c r="CH41" s="84"/>
      <c r="CI41" s="84"/>
      <c r="CJ41" s="84"/>
      <c r="CK41" s="84"/>
      <c r="CL41" s="84"/>
      <c r="CM41" s="84"/>
      <c r="CN41" s="84"/>
    </row>
    <row r="42" spans="1:93" s="80" customFormat="1" ht="27.75" customHeight="1">
      <c r="A42" s="81"/>
      <c r="B42" s="81"/>
      <c r="C42" s="81"/>
      <c r="D42" s="81"/>
      <c r="E42" s="81"/>
      <c r="F42" s="81"/>
      <c r="G42" s="81"/>
      <c r="H42" s="81"/>
      <c r="I42" s="81"/>
      <c r="J42" s="81"/>
      <c r="K42" s="81"/>
      <c r="L42" s="81"/>
      <c r="M42" s="81"/>
      <c r="N42" s="81"/>
      <c r="O42" s="86"/>
      <c r="P42" s="86"/>
      <c r="Q42" s="86"/>
      <c r="R42" s="86"/>
      <c r="S42" s="86"/>
      <c r="T42" s="87"/>
      <c r="U42" s="87"/>
      <c r="V42" s="87"/>
      <c r="W42" s="87"/>
      <c r="X42" s="87"/>
      <c r="Y42" s="86"/>
      <c r="Z42" s="86"/>
      <c r="AA42" s="86"/>
      <c r="AB42" s="86"/>
      <c r="AC42" s="87"/>
      <c r="AD42" s="87"/>
      <c r="AE42" s="87"/>
      <c r="AF42" s="87"/>
      <c r="AG42" s="87"/>
      <c r="AH42" s="86"/>
      <c r="AI42" s="86"/>
      <c r="AJ42" s="86"/>
      <c r="AK42" s="86"/>
      <c r="AL42" s="87"/>
      <c r="AM42" s="87"/>
      <c r="AN42" s="87"/>
      <c r="AO42" s="87"/>
      <c r="AP42" s="87"/>
      <c r="AQ42" s="86"/>
      <c r="AR42" s="86"/>
      <c r="AS42" s="86"/>
      <c r="AT42" s="86"/>
      <c r="AV42" s="81"/>
      <c r="AW42" s="81"/>
      <c r="AX42" s="81"/>
      <c r="AY42" s="81"/>
      <c r="AZ42" s="81"/>
      <c r="BA42" s="81"/>
      <c r="BB42" s="81"/>
      <c r="BC42" s="81"/>
      <c r="BD42" s="81"/>
      <c r="BE42" s="81"/>
      <c r="BF42" s="81"/>
      <c r="BG42" s="81"/>
      <c r="BH42" s="84"/>
      <c r="BM42" s="84"/>
      <c r="BN42" s="84"/>
      <c r="BO42" s="84"/>
      <c r="BP42" s="84"/>
      <c r="BQ42" s="84"/>
      <c r="BV42" s="84"/>
      <c r="BW42" s="84"/>
      <c r="BX42" s="84"/>
      <c r="BY42" s="84"/>
      <c r="BZ42" s="84"/>
      <c r="CE42" s="84"/>
      <c r="CF42" s="84"/>
      <c r="CG42" s="84"/>
      <c r="CH42" s="84"/>
      <c r="CI42" s="84"/>
      <c r="CN42" s="84"/>
    </row>
    <row r="43" spans="1:93" s="80" customFormat="1" ht="27.75" customHeight="1">
      <c r="A43" s="85"/>
      <c r="B43" s="85"/>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row>
    <row r="44" spans="1:93" s="80" customFormat="1" ht="27.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6"/>
      <c r="AT44" s="106"/>
      <c r="AU44" s="106"/>
      <c r="AV44" s="106"/>
      <c r="AW44" s="106"/>
      <c r="AX44" s="106"/>
      <c r="AY44" s="106"/>
      <c r="AZ44" s="106"/>
      <c r="BA44" s="106"/>
      <c r="BB44" s="106"/>
      <c r="BC44" s="106"/>
      <c r="BD44" s="105"/>
      <c r="BE44" s="105"/>
      <c r="BF44" s="105"/>
      <c r="BG44" s="105"/>
      <c r="BH44" s="105"/>
      <c r="BI44" s="105"/>
      <c r="BJ44" s="105"/>
      <c r="BK44" s="105"/>
      <c r="BL44" s="105"/>
      <c r="BM44" s="105"/>
      <c r="BN44" s="105"/>
      <c r="BO44" s="105"/>
      <c r="BP44" s="105"/>
      <c r="BQ44" s="105"/>
      <c r="BR44" s="105"/>
      <c r="BS44" s="106"/>
      <c r="BT44" s="106"/>
      <c r="BU44" s="105"/>
      <c r="BV44" s="105"/>
      <c r="BW44" s="105"/>
      <c r="BX44" s="105"/>
      <c r="BY44" s="105"/>
      <c r="BZ44" s="105"/>
      <c r="CA44" s="105"/>
      <c r="CB44" s="105"/>
      <c r="CC44" s="105"/>
      <c r="CD44" s="105"/>
      <c r="CE44" s="105"/>
      <c r="CF44" s="105"/>
      <c r="CG44" s="105"/>
      <c r="CH44" s="105"/>
      <c r="CI44" s="105"/>
      <c r="CJ44" s="105"/>
      <c r="CK44" s="105"/>
      <c r="CL44" s="105"/>
      <c r="CM44" s="105"/>
      <c r="CN44" s="105"/>
    </row>
    <row r="45" spans="1:93" s="80" customFormat="1" ht="27.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6"/>
      <c r="CH45" s="106"/>
      <c r="CI45" s="106"/>
      <c r="CJ45" s="106"/>
      <c r="CK45" s="106"/>
      <c r="CL45" s="106"/>
      <c r="CM45" s="106"/>
      <c r="CN45" s="106"/>
      <c r="CO45" s="85"/>
    </row>
    <row r="46" spans="1:93" ht="18" customHeight="1">
      <c r="C46" s="69"/>
      <c r="D46" s="69"/>
      <c r="E46" s="71"/>
      <c r="F46" s="71"/>
      <c r="G46" s="88"/>
      <c r="H46" s="88"/>
      <c r="I46" s="69"/>
      <c r="J46" s="89"/>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BN46" s="90"/>
      <c r="BO46" s="90"/>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110"/>
    </row>
    <row r="47" spans="1:93" ht="18" customHeight="1">
      <c r="A47" s="464" t="s">
        <v>35</v>
      </c>
      <c r="B47" s="464"/>
      <c r="C47" s="464"/>
      <c r="D47" s="464"/>
      <c r="E47" s="464"/>
      <c r="F47" s="464"/>
      <c r="G47" s="464"/>
      <c r="H47" s="464"/>
      <c r="I47" s="464"/>
      <c r="J47" s="464"/>
      <c r="K47" s="464"/>
      <c r="L47" s="464"/>
      <c r="M47" s="464"/>
      <c r="N47" s="464"/>
      <c r="O47" s="464"/>
      <c r="P47" s="464"/>
      <c r="Q47" s="464"/>
      <c r="R47" s="464"/>
      <c r="S47" s="464"/>
      <c r="T47" s="464"/>
      <c r="U47" s="464"/>
      <c r="V47" s="464"/>
      <c r="W47" s="464"/>
      <c r="X47" s="464"/>
      <c r="Y47" s="464"/>
      <c r="Z47" s="464"/>
      <c r="AA47" s="464"/>
      <c r="AB47" s="464"/>
      <c r="AC47" s="464"/>
      <c r="AD47" s="464"/>
      <c r="AE47" s="464"/>
      <c r="AF47" s="464"/>
      <c r="AG47" s="464"/>
      <c r="AH47" s="464"/>
      <c r="AI47" s="464"/>
      <c r="AJ47" s="464"/>
      <c r="AK47" s="464"/>
      <c r="AL47" s="464"/>
      <c r="AM47" s="464"/>
      <c r="AN47" s="464"/>
      <c r="AO47" s="464"/>
      <c r="AP47" s="464"/>
      <c r="AQ47" s="464"/>
      <c r="AR47" s="464"/>
      <c r="AS47" s="464"/>
      <c r="AT47" s="464"/>
      <c r="AU47" s="464"/>
      <c r="AV47" s="464"/>
      <c r="AW47" s="464"/>
      <c r="AX47" s="464"/>
      <c r="AY47" s="464"/>
      <c r="AZ47" s="464"/>
      <c r="BA47" s="464"/>
      <c r="BB47" s="464"/>
      <c r="BC47" s="464"/>
      <c r="BD47" s="464"/>
      <c r="BE47" s="464"/>
      <c r="BF47" s="464"/>
      <c r="BG47" s="464"/>
      <c r="BH47" s="464"/>
      <c r="BI47" s="464"/>
      <c r="BJ47" s="464"/>
      <c r="BK47" s="464"/>
      <c r="BL47" s="464"/>
      <c r="BM47" s="464"/>
      <c r="BN47" s="464"/>
      <c r="BO47" s="464"/>
      <c r="BP47" s="464"/>
      <c r="BQ47" s="464"/>
      <c r="BR47" s="464"/>
      <c r="BS47" s="464"/>
      <c r="BT47" s="464"/>
      <c r="BU47" s="464"/>
      <c r="BV47" s="464"/>
      <c r="BW47" s="464"/>
      <c r="BX47" s="464"/>
      <c r="BY47" s="464"/>
      <c r="BZ47" s="464"/>
      <c r="CA47" s="464"/>
      <c r="CB47" s="464"/>
      <c r="CC47" s="464"/>
      <c r="CD47" s="464"/>
      <c r="CE47" s="464"/>
      <c r="CF47" s="464"/>
      <c r="CG47" s="464"/>
      <c r="CH47" s="464"/>
      <c r="CI47" s="464"/>
      <c r="CJ47" s="464"/>
      <c r="CK47" s="464"/>
      <c r="CL47" s="464"/>
      <c r="CM47" s="464"/>
      <c r="CN47" s="464"/>
    </row>
    <row r="48" spans="1:93" ht="15.75" customHeight="1">
      <c r="A48" s="85"/>
      <c r="B48" s="85"/>
      <c r="C48" s="91"/>
      <c r="D48" s="91"/>
      <c r="E48" s="91"/>
      <c r="F48" s="91"/>
      <c r="G48" s="91"/>
      <c r="H48" s="91"/>
      <c r="I48" s="91"/>
      <c r="J48" s="92"/>
      <c r="K48" s="70"/>
      <c r="L48" s="70"/>
      <c r="M48" s="70"/>
      <c r="N48" s="70"/>
      <c r="O48" s="70"/>
      <c r="P48" s="70"/>
      <c r="Q48" s="70"/>
      <c r="R48" s="70"/>
      <c r="S48" s="70"/>
      <c r="T48" s="70"/>
      <c r="U48" s="70"/>
      <c r="V48" s="70"/>
      <c r="W48" s="70"/>
      <c r="X48" s="70"/>
      <c r="Y48" s="70"/>
      <c r="Z48" s="70"/>
      <c r="AA48" s="70"/>
      <c r="AB48" s="70"/>
      <c r="AC48" s="70"/>
      <c r="AD48" s="70"/>
      <c r="AE48" s="70"/>
      <c r="AF48" s="70"/>
      <c r="AG48" s="70"/>
      <c r="AH48" s="70"/>
      <c r="AI48" s="93"/>
      <c r="AJ48" s="70"/>
      <c r="AK48" s="70"/>
      <c r="AL48" s="70"/>
      <c r="AM48" s="70"/>
      <c r="AN48" s="70"/>
      <c r="AO48" s="70"/>
      <c r="AP48" s="70"/>
      <c r="AQ48" s="70"/>
      <c r="AR48" s="70"/>
    </row>
    <row r="49" spans="1:93" s="165" customFormat="1" ht="16.5" customHeight="1">
      <c r="A49" s="485" t="s">
        <v>214</v>
      </c>
      <c r="B49" s="485"/>
      <c r="C49" s="485"/>
      <c r="D49" s="485"/>
      <c r="E49" s="485"/>
      <c r="F49" s="485"/>
      <c r="G49" s="485"/>
      <c r="H49" s="485"/>
      <c r="I49" s="485"/>
      <c r="J49" s="485"/>
      <c r="K49" s="485"/>
      <c r="L49" s="521"/>
      <c r="M49" s="521"/>
      <c r="N49" s="521"/>
      <c r="O49" s="521"/>
      <c r="P49" s="521"/>
      <c r="Q49" s="521"/>
      <c r="R49" s="521"/>
      <c r="S49" s="521"/>
      <c r="T49" s="521"/>
      <c r="U49" s="521"/>
      <c r="V49" s="521"/>
      <c r="W49" s="521"/>
      <c r="X49" s="521"/>
      <c r="Y49" s="175"/>
      <c r="Z49" s="175"/>
      <c r="AA49" s="175"/>
      <c r="AB49" s="175"/>
      <c r="AC49" s="163"/>
      <c r="AD49" s="163"/>
      <c r="AE49" s="163"/>
      <c r="AF49" s="163"/>
      <c r="AG49" s="163"/>
      <c r="AH49" s="175"/>
      <c r="AI49" s="175"/>
      <c r="AJ49" s="175"/>
      <c r="AK49" s="175"/>
      <c r="AL49" s="163"/>
      <c r="AM49" s="163"/>
      <c r="AN49" s="163"/>
      <c r="AO49" s="163"/>
      <c r="AP49" s="163"/>
      <c r="AQ49" s="175"/>
      <c r="AR49" s="175"/>
      <c r="AS49" s="175"/>
      <c r="AT49" s="175"/>
      <c r="AV49" s="176"/>
      <c r="AW49" s="176"/>
      <c r="AX49" s="176"/>
      <c r="AY49" s="176"/>
      <c r="AZ49" s="176"/>
      <c r="BA49" s="176"/>
      <c r="BB49" s="176"/>
      <c r="BC49" s="176"/>
      <c r="BD49" s="176"/>
      <c r="BE49" s="176"/>
      <c r="BF49" s="176"/>
      <c r="BG49" s="176"/>
      <c r="BH49" s="177"/>
      <c r="BM49" s="177"/>
      <c r="BN49" s="177"/>
      <c r="BO49" s="177"/>
      <c r="BP49" s="177"/>
      <c r="BQ49" s="177"/>
      <c r="BV49" s="177"/>
      <c r="BW49" s="177"/>
      <c r="BX49" s="177"/>
      <c r="BY49" s="177"/>
      <c r="BZ49" s="177"/>
      <c r="CE49" s="177"/>
      <c r="CF49" s="177"/>
      <c r="CG49" s="177"/>
      <c r="CH49" s="177"/>
      <c r="CI49" s="177"/>
      <c r="CN49" s="177"/>
    </row>
    <row r="50" spans="1:93" s="165" customFormat="1" ht="33" customHeight="1">
      <c r="A50" s="472" t="s">
        <v>118</v>
      </c>
      <c r="B50" s="473"/>
      <c r="C50" s="473"/>
      <c r="D50" s="473"/>
      <c r="E50" s="473"/>
      <c r="F50" s="473"/>
      <c r="G50" s="473"/>
      <c r="H50" s="473"/>
      <c r="I50" s="473"/>
      <c r="J50" s="473"/>
      <c r="K50" s="474"/>
      <c r="L50" s="531" t="str">
        <f>IF(BD15="","",BD15)</f>
        <v/>
      </c>
      <c r="M50" s="532"/>
      <c r="N50" s="532"/>
      <c r="O50" s="532"/>
      <c r="P50" s="532"/>
      <c r="Q50" s="532"/>
      <c r="R50" s="532"/>
      <c r="S50" s="532"/>
      <c r="T50" s="532"/>
      <c r="U50" s="532"/>
      <c r="V50" s="532"/>
      <c r="W50" s="532"/>
      <c r="X50" s="532"/>
      <c r="Y50" s="532"/>
      <c r="Z50" s="532"/>
      <c r="AA50" s="532"/>
      <c r="AB50" s="532"/>
      <c r="AC50" s="532"/>
      <c r="AD50" s="532"/>
      <c r="AE50" s="532"/>
      <c r="AF50" s="532"/>
      <c r="AG50" s="532"/>
      <c r="AH50" s="532"/>
      <c r="AI50" s="532"/>
      <c r="AJ50" s="532"/>
      <c r="AK50" s="532"/>
      <c r="AL50" s="532"/>
      <c r="AM50" s="532"/>
      <c r="AN50" s="532"/>
      <c r="AO50" s="532"/>
      <c r="AP50" s="532"/>
      <c r="AQ50" s="532"/>
      <c r="AR50" s="532"/>
      <c r="AS50" s="178"/>
      <c r="AT50" s="179"/>
      <c r="AU50" s="179"/>
      <c r="AV50" s="179"/>
      <c r="AW50" s="179"/>
      <c r="AX50" s="179"/>
      <c r="AY50" s="179"/>
      <c r="AZ50" s="179"/>
      <c r="BA50" s="179"/>
      <c r="BB50" s="179"/>
      <c r="BC50" s="179"/>
      <c r="BD50" s="179"/>
      <c r="BE50" s="180" t="s">
        <v>119</v>
      </c>
      <c r="BF50" s="179"/>
      <c r="BG50" s="179"/>
      <c r="BH50" s="179"/>
      <c r="BI50" s="179"/>
      <c r="BJ50" s="179"/>
      <c r="BK50" s="179"/>
      <c r="BL50" s="179"/>
      <c r="BM50" s="179"/>
      <c r="BN50" s="179"/>
      <c r="BO50" s="179"/>
      <c r="BP50" s="179"/>
      <c r="BQ50" s="179"/>
      <c r="BR50" s="179"/>
      <c r="BS50" s="179"/>
      <c r="BT50" s="179"/>
      <c r="BU50" s="179"/>
      <c r="BV50" s="179"/>
      <c r="BW50" s="179"/>
      <c r="BX50" s="179"/>
      <c r="BY50" s="179"/>
      <c r="BZ50" s="179"/>
      <c r="CA50" s="179"/>
      <c r="CB50" s="179"/>
      <c r="CC50" s="179"/>
      <c r="CD50" s="179"/>
      <c r="CE50" s="179"/>
      <c r="CF50" s="179"/>
      <c r="CG50" s="179"/>
      <c r="CH50" s="179"/>
      <c r="CI50" s="179"/>
      <c r="CJ50" s="179"/>
      <c r="CK50" s="179"/>
      <c r="CL50" s="179"/>
      <c r="CM50" s="179"/>
      <c r="CN50" s="179"/>
    </row>
    <row r="51" spans="1:93" s="172" customFormat="1" ht="33" customHeight="1">
      <c r="A51" s="472" t="s">
        <v>37</v>
      </c>
      <c r="B51" s="473"/>
      <c r="C51" s="473"/>
      <c r="D51" s="473"/>
      <c r="E51" s="473"/>
      <c r="F51" s="473"/>
      <c r="G51" s="473"/>
      <c r="H51" s="473"/>
      <c r="I51" s="473"/>
      <c r="J51" s="473"/>
      <c r="K51" s="474"/>
      <c r="L51" s="526" t="s">
        <v>46</v>
      </c>
      <c r="M51" s="455"/>
      <c r="N51" s="465"/>
      <c r="O51" s="465"/>
      <c r="P51" s="465"/>
      <c r="Q51" s="465"/>
      <c r="R51" s="465"/>
      <c r="S51" s="465"/>
      <c r="T51" s="465"/>
      <c r="U51" s="465"/>
      <c r="V51" s="465"/>
      <c r="W51" s="455" t="s">
        <v>47</v>
      </c>
      <c r="X51" s="455"/>
      <c r="Y51" s="465"/>
      <c r="Z51" s="465"/>
      <c r="AA51" s="465"/>
      <c r="AB51" s="465"/>
      <c r="AC51" s="465"/>
      <c r="AD51" s="465"/>
      <c r="AE51" s="465"/>
      <c r="AF51" s="465"/>
      <c r="AG51" s="465"/>
      <c r="AH51" s="455" t="s">
        <v>45</v>
      </c>
      <c r="AI51" s="455"/>
      <c r="AJ51" s="465"/>
      <c r="AK51" s="465"/>
      <c r="AL51" s="465"/>
      <c r="AM51" s="465"/>
      <c r="AN51" s="465"/>
      <c r="AO51" s="465"/>
      <c r="AP51" s="465"/>
      <c r="AQ51" s="465"/>
      <c r="AR51" s="466"/>
      <c r="AS51" s="507" t="s">
        <v>38</v>
      </c>
      <c r="AT51" s="508"/>
      <c r="AU51" s="508"/>
      <c r="AV51" s="508"/>
      <c r="AW51" s="508"/>
      <c r="AX51" s="508"/>
      <c r="AY51" s="508"/>
      <c r="AZ51" s="508"/>
      <c r="BA51" s="508"/>
      <c r="BB51" s="508"/>
      <c r="BC51" s="509"/>
      <c r="BD51" s="510"/>
      <c r="BE51" s="511"/>
      <c r="BF51" s="511"/>
      <c r="BG51" s="511"/>
      <c r="BH51" s="511"/>
      <c r="BI51" s="511"/>
      <c r="BJ51" s="511"/>
      <c r="BK51" s="511"/>
      <c r="BL51" s="511"/>
      <c r="BM51" s="511"/>
      <c r="BN51" s="511"/>
      <c r="BO51" s="511"/>
      <c r="BP51" s="511"/>
      <c r="BQ51" s="511"/>
      <c r="BR51" s="511"/>
      <c r="BS51" s="512" t="s">
        <v>48</v>
      </c>
      <c r="BT51" s="512"/>
      <c r="BU51" s="511"/>
      <c r="BV51" s="511"/>
      <c r="BW51" s="511"/>
      <c r="BX51" s="511"/>
      <c r="BY51" s="511"/>
      <c r="BZ51" s="511"/>
      <c r="CA51" s="511"/>
      <c r="CB51" s="511"/>
      <c r="CC51" s="511"/>
      <c r="CD51" s="511"/>
      <c r="CE51" s="511"/>
      <c r="CF51" s="511"/>
      <c r="CG51" s="511"/>
      <c r="CH51" s="511"/>
      <c r="CI51" s="511"/>
      <c r="CJ51" s="511"/>
      <c r="CK51" s="511"/>
      <c r="CL51" s="511"/>
      <c r="CM51" s="511"/>
      <c r="CN51" s="513"/>
      <c r="CO51" s="155"/>
    </row>
    <row r="52" spans="1:93" s="165" customFormat="1" ht="33" customHeight="1">
      <c r="A52" s="524" t="s">
        <v>39</v>
      </c>
      <c r="B52" s="525"/>
      <c r="C52" s="473"/>
      <c r="D52" s="473"/>
      <c r="E52" s="473"/>
      <c r="F52" s="473"/>
      <c r="G52" s="473"/>
      <c r="H52" s="473"/>
      <c r="I52" s="473"/>
      <c r="J52" s="473"/>
      <c r="K52" s="474"/>
      <c r="L52" s="526" t="s">
        <v>46</v>
      </c>
      <c r="M52" s="455"/>
      <c r="N52" s="465"/>
      <c r="O52" s="465"/>
      <c r="P52" s="465"/>
      <c r="Q52" s="465"/>
      <c r="R52" s="465"/>
      <c r="S52" s="465"/>
      <c r="T52" s="465"/>
      <c r="U52" s="465"/>
      <c r="V52" s="465"/>
      <c r="W52" s="455" t="s">
        <v>47</v>
      </c>
      <c r="X52" s="455"/>
      <c r="Y52" s="465"/>
      <c r="Z52" s="465"/>
      <c r="AA52" s="465"/>
      <c r="AB52" s="465"/>
      <c r="AC52" s="465"/>
      <c r="AD52" s="465"/>
      <c r="AE52" s="465"/>
      <c r="AF52" s="465"/>
      <c r="AG52" s="465"/>
      <c r="AH52" s="455" t="s">
        <v>45</v>
      </c>
      <c r="AI52" s="455"/>
      <c r="AJ52" s="465"/>
      <c r="AK52" s="465"/>
      <c r="AL52" s="465"/>
      <c r="AM52" s="465"/>
      <c r="AN52" s="465"/>
      <c r="AO52" s="465"/>
      <c r="AP52" s="465"/>
      <c r="AQ52" s="465"/>
      <c r="AR52" s="466"/>
      <c r="AS52" s="527" t="s">
        <v>40</v>
      </c>
      <c r="AT52" s="528"/>
      <c r="AU52" s="528"/>
      <c r="AV52" s="528"/>
      <c r="AW52" s="528"/>
      <c r="AX52" s="528"/>
      <c r="AY52" s="528"/>
      <c r="AZ52" s="528"/>
      <c r="BA52" s="528"/>
      <c r="BB52" s="528"/>
      <c r="BC52" s="529"/>
      <c r="BD52" s="526" t="s">
        <v>46</v>
      </c>
      <c r="BE52" s="455"/>
      <c r="BF52" s="466"/>
      <c r="BG52" s="467"/>
      <c r="BH52" s="467"/>
      <c r="BI52" s="467"/>
      <c r="BJ52" s="467"/>
      <c r="BK52" s="467"/>
      <c r="BL52" s="467"/>
      <c r="BM52" s="467"/>
      <c r="BN52" s="468"/>
      <c r="BO52" s="530" t="s">
        <v>49</v>
      </c>
      <c r="BP52" s="530"/>
      <c r="BQ52" s="466"/>
      <c r="BR52" s="467"/>
      <c r="BS52" s="467"/>
      <c r="BT52" s="467"/>
      <c r="BU52" s="467"/>
      <c r="BV52" s="467"/>
      <c r="BW52" s="467"/>
      <c r="BX52" s="467"/>
      <c r="BY52" s="467"/>
      <c r="BZ52" s="468"/>
      <c r="CA52" s="455" t="s">
        <v>45</v>
      </c>
      <c r="CB52" s="455"/>
      <c r="CC52" s="466"/>
      <c r="CD52" s="467"/>
      <c r="CE52" s="467"/>
      <c r="CF52" s="467"/>
      <c r="CG52" s="467"/>
      <c r="CH52" s="467"/>
      <c r="CI52" s="467"/>
      <c r="CJ52" s="467"/>
      <c r="CK52" s="467"/>
      <c r="CL52" s="467"/>
      <c r="CM52" s="467"/>
      <c r="CN52" s="467"/>
    </row>
    <row r="53" spans="1:93" s="165" customFormat="1" ht="33" customHeight="1">
      <c r="A53" s="472" t="s">
        <v>211</v>
      </c>
      <c r="B53" s="473"/>
      <c r="C53" s="473"/>
      <c r="D53" s="473"/>
      <c r="E53" s="473"/>
      <c r="F53" s="473"/>
      <c r="G53" s="473"/>
      <c r="H53" s="473"/>
      <c r="I53" s="473"/>
      <c r="J53" s="473"/>
      <c r="K53" s="474"/>
      <c r="L53" s="475" t="s">
        <v>5</v>
      </c>
      <c r="M53" s="476"/>
      <c r="N53" s="476"/>
      <c r="O53" s="450" t="s">
        <v>285</v>
      </c>
      <c r="P53" s="450"/>
      <c r="Q53" s="450"/>
      <c r="R53" s="450"/>
      <c r="S53" s="450"/>
      <c r="T53" s="450"/>
      <c r="U53" s="450"/>
      <c r="V53" s="450"/>
      <c r="W53" s="450"/>
      <c r="X53" s="450"/>
      <c r="Y53" s="450"/>
      <c r="Z53" s="450"/>
      <c r="AA53" s="450"/>
      <c r="AB53" s="450"/>
      <c r="AC53" s="451" t="s">
        <v>5</v>
      </c>
      <c r="AD53" s="452"/>
      <c r="AE53" s="452"/>
      <c r="AF53" s="453" t="s">
        <v>212</v>
      </c>
      <c r="AG53" s="453"/>
      <c r="AH53" s="453"/>
      <c r="AI53" s="453"/>
      <c r="AJ53" s="453"/>
      <c r="AK53" s="453"/>
      <c r="AL53" s="453"/>
      <c r="AM53" s="453"/>
      <c r="AN53" s="453"/>
      <c r="AO53" s="453"/>
      <c r="AP53" s="453"/>
      <c r="AQ53" s="453"/>
      <c r="AR53" s="454"/>
      <c r="AS53" s="452" t="s">
        <v>5</v>
      </c>
      <c r="AT53" s="452"/>
      <c r="AU53" s="452"/>
      <c r="AV53" s="520" t="s">
        <v>213</v>
      </c>
      <c r="AW53" s="520"/>
      <c r="AX53" s="520"/>
      <c r="AY53" s="520"/>
      <c r="AZ53" s="520"/>
      <c r="BA53" s="520"/>
      <c r="BB53" s="520"/>
      <c r="BC53" s="520"/>
      <c r="BD53" s="520"/>
      <c r="BE53" s="520"/>
      <c r="BF53" s="520"/>
      <c r="BG53" s="520"/>
      <c r="BH53" s="520"/>
      <c r="BI53" s="520"/>
      <c r="BJ53" s="520"/>
      <c r="BK53" s="520"/>
      <c r="BL53" s="520"/>
      <c r="BM53" s="407"/>
      <c r="BN53" s="407"/>
      <c r="BO53" s="407"/>
      <c r="BP53" s="407"/>
      <c r="BQ53" s="407"/>
      <c r="BR53" s="407"/>
      <c r="BS53" s="407"/>
      <c r="BT53" s="407"/>
      <c r="BU53" s="407"/>
      <c r="BV53" s="407"/>
      <c r="BW53" s="407"/>
      <c r="BX53" s="407"/>
      <c r="BY53" s="407"/>
      <c r="BZ53" s="407"/>
      <c r="CA53" s="407"/>
      <c r="CB53" s="407"/>
      <c r="CC53" s="407"/>
      <c r="CD53" s="407"/>
      <c r="CE53" s="407"/>
      <c r="CF53" s="407"/>
      <c r="CG53" s="407"/>
      <c r="CH53" s="407"/>
      <c r="CI53" s="407"/>
      <c r="CJ53" s="407"/>
      <c r="CK53" s="407"/>
      <c r="CL53" s="407"/>
      <c r="CM53" s="407"/>
      <c r="CN53" s="408"/>
    </row>
    <row r="54" spans="1:93" s="165" customFormat="1" ht="18" customHeight="1">
      <c r="A54" s="181"/>
      <c r="B54" s="181"/>
      <c r="C54" s="182"/>
      <c r="D54" s="182"/>
      <c r="E54" s="182"/>
      <c r="F54" s="182"/>
      <c r="G54" s="182"/>
      <c r="H54" s="182"/>
      <c r="I54" s="182"/>
      <c r="J54" s="182"/>
      <c r="K54" s="182"/>
      <c r="L54" s="183"/>
      <c r="M54" s="183"/>
      <c r="N54" s="184"/>
      <c r="O54" s="184"/>
      <c r="P54" s="184"/>
      <c r="Q54" s="184"/>
      <c r="R54" s="184"/>
      <c r="S54" s="184"/>
      <c r="T54" s="184"/>
      <c r="U54" s="184"/>
      <c r="V54" s="184"/>
      <c r="W54" s="183"/>
      <c r="X54" s="183"/>
      <c r="Y54" s="184"/>
      <c r="Z54" s="184"/>
      <c r="AA54" s="184"/>
      <c r="AB54" s="184"/>
      <c r="AC54" s="184"/>
      <c r="AD54" s="184"/>
      <c r="AE54" s="184"/>
      <c r="AF54" s="184"/>
      <c r="AG54" s="184"/>
      <c r="AH54" s="183"/>
      <c r="AI54" s="183"/>
      <c r="AJ54" s="184"/>
      <c r="AK54" s="184"/>
      <c r="AL54" s="184"/>
      <c r="AM54" s="184"/>
      <c r="AN54" s="184"/>
      <c r="AO54" s="184"/>
      <c r="AP54" s="184"/>
      <c r="AQ54" s="184"/>
      <c r="AR54" s="184"/>
      <c r="AS54" s="182"/>
      <c r="AT54" s="182"/>
      <c r="AU54" s="182"/>
      <c r="AV54" s="182"/>
      <c r="AW54" s="182"/>
      <c r="AX54" s="182"/>
      <c r="AY54" s="182"/>
      <c r="AZ54" s="182"/>
      <c r="BA54" s="182"/>
      <c r="BB54" s="182"/>
      <c r="BC54" s="182"/>
      <c r="BD54" s="185"/>
      <c r="BE54" s="183"/>
      <c r="BF54" s="183"/>
      <c r="BG54" s="184"/>
      <c r="BH54" s="184"/>
      <c r="BI54" s="184"/>
      <c r="BJ54" s="184"/>
      <c r="BK54" s="184"/>
      <c r="BL54" s="184"/>
      <c r="BM54" s="184"/>
      <c r="BN54" s="184"/>
      <c r="BO54" s="184"/>
      <c r="BP54" s="183"/>
      <c r="BQ54" s="183"/>
      <c r="BR54" s="184"/>
      <c r="BS54" s="184"/>
      <c r="BT54" s="184"/>
      <c r="BU54" s="184"/>
      <c r="BV54" s="184"/>
      <c r="BW54" s="184"/>
      <c r="BX54" s="184"/>
      <c r="BY54" s="184"/>
      <c r="BZ54" s="184"/>
      <c r="CA54" s="184"/>
      <c r="CB54" s="183"/>
      <c r="CC54" s="183"/>
      <c r="CD54" s="184"/>
      <c r="CE54" s="184"/>
      <c r="CF54" s="184"/>
      <c r="CG54" s="184"/>
      <c r="CH54" s="184"/>
      <c r="CI54" s="184"/>
      <c r="CJ54" s="184"/>
      <c r="CK54" s="184"/>
      <c r="CL54" s="184"/>
      <c r="CM54" s="184"/>
      <c r="CN54" s="184"/>
    </row>
    <row r="55" spans="1:93" s="165" customFormat="1" ht="18" customHeight="1">
      <c r="A55" s="181"/>
      <c r="B55" s="181"/>
      <c r="C55" s="182"/>
      <c r="D55" s="182"/>
      <c r="E55" s="182"/>
      <c r="F55" s="182"/>
      <c r="G55" s="182"/>
      <c r="H55" s="182"/>
      <c r="I55" s="182"/>
      <c r="J55" s="182"/>
      <c r="K55" s="182"/>
      <c r="L55" s="183"/>
      <c r="M55" s="183"/>
      <c r="N55" s="184"/>
      <c r="O55" s="184"/>
      <c r="P55" s="184"/>
      <c r="Q55" s="184"/>
      <c r="R55" s="184"/>
      <c r="S55" s="184"/>
      <c r="T55" s="184"/>
      <c r="U55" s="184"/>
      <c r="V55" s="184"/>
      <c r="W55" s="183"/>
      <c r="X55" s="183"/>
      <c r="Y55" s="184"/>
      <c r="Z55" s="184"/>
      <c r="AA55" s="184"/>
      <c r="AB55" s="184"/>
      <c r="AC55" s="184"/>
      <c r="AD55" s="184"/>
      <c r="AE55" s="184"/>
      <c r="AF55" s="184"/>
      <c r="AG55" s="184"/>
      <c r="AH55" s="183"/>
      <c r="AI55" s="183"/>
      <c r="AJ55" s="184"/>
      <c r="AK55" s="184"/>
      <c r="AL55" s="184"/>
      <c r="AM55" s="184"/>
      <c r="AN55" s="184"/>
      <c r="AO55" s="184"/>
      <c r="AP55" s="184"/>
      <c r="AQ55" s="184"/>
      <c r="AR55" s="184"/>
      <c r="AS55" s="182"/>
      <c r="AT55" s="182"/>
      <c r="AU55" s="182"/>
      <c r="AV55" s="182"/>
      <c r="AW55" s="182"/>
      <c r="AX55" s="182"/>
      <c r="AY55" s="182"/>
      <c r="AZ55" s="182"/>
      <c r="BA55" s="182"/>
      <c r="BB55" s="182"/>
      <c r="BC55" s="182"/>
      <c r="BD55" s="185"/>
      <c r="BE55" s="183"/>
      <c r="BF55" s="183"/>
      <c r="BG55" s="184"/>
      <c r="BH55" s="184"/>
      <c r="BI55" s="184"/>
      <c r="BJ55" s="184"/>
      <c r="BK55" s="184"/>
      <c r="BL55" s="184"/>
      <c r="BM55" s="184"/>
      <c r="BN55" s="184"/>
      <c r="BO55" s="184"/>
      <c r="BP55" s="183"/>
      <c r="BQ55" s="183"/>
      <c r="BR55" s="184"/>
      <c r="BS55" s="184"/>
      <c r="BT55" s="184"/>
      <c r="BU55" s="184"/>
      <c r="BV55" s="184"/>
      <c r="BW55" s="184"/>
      <c r="BX55" s="184"/>
      <c r="BY55" s="184"/>
      <c r="BZ55" s="184"/>
      <c r="CA55" s="184"/>
      <c r="CB55" s="183"/>
      <c r="CC55" s="183"/>
      <c r="CD55" s="184"/>
      <c r="CE55" s="184"/>
      <c r="CF55" s="184"/>
      <c r="CG55" s="184"/>
      <c r="CH55" s="184"/>
      <c r="CI55" s="184"/>
      <c r="CJ55" s="184"/>
      <c r="CK55" s="184"/>
      <c r="CL55" s="184"/>
      <c r="CM55" s="184"/>
      <c r="CN55" s="184"/>
    </row>
    <row r="56" spans="1:93" s="165" customFormat="1" ht="18" customHeight="1">
      <c r="Y56" s="177"/>
      <c r="Z56" s="177"/>
      <c r="AA56" s="177"/>
      <c r="AB56" s="177"/>
    </row>
    <row r="57" spans="1:93" s="165" customFormat="1" ht="40.5" customHeight="1">
      <c r="A57" s="415" t="s">
        <v>215</v>
      </c>
      <c r="B57" s="415"/>
      <c r="C57" s="415"/>
      <c r="D57" s="415"/>
      <c r="E57" s="415"/>
      <c r="F57" s="415"/>
      <c r="G57" s="415"/>
      <c r="H57" s="415"/>
      <c r="I57" s="415"/>
      <c r="J57" s="415"/>
      <c r="K57" s="415"/>
      <c r="L57" s="415"/>
      <c r="M57" s="415"/>
      <c r="N57" s="415"/>
      <c r="O57" s="415"/>
      <c r="P57" s="415"/>
      <c r="Q57" s="415"/>
      <c r="R57" s="415"/>
      <c r="S57" s="415"/>
      <c r="T57" s="415"/>
      <c r="U57" s="415"/>
      <c r="V57" s="415"/>
      <c r="W57" s="415"/>
      <c r="Y57" s="416"/>
      <c r="Z57" s="416"/>
      <c r="AA57" s="416"/>
      <c r="AB57" s="416"/>
      <c r="AC57" s="416"/>
      <c r="AD57" s="416"/>
      <c r="AE57" s="416"/>
      <c r="AF57" s="416"/>
      <c r="AG57" s="416"/>
      <c r="AH57" s="416"/>
      <c r="AI57" s="416"/>
      <c r="AJ57" s="416"/>
      <c r="AK57" s="417" t="s">
        <v>8</v>
      </c>
      <c r="AL57" s="417"/>
      <c r="AM57" s="417"/>
      <c r="AN57" s="417"/>
      <c r="AO57" s="417"/>
      <c r="AP57" s="418"/>
      <c r="AQ57" s="418"/>
      <c r="AR57" s="418"/>
      <c r="AS57" s="418"/>
      <c r="AT57" s="418"/>
      <c r="AU57" s="418"/>
      <c r="AV57" s="417" t="s">
        <v>7</v>
      </c>
      <c r="AW57" s="417"/>
      <c r="AX57" s="417"/>
      <c r="AY57" s="417"/>
      <c r="AZ57" s="417"/>
      <c r="BA57" s="418"/>
      <c r="BB57" s="418"/>
      <c r="BC57" s="418"/>
      <c r="BD57" s="418"/>
      <c r="BE57" s="418"/>
      <c r="BF57" s="418"/>
      <c r="BG57" s="417" t="s">
        <v>6</v>
      </c>
      <c r="BH57" s="417"/>
      <c r="BI57" s="417"/>
      <c r="BJ57" s="417"/>
      <c r="BK57" s="417"/>
      <c r="BL57" s="296"/>
      <c r="BM57" s="296"/>
      <c r="BN57" s="296"/>
      <c r="BO57" s="296"/>
      <c r="BP57" s="296"/>
      <c r="BQ57" s="296"/>
      <c r="BR57" s="296"/>
      <c r="BS57" s="296"/>
      <c r="BT57" s="296"/>
      <c r="BU57" s="162"/>
      <c r="BV57" s="162"/>
      <c r="BW57" s="162"/>
      <c r="BX57" s="162"/>
      <c r="BY57" s="162"/>
      <c r="BZ57" s="162"/>
      <c r="CA57" s="162"/>
      <c r="CB57" s="162"/>
      <c r="CC57" s="162"/>
      <c r="CD57" s="162"/>
      <c r="CE57" s="162"/>
      <c r="CF57" s="162"/>
      <c r="CG57" s="162"/>
      <c r="CH57" s="162"/>
      <c r="CI57" s="162"/>
      <c r="CJ57" s="162"/>
      <c r="CK57" s="162"/>
      <c r="CL57" s="162"/>
      <c r="CM57" s="162"/>
      <c r="CN57" s="162"/>
    </row>
    <row r="58" spans="1:93" s="165" customFormat="1" ht="18" customHeight="1">
      <c r="A58" s="297"/>
      <c r="B58" s="297"/>
      <c r="C58" s="297"/>
      <c r="D58" s="297"/>
      <c r="E58" s="298"/>
      <c r="F58" s="298"/>
      <c r="G58" s="298"/>
      <c r="H58" s="298"/>
      <c r="I58" s="298"/>
      <c r="J58" s="298"/>
      <c r="K58" s="298"/>
      <c r="L58" s="298"/>
      <c r="M58" s="298"/>
      <c r="N58" s="298"/>
      <c r="O58" s="298"/>
      <c r="P58" s="298"/>
      <c r="Q58" s="298"/>
      <c r="R58" s="298"/>
      <c r="S58" s="298"/>
      <c r="T58" s="298"/>
      <c r="U58" s="298"/>
      <c r="V58" s="298"/>
      <c r="W58" s="298"/>
      <c r="X58" s="298"/>
      <c r="Y58" s="298"/>
      <c r="Z58" s="298"/>
      <c r="AA58" s="298"/>
      <c r="AB58" s="298"/>
      <c r="AC58" s="298"/>
      <c r="AD58" s="298"/>
      <c r="AE58" s="298"/>
      <c r="AF58" s="298"/>
      <c r="AG58" s="298"/>
      <c r="AH58" s="298"/>
      <c r="AI58" s="298"/>
      <c r="AJ58" s="298"/>
      <c r="AK58" s="298"/>
      <c r="AL58" s="298"/>
      <c r="AM58" s="298"/>
      <c r="AN58" s="298"/>
      <c r="AO58" s="298"/>
      <c r="AP58" s="298"/>
      <c r="AQ58" s="298"/>
      <c r="AR58" s="298"/>
      <c r="AS58" s="298"/>
      <c r="AT58" s="298"/>
      <c r="AU58" s="298"/>
      <c r="AV58" s="299"/>
      <c r="AW58" s="299"/>
      <c r="AX58" s="299"/>
      <c r="AY58" s="299"/>
      <c r="AZ58" s="299"/>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300"/>
      <c r="CE58" s="300"/>
      <c r="CF58" s="300"/>
      <c r="CG58" s="300"/>
      <c r="CH58" s="300"/>
      <c r="CI58" s="300"/>
      <c r="CJ58" s="300"/>
      <c r="CK58" s="300"/>
      <c r="CL58" s="300"/>
      <c r="CM58" s="300"/>
      <c r="CN58" s="300"/>
    </row>
    <row r="59" spans="1:93" s="165" customFormat="1" ht="18" customHeight="1">
      <c r="A59" s="297"/>
      <c r="B59" s="297"/>
      <c r="C59" s="297"/>
      <c r="D59" s="297"/>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O59" s="298"/>
      <c r="AP59" s="298"/>
      <c r="AQ59" s="298"/>
      <c r="AR59" s="298"/>
      <c r="AS59" s="298"/>
      <c r="AT59" s="298"/>
      <c r="AU59" s="298"/>
      <c r="AV59" s="299"/>
      <c r="AW59" s="299"/>
      <c r="AX59" s="299"/>
      <c r="AY59" s="299"/>
      <c r="AZ59" s="299"/>
      <c r="BA59" s="177"/>
      <c r="BB59" s="177"/>
      <c r="BC59" s="177"/>
      <c r="BD59" s="177"/>
      <c r="BE59" s="177"/>
      <c r="BF59" s="177"/>
      <c r="BG59" s="177"/>
      <c r="BH59" s="177"/>
      <c r="BI59" s="177"/>
      <c r="BJ59" s="177"/>
      <c r="BK59" s="177"/>
      <c r="BL59" s="177"/>
      <c r="BM59" s="177"/>
      <c r="BN59" s="177"/>
      <c r="BO59" s="177"/>
      <c r="BP59" s="177"/>
      <c r="BQ59" s="177"/>
      <c r="BR59" s="177"/>
      <c r="BS59" s="177"/>
      <c r="BT59" s="177"/>
      <c r="BU59" s="177"/>
      <c r="BV59" s="177"/>
      <c r="BW59" s="177"/>
      <c r="BX59" s="177"/>
      <c r="BY59" s="177"/>
      <c r="BZ59" s="177"/>
      <c r="CA59" s="177"/>
      <c r="CB59" s="177"/>
      <c r="CC59" s="177"/>
      <c r="CD59" s="300"/>
      <c r="CE59" s="300"/>
      <c r="CF59" s="300"/>
      <c r="CG59" s="300"/>
      <c r="CH59" s="300"/>
      <c r="CI59" s="300"/>
      <c r="CJ59" s="300"/>
      <c r="CK59" s="300"/>
      <c r="CL59" s="300"/>
      <c r="CM59" s="300"/>
      <c r="CN59" s="300"/>
    </row>
    <row r="60" spans="1:93" s="165" customFormat="1" ht="18" customHeight="1">
      <c r="A60" s="297"/>
      <c r="B60" s="297"/>
      <c r="C60" s="297"/>
      <c r="D60" s="297"/>
      <c r="E60" s="298"/>
      <c r="F60" s="298"/>
      <c r="G60" s="298"/>
      <c r="H60" s="298"/>
      <c r="I60" s="298"/>
      <c r="J60" s="298"/>
      <c r="K60" s="298"/>
      <c r="L60" s="298"/>
      <c r="M60" s="298"/>
      <c r="N60" s="298"/>
      <c r="O60" s="298"/>
      <c r="P60" s="298"/>
      <c r="Q60" s="298"/>
      <c r="R60" s="298"/>
      <c r="S60" s="298"/>
      <c r="T60" s="298"/>
      <c r="U60" s="298"/>
      <c r="V60" s="298"/>
      <c r="W60" s="298"/>
      <c r="X60" s="298"/>
      <c r="Y60" s="298"/>
      <c r="Z60" s="298"/>
      <c r="AA60" s="298"/>
      <c r="AB60" s="298"/>
      <c r="AC60" s="298"/>
      <c r="AD60" s="298"/>
      <c r="AE60" s="298"/>
      <c r="AF60" s="298"/>
      <c r="AG60" s="298"/>
      <c r="AH60" s="298"/>
      <c r="AI60" s="298"/>
      <c r="AJ60" s="298"/>
      <c r="AK60" s="298"/>
      <c r="AL60" s="298"/>
      <c r="AM60" s="298"/>
      <c r="AN60" s="298"/>
      <c r="AO60" s="298"/>
      <c r="AP60" s="298"/>
      <c r="AQ60" s="298"/>
      <c r="AR60" s="298"/>
      <c r="AS60" s="298"/>
      <c r="AT60" s="298"/>
      <c r="AU60" s="298"/>
      <c r="AV60" s="299"/>
      <c r="AW60" s="299"/>
      <c r="AX60" s="299"/>
      <c r="AY60" s="299"/>
      <c r="AZ60" s="299"/>
      <c r="BA60" s="177"/>
      <c r="BB60" s="177"/>
      <c r="BC60" s="177"/>
      <c r="BD60" s="177"/>
      <c r="BE60" s="177"/>
      <c r="BF60" s="177"/>
      <c r="BG60" s="177"/>
      <c r="BH60" s="177"/>
      <c r="BI60" s="177"/>
      <c r="BJ60" s="177"/>
      <c r="BK60" s="177"/>
      <c r="BL60" s="177"/>
      <c r="BM60" s="177"/>
      <c r="BN60" s="177"/>
      <c r="BO60" s="177"/>
      <c r="BP60" s="177"/>
      <c r="BQ60" s="177"/>
      <c r="BR60" s="177"/>
      <c r="BS60" s="177"/>
      <c r="BT60" s="177"/>
      <c r="BU60" s="177"/>
      <c r="BV60" s="177"/>
      <c r="BW60" s="177"/>
      <c r="BX60" s="177"/>
      <c r="BY60" s="177"/>
      <c r="BZ60" s="177"/>
      <c r="CA60" s="177"/>
      <c r="CB60" s="177"/>
      <c r="CC60" s="177"/>
      <c r="CD60" s="300"/>
      <c r="CE60" s="300"/>
      <c r="CF60" s="300"/>
      <c r="CG60" s="300"/>
      <c r="CH60" s="300"/>
      <c r="CI60" s="300"/>
      <c r="CJ60" s="300"/>
      <c r="CK60" s="300"/>
      <c r="CL60" s="300"/>
      <c r="CM60" s="300"/>
      <c r="CN60" s="300"/>
    </row>
    <row r="61" spans="1:93" ht="45" customHeight="1">
      <c r="A61" s="521" t="s">
        <v>216</v>
      </c>
      <c r="B61" s="521"/>
      <c r="C61" s="521"/>
      <c r="D61" s="521"/>
      <c r="E61" s="521"/>
      <c r="F61" s="521"/>
      <c r="G61" s="521"/>
      <c r="H61" s="521"/>
      <c r="I61" s="521"/>
      <c r="J61" s="521"/>
      <c r="K61" s="521"/>
      <c r="L61" s="521"/>
      <c r="M61" s="521"/>
      <c r="N61" s="521"/>
      <c r="O61" s="521"/>
      <c r="P61" s="521"/>
      <c r="Q61" s="521"/>
      <c r="R61" s="521"/>
      <c r="S61" s="521"/>
      <c r="T61" s="521"/>
      <c r="U61" s="521"/>
      <c r="V61" s="521"/>
      <c r="W61" s="521"/>
      <c r="X61" s="522"/>
      <c r="Y61" s="424" t="str">
        <f>IF('定型様式4｜総括表'!$T$46=0,"",'定型様式4｜総括表'!$T$46)</f>
        <v/>
      </c>
      <c r="Z61" s="425"/>
      <c r="AA61" s="425"/>
      <c r="AB61" s="425"/>
      <c r="AC61" s="425"/>
      <c r="AD61" s="425"/>
      <c r="AE61" s="425"/>
      <c r="AF61" s="425"/>
      <c r="AG61" s="425"/>
      <c r="AH61" s="425"/>
      <c r="AI61" s="425"/>
      <c r="AJ61" s="425"/>
      <c r="AK61" s="425"/>
      <c r="AL61" s="425"/>
      <c r="AM61" s="425"/>
      <c r="AN61" s="425"/>
      <c r="AO61" s="425"/>
      <c r="AP61" s="425"/>
      <c r="AQ61" s="425"/>
      <c r="AR61" s="425"/>
      <c r="AS61" s="425"/>
      <c r="AT61" s="425"/>
      <c r="AU61" s="425"/>
      <c r="AV61" s="425"/>
      <c r="AW61" s="425"/>
      <c r="AX61" s="425"/>
      <c r="AY61" s="425"/>
      <c r="AZ61" s="425"/>
      <c r="BA61" s="425"/>
      <c r="BB61" s="425"/>
      <c r="BC61" s="425"/>
      <c r="BD61" s="425"/>
      <c r="BE61" s="425"/>
      <c r="BF61" s="425"/>
      <c r="BG61" s="425"/>
      <c r="BH61" s="425"/>
      <c r="BI61" s="425"/>
      <c r="BJ61" s="425"/>
      <c r="BK61" s="425"/>
      <c r="BL61" s="425"/>
      <c r="BM61" s="425"/>
      <c r="BN61" s="425"/>
      <c r="BO61" s="426"/>
      <c r="BP61" s="427" t="s">
        <v>36</v>
      </c>
      <c r="BQ61" s="428"/>
      <c r="BR61" s="428"/>
      <c r="BS61" s="428"/>
      <c r="BT61" s="428"/>
      <c r="BU61" s="428"/>
      <c r="BV61" s="428"/>
      <c r="BW61" s="428"/>
      <c r="BX61" s="428"/>
      <c r="BY61" s="428"/>
      <c r="BZ61" s="428"/>
      <c r="CA61" s="428"/>
      <c r="CB61" s="428"/>
      <c r="CC61" s="428"/>
      <c r="CD61" s="428"/>
      <c r="CE61" s="428"/>
      <c r="CF61" s="428"/>
      <c r="CG61" s="428"/>
      <c r="CH61" s="428"/>
      <c r="CI61" s="428"/>
      <c r="CJ61" s="428"/>
      <c r="CK61" s="428"/>
      <c r="CL61" s="428"/>
      <c r="CM61" s="428"/>
      <c r="CN61" s="428"/>
    </row>
    <row r="62" spans="1:93" s="165" customFormat="1" ht="18" customHeight="1">
      <c r="A62" s="301"/>
      <c r="B62" s="301"/>
      <c r="C62" s="301"/>
      <c r="D62" s="302"/>
      <c r="E62" s="302"/>
      <c r="F62" s="94"/>
      <c r="G62" s="94"/>
      <c r="H62" s="94"/>
      <c r="I62" s="302"/>
      <c r="J62" s="302"/>
      <c r="K62" s="166"/>
      <c r="L62" s="166"/>
      <c r="M62" s="166"/>
      <c r="N62" s="166"/>
      <c r="O62" s="166"/>
      <c r="P62" s="166"/>
      <c r="Q62" s="166"/>
      <c r="R62" s="166"/>
      <c r="S62" s="166"/>
      <c r="T62" s="166"/>
      <c r="U62" s="166"/>
      <c r="V62" s="166"/>
      <c r="W62" s="166"/>
      <c r="X62" s="166"/>
      <c r="Y62" s="166"/>
      <c r="Z62" s="166"/>
      <c r="AA62" s="166"/>
      <c r="AB62" s="166"/>
      <c r="AC62" s="166"/>
      <c r="AP62" s="166"/>
      <c r="AQ62" s="166"/>
      <c r="AR62" s="166"/>
      <c r="BI62" s="303"/>
      <c r="BJ62" s="303"/>
      <c r="BK62" s="303"/>
      <c r="BL62" s="303"/>
      <c r="BM62" s="303"/>
      <c r="BN62" s="303"/>
      <c r="BP62" s="303"/>
      <c r="BQ62" s="419"/>
      <c r="BR62" s="419"/>
      <c r="BS62" s="419"/>
      <c r="BT62" s="419"/>
      <c r="BU62" s="419"/>
      <c r="BV62" s="419"/>
      <c r="BW62" s="419"/>
      <c r="BX62" s="419"/>
      <c r="BY62" s="419"/>
      <c r="BZ62" s="419"/>
      <c r="CA62" s="419"/>
      <c r="CB62" s="419"/>
      <c r="CC62" s="419"/>
      <c r="CD62" s="419"/>
      <c r="CE62" s="419"/>
      <c r="CF62" s="419"/>
      <c r="CG62" s="419"/>
      <c r="CH62" s="419"/>
      <c r="CI62" s="419"/>
      <c r="CJ62" s="419"/>
      <c r="CK62" s="419"/>
      <c r="CL62" s="419"/>
      <c r="CM62" s="419"/>
      <c r="CN62" s="419"/>
    </row>
    <row r="63" spans="1:93" s="165" customFormat="1" ht="18" customHeight="1">
      <c r="Y63" s="177"/>
      <c r="Z63" s="177"/>
      <c r="AA63" s="177"/>
      <c r="AB63" s="177"/>
    </row>
    <row r="64" spans="1:93" s="165" customFormat="1" ht="18" customHeight="1">
      <c r="Y64" s="177"/>
      <c r="Z64" s="177"/>
      <c r="AA64" s="177"/>
      <c r="AB64" s="177"/>
    </row>
    <row r="65" spans="1:92" ht="16.5" customHeight="1">
      <c r="A65" s="485" t="s">
        <v>217</v>
      </c>
      <c r="B65" s="485"/>
      <c r="C65" s="485"/>
      <c r="D65" s="485"/>
      <c r="E65" s="485"/>
      <c r="F65" s="485"/>
      <c r="G65" s="485"/>
      <c r="H65" s="485"/>
      <c r="I65" s="485"/>
      <c r="J65" s="485"/>
      <c r="K65" s="485"/>
      <c r="L65" s="485"/>
      <c r="M65" s="485"/>
      <c r="N65" s="485"/>
      <c r="O65" s="485"/>
      <c r="P65" s="485"/>
      <c r="Q65" s="485"/>
      <c r="R65" s="485"/>
      <c r="S65" s="485"/>
      <c r="T65" s="485"/>
      <c r="U65" s="485"/>
      <c r="V65" s="485"/>
      <c r="W65" s="485"/>
      <c r="X65" s="485"/>
      <c r="Y65" s="95"/>
      <c r="Z65" s="95"/>
      <c r="AA65" s="95"/>
      <c r="AB65" s="95"/>
    </row>
    <row r="66" spans="1:92" ht="33" customHeight="1">
      <c r="A66" s="484" t="s">
        <v>32</v>
      </c>
      <c r="B66" s="481"/>
      <c r="C66" s="481"/>
      <c r="D66" s="481"/>
      <c r="E66" s="481"/>
      <c r="F66" s="481"/>
      <c r="G66" s="481"/>
      <c r="H66" s="481"/>
      <c r="I66" s="481"/>
      <c r="J66" s="481"/>
      <c r="K66" s="482"/>
      <c r="L66" s="486"/>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8"/>
      <c r="AS66" s="489" t="s">
        <v>41</v>
      </c>
      <c r="AT66" s="490"/>
      <c r="AU66" s="490"/>
      <c r="AV66" s="490"/>
      <c r="AW66" s="490"/>
      <c r="AX66" s="490"/>
      <c r="AY66" s="490"/>
      <c r="AZ66" s="490"/>
      <c r="BA66" s="490"/>
      <c r="BB66" s="490"/>
      <c r="BC66" s="491"/>
      <c r="BD66" s="486"/>
      <c r="BE66" s="487"/>
      <c r="BF66" s="487"/>
      <c r="BG66" s="487"/>
      <c r="BH66" s="487"/>
      <c r="BI66" s="487"/>
      <c r="BJ66" s="487"/>
      <c r="BK66" s="487"/>
      <c r="BL66" s="487"/>
      <c r="BM66" s="487"/>
      <c r="BN66" s="487"/>
      <c r="BO66" s="487"/>
      <c r="BP66" s="487"/>
      <c r="BQ66" s="487"/>
      <c r="BR66" s="487"/>
      <c r="BS66" s="487"/>
      <c r="BT66" s="487"/>
      <c r="BU66" s="487"/>
      <c r="BV66" s="487"/>
      <c r="BW66" s="487"/>
      <c r="BX66" s="487"/>
      <c r="BY66" s="487"/>
      <c r="BZ66" s="487"/>
      <c r="CA66" s="487"/>
      <c r="CB66" s="487"/>
      <c r="CC66" s="487"/>
      <c r="CD66" s="487"/>
      <c r="CE66" s="487"/>
      <c r="CF66" s="487"/>
      <c r="CG66" s="487"/>
      <c r="CH66" s="487"/>
      <c r="CI66" s="487"/>
      <c r="CJ66" s="487"/>
      <c r="CK66" s="487"/>
      <c r="CL66" s="487"/>
      <c r="CM66" s="487"/>
      <c r="CN66" s="488"/>
    </row>
    <row r="67" spans="1:92" ht="33" customHeight="1">
      <c r="A67" s="484" t="s">
        <v>42</v>
      </c>
      <c r="B67" s="481"/>
      <c r="C67" s="481"/>
      <c r="D67" s="481"/>
      <c r="E67" s="481"/>
      <c r="F67" s="481"/>
      <c r="G67" s="481"/>
      <c r="H67" s="481"/>
      <c r="I67" s="481"/>
      <c r="J67" s="481"/>
      <c r="K67" s="482"/>
      <c r="L67" s="486"/>
      <c r="M67" s="487"/>
      <c r="N67" s="487"/>
      <c r="O67" s="487"/>
      <c r="P67" s="487"/>
      <c r="Q67" s="487"/>
      <c r="R67" s="487"/>
      <c r="S67" s="487"/>
      <c r="T67" s="487"/>
      <c r="U67" s="487"/>
      <c r="V67" s="487"/>
      <c r="W67" s="487"/>
      <c r="X67" s="487"/>
      <c r="Y67" s="487"/>
      <c r="Z67" s="487"/>
      <c r="AA67" s="487"/>
      <c r="AB67" s="487"/>
      <c r="AC67" s="487"/>
      <c r="AD67" s="487"/>
      <c r="AE67" s="487"/>
      <c r="AF67" s="487"/>
      <c r="AG67" s="487"/>
      <c r="AH67" s="487"/>
      <c r="AI67" s="487"/>
      <c r="AJ67" s="487"/>
      <c r="AK67" s="487"/>
      <c r="AL67" s="487"/>
      <c r="AM67" s="487"/>
      <c r="AN67" s="487"/>
      <c r="AO67" s="487"/>
      <c r="AP67" s="487"/>
      <c r="AQ67" s="487"/>
      <c r="AR67" s="488"/>
      <c r="AS67" s="489" t="s">
        <v>38</v>
      </c>
      <c r="AT67" s="490"/>
      <c r="AU67" s="490"/>
      <c r="AV67" s="490"/>
      <c r="AW67" s="490"/>
      <c r="AX67" s="490"/>
      <c r="AY67" s="490"/>
      <c r="AZ67" s="490"/>
      <c r="BA67" s="490"/>
      <c r="BB67" s="490"/>
      <c r="BC67" s="491"/>
      <c r="BD67" s="492"/>
      <c r="BE67" s="493"/>
      <c r="BF67" s="493"/>
      <c r="BG67" s="493"/>
      <c r="BH67" s="493"/>
      <c r="BI67" s="493"/>
      <c r="BJ67" s="493"/>
      <c r="BK67" s="493"/>
      <c r="BL67" s="493"/>
      <c r="BM67" s="493"/>
      <c r="BN67" s="493"/>
      <c r="BO67" s="493"/>
      <c r="BP67" s="493"/>
      <c r="BQ67" s="493"/>
      <c r="BR67" s="493"/>
      <c r="BS67" s="494" t="s">
        <v>48</v>
      </c>
      <c r="BT67" s="494"/>
      <c r="BU67" s="493"/>
      <c r="BV67" s="493"/>
      <c r="BW67" s="493"/>
      <c r="BX67" s="493"/>
      <c r="BY67" s="493"/>
      <c r="BZ67" s="493"/>
      <c r="CA67" s="493"/>
      <c r="CB67" s="493"/>
      <c r="CC67" s="493"/>
      <c r="CD67" s="493"/>
      <c r="CE67" s="493"/>
      <c r="CF67" s="493"/>
      <c r="CG67" s="493"/>
      <c r="CH67" s="493"/>
      <c r="CI67" s="493"/>
      <c r="CJ67" s="493"/>
      <c r="CK67" s="493"/>
      <c r="CL67" s="493"/>
      <c r="CM67" s="493"/>
      <c r="CN67" s="495"/>
    </row>
    <row r="68" spans="1:92" ht="23.25" customHeight="1">
      <c r="A68" s="429" t="s">
        <v>43</v>
      </c>
      <c r="B68" s="430"/>
      <c r="C68" s="430"/>
      <c r="D68" s="430"/>
      <c r="E68" s="430"/>
      <c r="F68" s="430"/>
      <c r="G68" s="430"/>
      <c r="H68" s="430"/>
      <c r="I68" s="430"/>
      <c r="J68" s="430"/>
      <c r="K68" s="431"/>
      <c r="L68" s="456" t="s">
        <v>107</v>
      </c>
      <c r="M68" s="457"/>
      <c r="N68" s="457"/>
      <c r="O68" s="458"/>
      <c r="P68" s="458"/>
      <c r="Q68" s="458"/>
      <c r="R68" s="458"/>
      <c r="S68" s="458"/>
      <c r="T68" s="458"/>
      <c r="U68" s="458"/>
      <c r="V68" s="458"/>
      <c r="W68" s="458"/>
      <c r="X68" s="458"/>
      <c r="Y68" s="457" t="s">
        <v>108</v>
      </c>
      <c r="Z68" s="457"/>
      <c r="AA68" s="457"/>
      <c r="AB68" s="458"/>
      <c r="AC68" s="458"/>
      <c r="AD68" s="458"/>
      <c r="AE68" s="458"/>
      <c r="AF68" s="458"/>
      <c r="AG68" s="458"/>
      <c r="AH68" s="458"/>
      <c r="AI68" s="458"/>
      <c r="AJ68" s="458"/>
      <c r="AK68" s="458"/>
      <c r="AL68" s="96"/>
      <c r="AM68" s="96"/>
      <c r="AN68" s="96"/>
      <c r="AO68" s="96"/>
      <c r="AP68" s="96"/>
      <c r="AQ68" s="96"/>
      <c r="AR68" s="96"/>
      <c r="AS68" s="96"/>
      <c r="AT68" s="97"/>
      <c r="AU68" s="97"/>
      <c r="AV68" s="97"/>
      <c r="AW68" s="97"/>
      <c r="AX68" s="97"/>
      <c r="AY68" s="97"/>
      <c r="AZ68" s="97"/>
      <c r="BA68" s="97"/>
      <c r="BB68" s="97"/>
      <c r="BC68" s="97"/>
      <c r="BD68" s="97"/>
      <c r="BE68" s="97"/>
      <c r="BF68" s="97"/>
      <c r="BG68" s="97"/>
      <c r="BH68" s="97"/>
      <c r="BI68" s="97"/>
      <c r="BJ68" s="97"/>
      <c r="BK68" s="97"/>
      <c r="BL68" s="97"/>
      <c r="BM68" s="97"/>
      <c r="BN68" s="97"/>
      <c r="BO68" s="97"/>
      <c r="BP68" s="97"/>
      <c r="BQ68" s="97"/>
      <c r="BR68" s="97"/>
      <c r="BS68" s="97"/>
      <c r="BT68" s="97"/>
      <c r="BU68" s="97"/>
      <c r="BV68" s="97"/>
      <c r="BW68" s="97"/>
      <c r="BX68" s="97"/>
      <c r="BY68" s="97"/>
      <c r="BZ68" s="97"/>
      <c r="CA68" s="97"/>
      <c r="CB68" s="97"/>
      <c r="CC68" s="97"/>
      <c r="CD68" s="97"/>
      <c r="CE68" s="97"/>
      <c r="CF68" s="97"/>
      <c r="CG68" s="98"/>
      <c r="CH68" s="98"/>
      <c r="CI68" s="98"/>
      <c r="CJ68" s="98"/>
      <c r="CK68" s="98"/>
      <c r="CL68" s="98"/>
      <c r="CM68" s="98"/>
      <c r="CN68" s="99"/>
    </row>
    <row r="69" spans="1:92" ht="45" customHeight="1">
      <c r="A69" s="432"/>
      <c r="B69" s="433"/>
      <c r="C69" s="433"/>
      <c r="D69" s="433"/>
      <c r="E69" s="433"/>
      <c r="F69" s="433"/>
      <c r="G69" s="433"/>
      <c r="H69" s="433"/>
      <c r="I69" s="433"/>
      <c r="J69" s="433"/>
      <c r="K69" s="434"/>
      <c r="L69" s="435"/>
      <c r="M69" s="436"/>
      <c r="N69" s="436"/>
      <c r="O69" s="436"/>
      <c r="P69" s="436"/>
      <c r="Q69" s="436"/>
      <c r="R69" s="436"/>
      <c r="S69" s="436"/>
      <c r="T69" s="436"/>
      <c r="U69" s="436"/>
      <c r="V69" s="436"/>
      <c r="W69" s="436"/>
      <c r="X69" s="436"/>
      <c r="Y69" s="436"/>
      <c r="Z69" s="436"/>
      <c r="AA69" s="436"/>
      <c r="AB69" s="436"/>
      <c r="AC69" s="437"/>
      <c r="AD69" s="436"/>
      <c r="AE69" s="436"/>
      <c r="AF69" s="436"/>
      <c r="AG69" s="436"/>
      <c r="AH69" s="436"/>
      <c r="AI69" s="436"/>
      <c r="AJ69" s="436"/>
      <c r="AK69" s="436"/>
      <c r="AL69" s="436"/>
      <c r="AM69" s="436"/>
      <c r="AN69" s="436"/>
      <c r="AO69" s="436"/>
      <c r="AP69" s="436"/>
      <c r="AQ69" s="436"/>
      <c r="AR69" s="436"/>
      <c r="AS69" s="436"/>
      <c r="AT69" s="436"/>
      <c r="AU69" s="436"/>
      <c r="AV69" s="436"/>
      <c r="AW69" s="436"/>
      <c r="AX69" s="436"/>
      <c r="AY69" s="436"/>
      <c r="AZ69" s="436"/>
      <c r="BA69" s="436"/>
      <c r="BB69" s="436"/>
      <c r="BC69" s="436"/>
      <c r="BD69" s="438"/>
      <c r="BE69" s="439"/>
      <c r="BF69" s="439"/>
      <c r="BG69" s="439"/>
      <c r="BH69" s="439"/>
      <c r="BI69" s="439"/>
      <c r="BJ69" s="439"/>
      <c r="BK69" s="439"/>
      <c r="BL69" s="439"/>
      <c r="BM69" s="439"/>
      <c r="BN69" s="439"/>
      <c r="BO69" s="439"/>
      <c r="BP69" s="439"/>
      <c r="BQ69" s="439"/>
      <c r="BR69" s="439"/>
      <c r="BS69" s="439"/>
      <c r="BT69" s="439"/>
      <c r="BU69" s="439"/>
      <c r="BV69" s="439"/>
      <c r="BW69" s="439"/>
      <c r="BX69" s="439"/>
      <c r="BY69" s="439"/>
      <c r="BZ69" s="439"/>
      <c r="CA69" s="439"/>
      <c r="CB69" s="439"/>
      <c r="CC69" s="439"/>
      <c r="CD69" s="439"/>
      <c r="CE69" s="439"/>
      <c r="CF69" s="439"/>
      <c r="CG69" s="439"/>
      <c r="CH69" s="439"/>
      <c r="CI69" s="439"/>
      <c r="CJ69" s="439"/>
      <c r="CK69" s="439"/>
      <c r="CL69" s="439"/>
      <c r="CM69" s="439"/>
      <c r="CN69" s="440"/>
    </row>
    <row r="70" spans="1:92" ht="33" customHeight="1">
      <c r="A70" s="484" t="s">
        <v>37</v>
      </c>
      <c r="B70" s="481"/>
      <c r="C70" s="481"/>
      <c r="D70" s="481"/>
      <c r="E70" s="481"/>
      <c r="F70" s="481"/>
      <c r="G70" s="481"/>
      <c r="H70" s="481"/>
      <c r="I70" s="481"/>
      <c r="J70" s="481"/>
      <c r="K70" s="482"/>
      <c r="L70" s="483" t="s">
        <v>46</v>
      </c>
      <c r="M70" s="422"/>
      <c r="N70" s="421"/>
      <c r="O70" s="421"/>
      <c r="P70" s="421"/>
      <c r="Q70" s="421"/>
      <c r="R70" s="421"/>
      <c r="S70" s="421"/>
      <c r="T70" s="421"/>
      <c r="U70" s="421"/>
      <c r="V70" s="421"/>
      <c r="W70" s="422" t="s">
        <v>47</v>
      </c>
      <c r="X70" s="422"/>
      <c r="Y70" s="421"/>
      <c r="Z70" s="421"/>
      <c r="AA70" s="421"/>
      <c r="AB70" s="421"/>
      <c r="AC70" s="421"/>
      <c r="AD70" s="421"/>
      <c r="AE70" s="421"/>
      <c r="AF70" s="421"/>
      <c r="AG70" s="421"/>
      <c r="AH70" s="422" t="s">
        <v>45</v>
      </c>
      <c r="AI70" s="422"/>
      <c r="AJ70" s="421"/>
      <c r="AK70" s="421"/>
      <c r="AL70" s="421"/>
      <c r="AM70" s="421"/>
      <c r="AN70" s="421"/>
      <c r="AO70" s="421"/>
      <c r="AP70" s="421"/>
      <c r="AQ70" s="421"/>
      <c r="AR70" s="423"/>
      <c r="AS70" s="441" t="s">
        <v>40</v>
      </c>
      <c r="AT70" s="442"/>
      <c r="AU70" s="442"/>
      <c r="AV70" s="442"/>
      <c r="AW70" s="442"/>
      <c r="AX70" s="442"/>
      <c r="AY70" s="442"/>
      <c r="AZ70" s="442"/>
      <c r="BA70" s="442"/>
      <c r="BB70" s="442"/>
      <c r="BC70" s="443"/>
      <c r="BD70" s="100"/>
      <c r="BE70" s="461" t="s">
        <v>46</v>
      </c>
      <c r="BF70" s="461"/>
      <c r="BG70" s="459"/>
      <c r="BH70" s="459"/>
      <c r="BI70" s="459"/>
      <c r="BJ70" s="459"/>
      <c r="BK70" s="459"/>
      <c r="BL70" s="459"/>
      <c r="BM70" s="459"/>
      <c r="BN70" s="459"/>
      <c r="BO70" s="459"/>
      <c r="BP70" s="461" t="s">
        <v>47</v>
      </c>
      <c r="BQ70" s="461"/>
      <c r="BR70" s="459"/>
      <c r="BS70" s="459"/>
      <c r="BT70" s="459"/>
      <c r="BU70" s="459"/>
      <c r="BV70" s="459"/>
      <c r="BW70" s="459"/>
      <c r="BX70" s="459"/>
      <c r="BY70" s="459"/>
      <c r="BZ70" s="459"/>
      <c r="CA70" s="459"/>
      <c r="CB70" s="461" t="s">
        <v>45</v>
      </c>
      <c r="CC70" s="461"/>
      <c r="CD70" s="459"/>
      <c r="CE70" s="459"/>
      <c r="CF70" s="459"/>
      <c r="CG70" s="459"/>
      <c r="CH70" s="459"/>
      <c r="CI70" s="459"/>
      <c r="CJ70" s="459"/>
      <c r="CK70" s="459"/>
      <c r="CL70" s="459"/>
      <c r="CM70" s="459"/>
      <c r="CN70" s="477"/>
    </row>
    <row r="71" spans="1:92" ht="33" customHeight="1">
      <c r="A71" s="479" t="s">
        <v>39</v>
      </c>
      <c r="B71" s="480"/>
      <c r="C71" s="481"/>
      <c r="D71" s="481"/>
      <c r="E71" s="481"/>
      <c r="F71" s="481"/>
      <c r="G71" s="481"/>
      <c r="H71" s="481"/>
      <c r="I71" s="481"/>
      <c r="J71" s="481"/>
      <c r="K71" s="482"/>
      <c r="L71" s="483" t="s">
        <v>46</v>
      </c>
      <c r="M71" s="422"/>
      <c r="N71" s="421"/>
      <c r="O71" s="421"/>
      <c r="P71" s="421"/>
      <c r="Q71" s="421"/>
      <c r="R71" s="421"/>
      <c r="S71" s="421"/>
      <c r="T71" s="421"/>
      <c r="U71" s="421"/>
      <c r="V71" s="421"/>
      <c r="W71" s="422" t="s">
        <v>47</v>
      </c>
      <c r="X71" s="422"/>
      <c r="Y71" s="421"/>
      <c r="Z71" s="421"/>
      <c r="AA71" s="421"/>
      <c r="AB71" s="421"/>
      <c r="AC71" s="421"/>
      <c r="AD71" s="421"/>
      <c r="AE71" s="421"/>
      <c r="AF71" s="421"/>
      <c r="AG71" s="421"/>
      <c r="AH71" s="422" t="s">
        <v>45</v>
      </c>
      <c r="AI71" s="422"/>
      <c r="AJ71" s="421"/>
      <c r="AK71" s="421"/>
      <c r="AL71" s="421"/>
      <c r="AM71" s="421"/>
      <c r="AN71" s="421"/>
      <c r="AO71" s="421"/>
      <c r="AP71" s="421"/>
      <c r="AQ71" s="421"/>
      <c r="AR71" s="423"/>
      <c r="AS71" s="444"/>
      <c r="AT71" s="445"/>
      <c r="AU71" s="445"/>
      <c r="AV71" s="445"/>
      <c r="AW71" s="445"/>
      <c r="AX71" s="445"/>
      <c r="AY71" s="445"/>
      <c r="AZ71" s="445"/>
      <c r="BA71" s="445"/>
      <c r="BB71" s="445"/>
      <c r="BC71" s="446"/>
      <c r="BD71" s="101"/>
      <c r="BE71" s="462"/>
      <c r="BF71" s="462"/>
      <c r="BG71" s="460"/>
      <c r="BH71" s="460"/>
      <c r="BI71" s="460"/>
      <c r="BJ71" s="460"/>
      <c r="BK71" s="460"/>
      <c r="BL71" s="460"/>
      <c r="BM71" s="460"/>
      <c r="BN71" s="460"/>
      <c r="BO71" s="460"/>
      <c r="BP71" s="462"/>
      <c r="BQ71" s="462"/>
      <c r="BR71" s="460"/>
      <c r="BS71" s="460"/>
      <c r="BT71" s="460"/>
      <c r="BU71" s="460"/>
      <c r="BV71" s="460"/>
      <c r="BW71" s="460"/>
      <c r="BX71" s="460"/>
      <c r="BY71" s="460"/>
      <c r="BZ71" s="460"/>
      <c r="CA71" s="460"/>
      <c r="CB71" s="462"/>
      <c r="CC71" s="462"/>
      <c r="CD71" s="460"/>
      <c r="CE71" s="460"/>
      <c r="CF71" s="460"/>
      <c r="CG71" s="460"/>
      <c r="CH71" s="460"/>
      <c r="CI71" s="460"/>
      <c r="CJ71" s="460"/>
      <c r="CK71" s="460"/>
      <c r="CL71" s="460"/>
      <c r="CM71" s="460"/>
      <c r="CN71" s="478"/>
    </row>
    <row r="72" spans="1:92" s="165" customFormat="1" ht="18" customHeight="1">
      <c r="A72" s="294"/>
      <c r="B72" s="294"/>
      <c r="C72" s="294"/>
      <c r="D72" s="304"/>
      <c r="E72" s="304"/>
      <c r="F72" s="304"/>
      <c r="G72" s="304"/>
      <c r="H72" s="304"/>
      <c r="I72" s="304"/>
      <c r="J72" s="304"/>
      <c r="K72" s="294"/>
      <c r="L72" s="294"/>
      <c r="M72" s="294"/>
      <c r="N72" s="294"/>
      <c r="O72" s="294"/>
      <c r="P72" s="294"/>
      <c r="Q72" s="294"/>
      <c r="R72" s="294"/>
      <c r="S72" s="294"/>
      <c r="T72" s="294"/>
      <c r="U72" s="294"/>
      <c r="V72" s="294"/>
      <c r="W72" s="294"/>
      <c r="X72" s="294"/>
      <c r="Y72" s="294"/>
      <c r="Z72" s="294"/>
      <c r="AA72" s="294"/>
      <c r="AB72" s="294"/>
      <c r="AC72" s="294"/>
      <c r="AD72" s="294"/>
      <c r="AE72" s="294"/>
      <c r="AF72" s="294"/>
      <c r="AG72" s="294"/>
      <c r="AH72" s="294"/>
      <c r="AI72" s="294"/>
      <c r="AJ72" s="294"/>
      <c r="AK72" s="294"/>
      <c r="AL72" s="294"/>
      <c r="AM72" s="294"/>
      <c r="AN72" s="294"/>
      <c r="AO72" s="294"/>
      <c r="AP72" s="294"/>
      <c r="AQ72" s="294"/>
      <c r="AR72" s="294"/>
    </row>
    <row r="73" spans="1:92" s="165" customFormat="1" ht="18" customHeight="1">
      <c r="Y73" s="177"/>
      <c r="Z73" s="177"/>
      <c r="AA73" s="177"/>
      <c r="AB73" s="177"/>
    </row>
    <row r="74" spans="1:92" s="165" customFormat="1" ht="18" customHeight="1">
      <c r="Y74" s="177"/>
      <c r="Z74" s="177"/>
      <c r="AA74" s="177"/>
      <c r="AB74" s="177"/>
    </row>
    <row r="75" spans="1:92" s="172" customFormat="1" ht="18" customHeight="1">
      <c r="A75" s="420" t="s">
        <v>218</v>
      </c>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row>
    <row r="76" spans="1:92" s="172" customFormat="1" ht="8.25" customHeight="1">
      <c r="A76" s="305"/>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row>
    <row r="77" spans="1:92" s="172" customFormat="1" ht="18" customHeight="1">
      <c r="A77" s="412" t="s">
        <v>219</v>
      </c>
      <c r="B77" s="412"/>
      <c r="C77" s="412"/>
      <c r="D77" s="412"/>
      <c r="E77" s="412"/>
      <c r="F77" s="412"/>
      <c r="G77" s="412"/>
      <c r="H77" s="412"/>
      <c r="I77" s="412"/>
      <c r="J77" s="412"/>
      <c r="K77" s="412"/>
      <c r="L77" s="412"/>
      <c r="M77" s="412"/>
      <c r="N77" s="412"/>
      <c r="O77" s="412"/>
      <c r="P77" s="412"/>
      <c r="Q77" s="412"/>
      <c r="R77" s="412"/>
      <c r="S77" s="412"/>
      <c r="T77" s="412"/>
      <c r="U77" s="412"/>
      <c r="V77" s="412"/>
      <c r="W77" s="412"/>
      <c r="X77" s="412"/>
      <c r="Y77" s="412"/>
      <c r="Z77" s="412"/>
      <c r="AA77" s="412"/>
      <c r="AB77" s="412"/>
      <c r="AC77" s="412"/>
      <c r="AD77" s="412"/>
      <c r="AE77" s="412"/>
      <c r="AF77" s="412"/>
      <c r="AG77" s="412"/>
      <c r="AH77" s="412"/>
      <c r="AI77" s="412"/>
      <c r="AJ77" s="412"/>
      <c r="AK77" s="412"/>
      <c r="AL77" s="412"/>
      <c r="AM77" s="412"/>
      <c r="AN77" s="412"/>
      <c r="AO77" s="412"/>
      <c r="AP77" s="412"/>
      <c r="AQ77" s="412"/>
      <c r="AR77" s="412"/>
      <c r="AS77" s="412"/>
      <c r="AT77" s="412"/>
      <c r="AU77" s="412"/>
      <c r="AV77" s="412"/>
      <c r="AW77" s="412"/>
      <c r="AX77" s="412"/>
      <c r="AY77" s="412"/>
      <c r="AZ77" s="412"/>
      <c r="BA77" s="412"/>
      <c r="BB77" s="412"/>
      <c r="BC77" s="412"/>
      <c r="BD77" s="412"/>
      <c r="BE77" s="412"/>
      <c r="BF77" s="412"/>
      <c r="BG77" s="412"/>
      <c r="BH77" s="412"/>
      <c r="BI77" s="412"/>
      <c r="BJ77" s="412"/>
      <c r="BK77" s="412"/>
      <c r="BL77" s="412"/>
      <c r="BM77" s="412"/>
      <c r="BN77" s="412"/>
      <c r="BO77" s="412"/>
      <c r="BP77" s="412"/>
      <c r="BQ77" s="412"/>
      <c r="BR77" s="412"/>
      <c r="BS77" s="412"/>
      <c r="BT77" s="412"/>
      <c r="BU77" s="412"/>
      <c r="BV77" s="412"/>
      <c r="BW77" s="412"/>
      <c r="BX77" s="412"/>
      <c r="BY77" s="412"/>
      <c r="BZ77" s="412"/>
      <c r="CA77" s="412"/>
      <c r="CB77" s="412"/>
      <c r="CC77" s="412"/>
      <c r="CD77" s="412"/>
      <c r="CE77" s="412"/>
      <c r="CF77" s="412"/>
      <c r="CG77" s="412"/>
      <c r="CH77" s="412"/>
      <c r="CI77" s="412"/>
      <c r="CJ77" s="412"/>
      <c r="CK77" s="412"/>
      <c r="CL77" s="412"/>
      <c r="CM77" s="412"/>
      <c r="CN77" s="412"/>
    </row>
    <row r="78" spans="1:92" s="172" customFormat="1" ht="18" customHeight="1">
      <c r="C78" s="413" t="s">
        <v>5</v>
      </c>
      <c r="D78" s="413"/>
      <c r="E78" s="413"/>
      <c r="F78" s="414" t="s">
        <v>220</v>
      </c>
      <c r="G78" s="414"/>
      <c r="H78" s="414"/>
      <c r="I78" s="414"/>
      <c r="J78" s="414"/>
      <c r="K78" s="414"/>
      <c r="L78" s="414"/>
      <c r="M78" s="414"/>
      <c r="N78" s="414"/>
      <c r="O78" s="414"/>
      <c r="P78" s="414"/>
      <c r="Q78" s="414"/>
      <c r="R78" s="414"/>
      <c r="S78" s="414"/>
      <c r="T78" s="414"/>
      <c r="U78" s="414"/>
      <c r="V78" s="414"/>
      <c r="W78" s="414"/>
      <c r="X78" s="414"/>
      <c r="Y78" s="414"/>
      <c r="Z78" s="414"/>
      <c r="AA78" s="414"/>
      <c r="AB78" s="414"/>
      <c r="AC78" s="414"/>
      <c r="AD78" s="414"/>
      <c r="AE78" s="414"/>
      <c r="AF78" s="414"/>
      <c r="AG78" s="414"/>
      <c r="AH78" s="414"/>
      <c r="AI78" s="414"/>
      <c r="AJ78" s="414"/>
      <c r="AK78" s="414"/>
      <c r="AL78" s="414"/>
      <c r="AM78" s="414"/>
      <c r="AN78" s="414"/>
      <c r="AO78" s="414"/>
      <c r="AP78" s="414"/>
      <c r="AQ78" s="414"/>
      <c r="AR78" s="414"/>
      <c r="AS78" s="414"/>
      <c r="AT78" s="414"/>
      <c r="AU78" s="414"/>
      <c r="AV78" s="414"/>
      <c r="AW78" s="414"/>
      <c r="AX78" s="414"/>
      <c r="AY78" s="414"/>
      <c r="AZ78" s="414"/>
      <c r="BA78" s="414"/>
      <c r="BB78" s="414"/>
      <c r="BC78" s="414"/>
      <c r="BD78" s="414"/>
      <c r="BE78" s="414"/>
      <c r="BF78" s="414"/>
      <c r="BG78" s="414"/>
      <c r="BH78" s="414"/>
      <c r="BI78" s="414"/>
      <c r="BJ78" s="414"/>
      <c r="BK78" s="414"/>
      <c r="BL78" s="414"/>
      <c r="BM78" s="414"/>
      <c r="BN78" s="414"/>
      <c r="BO78" s="414"/>
      <c r="BP78" s="414"/>
      <c r="BQ78" s="414"/>
      <c r="BR78" s="414"/>
      <c r="BS78" s="414"/>
      <c r="BT78" s="414"/>
      <c r="BU78" s="414"/>
      <c r="BV78" s="414"/>
      <c r="BW78" s="414"/>
      <c r="BX78" s="414"/>
      <c r="BY78" s="414"/>
      <c r="BZ78" s="414"/>
      <c r="CA78" s="414"/>
      <c r="CB78" s="414"/>
      <c r="CC78" s="414"/>
      <c r="CD78" s="414"/>
      <c r="CE78" s="414"/>
      <c r="CF78" s="414"/>
      <c r="CG78" s="414"/>
      <c r="CH78" s="414"/>
      <c r="CI78" s="414"/>
      <c r="CJ78" s="414"/>
      <c r="CK78" s="414"/>
      <c r="CL78" s="414"/>
      <c r="CM78" s="414"/>
      <c r="CN78" s="414"/>
    </row>
    <row r="79" spans="1:92" s="172" customFormat="1" ht="18" customHeight="1">
      <c r="C79" s="306"/>
      <c r="D79" s="306"/>
      <c r="E79" s="306"/>
      <c r="F79" s="414"/>
      <c r="G79" s="414"/>
      <c r="H79" s="414"/>
      <c r="I79" s="414"/>
      <c r="J79" s="414"/>
      <c r="K79" s="414"/>
      <c r="L79" s="414"/>
      <c r="M79" s="414"/>
      <c r="N79" s="414"/>
      <c r="O79" s="414"/>
      <c r="P79" s="414"/>
      <c r="Q79" s="414"/>
      <c r="R79" s="414"/>
      <c r="S79" s="414"/>
      <c r="T79" s="414"/>
      <c r="U79" s="414"/>
      <c r="V79" s="414"/>
      <c r="W79" s="414"/>
      <c r="X79" s="414"/>
      <c r="Y79" s="414"/>
      <c r="Z79" s="414"/>
      <c r="AA79" s="414"/>
      <c r="AB79" s="414"/>
      <c r="AC79" s="414"/>
      <c r="AD79" s="414"/>
      <c r="AE79" s="414"/>
      <c r="AF79" s="414"/>
      <c r="AG79" s="414"/>
      <c r="AH79" s="414"/>
      <c r="AI79" s="414"/>
      <c r="AJ79" s="414"/>
      <c r="AK79" s="414"/>
      <c r="AL79" s="414"/>
      <c r="AM79" s="414"/>
      <c r="AN79" s="414"/>
      <c r="AO79" s="414"/>
      <c r="AP79" s="414"/>
      <c r="AQ79" s="414"/>
      <c r="AR79" s="414"/>
      <c r="AS79" s="414"/>
      <c r="AT79" s="414"/>
      <c r="AU79" s="414"/>
      <c r="AV79" s="414"/>
      <c r="AW79" s="414"/>
      <c r="AX79" s="414"/>
      <c r="AY79" s="414"/>
      <c r="AZ79" s="414"/>
      <c r="BA79" s="414"/>
      <c r="BB79" s="414"/>
      <c r="BC79" s="414"/>
      <c r="BD79" s="414"/>
      <c r="BE79" s="414"/>
      <c r="BF79" s="414"/>
      <c r="BG79" s="414"/>
      <c r="BH79" s="414"/>
      <c r="BI79" s="414"/>
      <c r="BJ79" s="414"/>
      <c r="BK79" s="414"/>
      <c r="BL79" s="414"/>
      <c r="BM79" s="414"/>
      <c r="BN79" s="414"/>
      <c r="BO79" s="414"/>
      <c r="BP79" s="414"/>
      <c r="BQ79" s="414"/>
      <c r="BR79" s="414"/>
      <c r="BS79" s="414"/>
      <c r="BT79" s="414"/>
      <c r="BU79" s="414"/>
      <c r="BV79" s="414"/>
      <c r="BW79" s="414"/>
      <c r="BX79" s="414"/>
      <c r="BY79" s="414"/>
      <c r="BZ79" s="414"/>
      <c r="CA79" s="414"/>
      <c r="CB79" s="414"/>
      <c r="CC79" s="414"/>
      <c r="CD79" s="414"/>
      <c r="CE79" s="414"/>
      <c r="CF79" s="414"/>
      <c r="CG79" s="414"/>
      <c r="CH79" s="414"/>
      <c r="CI79" s="414"/>
      <c r="CJ79" s="414"/>
      <c r="CK79" s="414"/>
      <c r="CL79" s="414"/>
      <c r="CM79" s="414"/>
      <c r="CN79" s="414"/>
    </row>
    <row r="80" spans="1:92" s="172" customFormat="1" ht="18" customHeight="1">
      <c r="C80" s="306"/>
      <c r="D80" s="306"/>
      <c r="E80" s="306"/>
      <c r="F80" s="414"/>
      <c r="G80" s="414"/>
      <c r="H80" s="414"/>
      <c r="I80" s="414"/>
      <c r="J80" s="414"/>
      <c r="K80" s="414"/>
      <c r="L80" s="414"/>
      <c r="M80" s="414"/>
      <c r="N80" s="414"/>
      <c r="O80" s="414"/>
      <c r="P80" s="414"/>
      <c r="Q80" s="414"/>
      <c r="R80" s="414"/>
      <c r="S80" s="414"/>
      <c r="T80" s="414"/>
      <c r="U80" s="414"/>
      <c r="V80" s="414"/>
      <c r="W80" s="414"/>
      <c r="X80" s="414"/>
      <c r="Y80" s="414"/>
      <c r="Z80" s="414"/>
      <c r="AA80" s="414"/>
      <c r="AB80" s="414"/>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4"/>
      <c r="AY80" s="414"/>
      <c r="AZ80" s="414"/>
      <c r="BA80" s="414"/>
      <c r="BB80" s="414"/>
      <c r="BC80" s="414"/>
      <c r="BD80" s="414"/>
      <c r="BE80" s="414"/>
      <c r="BF80" s="414"/>
      <c r="BG80" s="414"/>
      <c r="BH80" s="414"/>
      <c r="BI80" s="414"/>
      <c r="BJ80" s="414"/>
      <c r="BK80" s="414"/>
      <c r="BL80" s="414"/>
      <c r="BM80" s="414"/>
      <c r="BN80" s="414"/>
      <c r="BO80" s="414"/>
      <c r="BP80" s="414"/>
      <c r="BQ80" s="414"/>
      <c r="BR80" s="414"/>
      <c r="BS80" s="414"/>
      <c r="BT80" s="414"/>
      <c r="BU80" s="414"/>
      <c r="BV80" s="414"/>
      <c r="BW80" s="414"/>
      <c r="BX80" s="414"/>
      <c r="BY80" s="414"/>
      <c r="BZ80" s="414"/>
      <c r="CA80" s="414"/>
      <c r="CB80" s="414"/>
      <c r="CC80" s="414"/>
      <c r="CD80" s="414"/>
      <c r="CE80" s="414"/>
      <c r="CF80" s="414"/>
      <c r="CG80" s="414"/>
      <c r="CH80" s="414"/>
      <c r="CI80" s="414"/>
      <c r="CJ80" s="414"/>
      <c r="CK80" s="414"/>
      <c r="CL80" s="414"/>
      <c r="CM80" s="414"/>
      <c r="CN80" s="414"/>
    </row>
    <row r="81" spans="3:92" s="172" customFormat="1" ht="18" customHeight="1">
      <c r="C81" s="306"/>
      <c r="D81" s="306"/>
      <c r="E81" s="306"/>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4"/>
      <c r="AF81" s="414"/>
      <c r="AG81" s="414"/>
      <c r="AH81" s="414"/>
      <c r="AI81" s="414"/>
      <c r="AJ81" s="414"/>
      <c r="AK81" s="414"/>
      <c r="AL81" s="414"/>
      <c r="AM81" s="414"/>
      <c r="AN81" s="414"/>
      <c r="AO81" s="414"/>
      <c r="AP81" s="414"/>
      <c r="AQ81" s="414"/>
      <c r="AR81" s="414"/>
      <c r="AS81" s="414"/>
      <c r="AT81" s="414"/>
      <c r="AU81" s="414"/>
      <c r="AV81" s="414"/>
      <c r="AW81" s="414"/>
      <c r="AX81" s="414"/>
      <c r="AY81" s="414"/>
      <c r="AZ81" s="414"/>
      <c r="BA81" s="414"/>
      <c r="BB81" s="414"/>
      <c r="BC81" s="414"/>
      <c r="BD81" s="414"/>
      <c r="BE81" s="414"/>
      <c r="BF81" s="414"/>
      <c r="BG81" s="414"/>
      <c r="BH81" s="414"/>
      <c r="BI81" s="414"/>
      <c r="BJ81" s="414"/>
      <c r="BK81" s="414"/>
      <c r="BL81" s="414"/>
      <c r="BM81" s="414"/>
      <c r="BN81" s="414"/>
      <c r="BO81" s="414"/>
      <c r="BP81" s="414"/>
      <c r="BQ81" s="414"/>
      <c r="BR81" s="414"/>
      <c r="BS81" s="414"/>
      <c r="BT81" s="414"/>
      <c r="BU81" s="414"/>
      <c r="BV81" s="414"/>
      <c r="BW81" s="414"/>
      <c r="BX81" s="414"/>
      <c r="BY81" s="414"/>
      <c r="BZ81" s="414"/>
      <c r="CA81" s="414"/>
      <c r="CB81" s="414"/>
      <c r="CC81" s="414"/>
      <c r="CD81" s="414"/>
      <c r="CE81" s="414"/>
      <c r="CF81" s="414"/>
      <c r="CG81" s="414"/>
      <c r="CH81" s="414"/>
      <c r="CI81" s="414"/>
      <c r="CJ81" s="414"/>
      <c r="CK81" s="414"/>
      <c r="CL81" s="414"/>
      <c r="CM81" s="414"/>
      <c r="CN81" s="414"/>
    </row>
  </sheetData>
  <sheetProtection algorithmName="SHA-512" hashValue="FE0gLQbsyNi9VCIncsMbjS9KjzLqehLvyNduK0Hm3v1sojVhaclHITeniVtdx5hF+7uNrnmPOsV3qNDjPxIlaA==" saltValue="kJYxgNu63yqWDw6Ov6Keig==" spinCount="100000" sheet="1" objects="1" scenarios="1"/>
  <mergeCells count="146">
    <mergeCell ref="AV53:BL53"/>
    <mergeCell ref="A61:X61"/>
    <mergeCell ref="AT12:BC13"/>
    <mergeCell ref="BD12:BK12"/>
    <mergeCell ref="BL12:CL12"/>
    <mergeCell ref="BD13:CL13"/>
    <mergeCell ref="A52:K52"/>
    <mergeCell ref="L52:M52"/>
    <mergeCell ref="N52:V52"/>
    <mergeCell ref="AS52:BC52"/>
    <mergeCell ref="BD52:BE52"/>
    <mergeCell ref="BF52:BN52"/>
    <mergeCell ref="BO52:BP52"/>
    <mergeCell ref="AT24:BC24"/>
    <mergeCell ref="BD24:CJ24"/>
    <mergeCell ref="CK24:CN24"/>
    <mergeCell ref="A49:X49"/>
    <mergeCell ref="A50:K50"/>
    <mergeCell ref="L50:AR50"/>
    <mergeCell ref="A51:K51"/>
    <mergeCell ref="L51:M51"/>
    <mergeCell ref="N51:V51"/>
    <mergeCell ref="W51:X51"/>
    <mergeCell ref="Y51:AG51"/>
    <mergeCell ref="CK15:CN15"/>
    <mergeCell ref="AJ51:AR51"/>
    <mergeCell ref="AS51:BC51"/>
    <mergeCell ref="BD51:BR51"/>
    <mergeCell ref="BS51:BT51"/>
    <mergeCell ref="BU51:CN51"/>
    <mergeCell ref="A30:CN30"/>
    <mergeCell ref="AJ20:AR20"/>
    <mergeCell ref="AT20:BC20"/>
    <mergeCell ref="BD20:BH20"/>
    <mergeCell ref="BI20:BJ20"/>
    <mergeCell ref="BK20:BO20"/>
    <mergeCell ref="AT23:BC23"/>
    <mergeCell ref="BD23:CL23"/>
    <mergeCell ref="BD21:BK21"/>
    <mergeCell ref="BL21:CL21"/>
    <mergeCell ref="BD22:CL22"/>
    <mergeCell ref="AT21:BC22"/>
    <mergeCell ref="A31:CN31"/>
    <mergeCell ref="A32:CN32"/>
    <mergeCell ref="A33:CN33"/>
    <mergeCell ref="AT36:BE36"/>
    <mergeCell ref="BF36:BK36"/>
    <mergeCell ref="I36:K36"/>
    <mergeCell ref="AJ11:AR11"/>
    <mergeCell ref="AT11:BC11"/>
    <mergeCell ref="BD11:BH11"/>
    <mergeCell ref="BI11:BJ11"/>
    <mergeCell ref="BK11:BO11"/>
    <mergeCell ref="AT14:BC14"/>
    <mergeCell ref="BD14:CJ14"/>
    <mergeCell ref="AT15:BC15"/>
    <mergeCell ref="BD15:CJ15"/>
    <mergeCell ref="CA1:CN1"/>
    <mergeCell ref="BP5:BS5"/>
    <mergeCell ref="BT5:BX5"/>
    <mergeCell ref="BY5:BZ5"/>
    <mergeCell ref="CA5:CE5"/>
    <mergeCell ref="CF5:CG5"/>
    <mergeCell ref="CH5:CL5"/>
    <mergeCell ref="CM5:CN5"/>
    <mergeCell ref="O8:X8"/>
    <mergeCell ref="A65:X65"/>
    <mergeCell ref="A66:K66"/>
    <mergeCell ref="L66:AR66"/>
    <mergeCell ref="AS66:BC66"/>
    <mergeCell ref="BD66:CN66"/>
    <mergeCell ref="A67:K67"/>
    <mergeCell ref="L67:AR67"/>
    <mergeCell ref="AS67:BC67"/>
    <mergeCell ref="BD67:BR67"/>
    <mergeCell ref="BS67:BT67"/>
    <mergeCell ref="BU67:CN67"/>
    <mergeCell ref="CD70:CN71"/>
    <mergeCell ref="A71:K71"/>
    <mergeCell ref="L71:M71"/>
    <mergeCell ref="N71:V71"/>
    <mergeCell ref="W71:X71"/>
    <mergeCell ref="Y71:AG71"/>
    <mergeCell ref="AH71:AI71"/>
    <mergeCell ref="AJ71:AR71"/>
    <mergeCell ref="A70:K70"/>
    <mergeCell ref="L70:M70"/>
    <mergeCell ref="BE70:BF71"/>
    <mergeCell ref="L68:N68"/>
    <mergeCell ref="O68:X68"/>
    <mergeCell ref="Y68:AA68"/>
    <mergeCell ref="AB68:AK68"/>
    <mergeCell ref="BG70:BO71"/>
    <mergeCell ref="BP70:BQ71"/>
    <mergeCell ref="BR70:CA71"/>
    <mergeCell ref="CB70:CC71"/>
    <mergeCell ref="A34:CN34"/>
    <mergeCell ref="A47:CN47"/>
    <mergeCell ref="W52:X52"/>
    <mergeCell ref="Y52:AG52"/>
    <mergeCell ref="AH52:AI52"/>
    <mergeCell ref="AJ52:AR52"/>
    <mergeCell ref="BQ52:BZ52"/>
    <mergeCell ref="CA52:CB52"/>
    <mergeCell ref="CC52:CN52"/>
    <mergeCell ref="BL36:BO36"/>
    <mergeCell ref="BP36:BW36"/>
    <mergeCell ref="BX36:CN36"/>
    <mergeCell ref="A37:CN38"/>
    <mergeCell ref="A53:K53"/>
    <mergeCell ref="L53:N53"/>
    <mergeCell ref="C36:H36"/>
    <mergeCell ref="L36:P36"/>
    <mergeCell ref="Q36:S36"/>
    <mergeCell ref="T36:X36"/>
    <mergeCell ref="Y36:AA36"/>
    <mergeCell ref="AB36:AS36"/>
    <mergeCell ref="O53:AB53"/>
    <mergeCell ref="AC53:AE53"/>
    <mergeCell ref="AF53:AR53"/>
    <mergeCell ref="AS53:AU53"/>
    <mergeCell ref="AH51:AI51"/>
    <mergeCell ref="A77:CN77"/>
    <mergeCell ref="C78:E78"/>
    <mergeCell ref="F78:CN81"/>
    <mergeCell ref="A57:W57"/>
    <mergeCell ref="Y57:AJ57"/>
    <mergeCell ref="AK57:AO57"/>
    <mergeCell ref="AP57:AU57"/>
    <mergeCell ref="AV57:AZ57"/>
    <mergeCell ref="BA57:BF57"/>
    <mergeCell ref="BG57:BK57"/>
    <mergeCell ref="BQ62:CN62"/>
    <mergeCell ref="A75:AP75"/>
    <mergeCell ref="N70:V70"/>
    <mergeCell ref="W70:X70"/>
    <mergeCell ref="Y70:AG70"/>
    <mergeCell ref="AH70:AI70"/>
    <mergeCell ref="AJ70:AR70"/>
    <mergeCell ref="Y61:BO61"/>
    <mergeCell ref="BP61:CN61"/>
    <mergeCell ref="A68:K69"/>
    <mergeCell ref="L69:AB69"/>
    <mergeCell ref="AC69:BD69"/>
    <mergeCell ref="BE69:CN69"/>
    <mergeCell ref="AS70:BC71"/>
  </mergeCells>
  <phoneticPr fontId="33"/>
  <conditionalFormatting sqref="BD14:CJ14">
    <cfRule type="expression" dxfId="93" priority="37" stopIfTrue="1">
      <formula>$BD$14=""</formula>
    </cfRule>
  </conditionalFormatting>
  <conditionalFormatting sqref="BD15:CJ15">
    <cfRule type="expression" dxfId="92" priority="36" stopIfTrue="1">
      <formula>$BD$15=""</formula>
    </cfRule>
  </conditionalFormatting>
  <conditionalFormatting sqref="CH5:CL5">
    <cfRule type="expression" dxfId="91" priority="31" stopIfTrue="1">
      <formula>$CH$5=""</formula>
    </cfRule>
  </conditionalFormatting>
  <conditionalFormatting sqref="BD12:BK12">
    <cfRule type="expression" dxfId="90" priority="30">
      <formula>$BD$12=""</formula>
    </cfRule>
  </conditionalFormatting>
  <conditionalFormatting sqref="BL12:CL12">
    <cfRule type="expression" dxfId="89" priority="29">
      <formula>$BL$12=""</formula>
    </cfRule>
  </conditionalFormatting>
  <conditionalFormatting sqref="BD13:CL13">
    <cfRule type="expression" dxfId="88" priority="28" stopIfTrue="1">
      <formula>$BL$12=""</formula>
    </cfRule>
  </conditionalFormatting>
  <conditionalFormatting sqref="BD11:BH11">
    <cfRule type="expression" dxfId="87" priority="26" stopIfTrue="1">
      <formula>$BD$11=""</formula>
    </cfRule>
  </conditionalFormatting>
  <conditionalFormatting sqref="BK11:BO11">
    <cfRule type="expression" dxfId="86" priority="25" stopIfTrue="1">
      <formula>$BK$11=""</formula>
    </cfRule>
  </conditionalFormatting>
  <conditionalFormatting sqref="L50:AR50">
    <cfRule type="expression" dxfId="85" priority="22" stopIfTrue="1">
      <formula>$L$50=""</formula>
    </cfRule>
  </conditionalFormatting>
  <conditionalFormatting sqref="N51:V51">
    <cfRule type="expression" dxfId="84" priority="21" stopIfTrue="1">
      <formula>$N$51=""</formula>
    </cfRule>
  </conditionalFormatting>
  <conditionalFormatting sqref="Y51:AG51">
    <cfRule type="expression" dxfId="83" priority="20" stopIfTrue="1">
      <formula>$Y$51=""</formula>
    </cfRule>
  </conditionalFormatting>
  <conditionalFormatting sqref="AJ51:AR51">
    <cfRule type="expression" dxfId="82" priority="19" stopIfTrue="1">
      <formula>$AJ$51=""</formula>
    </cfRule>
  </conditionalFormatting>
  <conditionalFormatting sqref="BF36:BK36">
    <cfRule type="expression" dxfId="81" priority="14" stopIfTrue="1">
      <formula>$BF$36=""</formula>
    </cfRule>
  </conditionalFormatting>
  <conditionalFormatting sqref="BP36:BW36">
    <cfRule type="expression" dxfId="80" priority="13" stopIfTrue="1">
      <formula>$BP$36=""</formula>
    </cfRule>
  </conditionalFormatting>
  <conditionalFormatting sqref="C78:E78">
    <cfRule type="expression" dxfId="79" priority="9" stopIfTrue="1">
      <formula>$C$78="□"</formula>
    </cfRule>
  </conditionalFormatting>
  <conditionalFormatting sqref="BT5:BX5">
    <cfRule type="expression" dxfId="78" priority="8" stopIfTrue="1">
      <formula>$BT$5=""</formula>
    </cfRule>
  </conditionalFormatting>
  <conditionalFormatting sqref="CA5:CE5">
    <cfRule type="expression" dxfId="77" priority="7" stopIfTrue="1">
      <formula>$CA$5=""</formula>
    </cfRule>
  </conditionalFormatting>
  <conditionalFormatting sqref="L36:P36">
    <cfRule type="expression" dxfId="76" priority="6" stopIfTrue="1">
      <formula>$L$36=""</formula>
    </cfRule>
  </conditionalFormatting>
  <conditionalFormatting sqref="T36:X36">
    <cfRule type="expression" dxfId="75" priority="5" stopIfTrue="1">
      <formula>$T$36=""</formula>
    </cfRule>
  </conditionalFormatting>
  <conditionalFormatting sqref="L53:N53 AC53:AE53 AS53:AU53">
    <cfRule type="expression" dxfId="74" priority="4" stopIfTrue="1">
      <formula>AND($L$53="□",$AC$53="□",$AS$53="□")</formula>
    </cfRule>
  </conditionalFormatting>
  <conditionalFormatting sqref="Y57:AJ57">
    <cfRule type="expression" dxfId="73" priority="3" stopIfTrue="1">
      <formula>$Y$57=""</formula>
    </cfRule>
  </conditionalFormatting>
  <conditionalFormatting sqref="AP57:AU57">
    <cfRule type="expression" dxfId="72" priority="2" stopIfTrue="1">
      <formula>$AP$57=""</formula>
    </cfRule>
  </conditionalFormatting>
  <conditionalFormatting sqref="BA57:BF57">
    <cfRule type="expression" dxfId="71" priority="1" stopIfTrue="1">
      <formula>$BA$57=""</formula>
    </cfRule>
  </conditionalFormatting>
  <dataValidations xWindow="748" yWindow="251" count="19">
    <dataValidation imeMode="disabled" allowBlank="1" showInputMessage="1" showErrorMessage="1" sqref="BU67 AJ70:AR71 BG70:BO71 BR70:CA71 CD70:CN71 N70:V71 BD67 Y51:AG52 BD51:BR51 BU51:CN51 AJ51:AR52 BF52:BN52 BQ52:BZ52 CC52:CN52 N51:V52 Y70:AG71" xr:uid="{00000000-0002-0000-0000-000000000000}"/>
    <dataValidation type="list" imeMode="disabled" allowBlank="1" showInputMessage="1" showErrorMessage="1" sqref="CH5:CL5 WXI57:WXN57 KW57:LB57 US57:UX57 AEO57:AET57 AOK57:AOP57 AYG57:AYL57 BIC57:BIH57 BRY57:BSD57 CBU57:CBZ57 CLQ57:CLV57 CVM57:CVR57 DFI57:DFN57 DPE57:DPJ57 DZA57:DZF57 EIW57:EJB57 ESS57:ESX57 FCO57:FCT57 FMK57:FMP57 FWG57:FWL57 GGC57:GGH57 GPY57:GQD57 GZU57:GZZ57 HJQ57:HJV57 HTM57:HTR57 IDI57:IDN57 INE57:INJ57 IXA57:IXF57 JGW57:JHB57 JQS57:JQX57 KAO57:KAT57 KKK57:KKP57 KUG57:KUL57 LEC57:LEH57 LNY57:LOD57 LXU57:LXZ57 MHQ57:MHV57 MRM57:MRR57 NBI57:NBN57 NLE57:NLJ57 NVA57:NVF57 OEW57:OFB57 OOS57:OOX57 OYO57:OYT57 PIK57:PIP57 PSG57:PSL57 QCC57:QCH57 QLY57:QMD57 QVU57:QVZ57 RFQ57:RFV57 RPM57:RPR57 RZI57:RZN57 SJE57:SJJ57 STA57:STF57 TCW57:TDB57 TMS57:TMX57 TWO57:TWT57 UGK57:UGP57 UQG57:UQL57 VAC57:VAH57 VJY57:VKD57 VTU57:VTZ57 WDQ57:WDV57 WNM57:WNR57 BA57:BF57" xr:uid="{00000000-0002-0000-0000-000002000000}">
      <formula1>"1,2,3,4,5,6,7,8,9,10,11,12,13,14,15,16,17,18,19,20,21,22,23,24,25,26,27,28,29,30,31"</formula1>
    </dataValidation>
    <dataValidation type="textLength" imeMode="disabled" operator="equal" allowBlank="1" showInputMessage="1" showErrorMessage="1" error="入力された桁数が不正です。_x000a_3ケタで再度入力してください。" sqref="O68:X68 BD20:BH20 BD11:BH11" xr:uid="{00000000-0002-0000-0000-00000A000000}">
      <formula1>3</formula1>
    </dataValidation>
    <dataValidation type="textLength" imeMode="disabled" operator="equal" allowBlank="1" showInputMessage="1" showErrorMessage="1" error="入力された桁数が不正です。_x000a_4ケタで再度入力してください。" sqref="AB68:AK68 BK20:BO20 BK11:BO11" xr:uid="{00000000-0002-0000-0000-00000B000000}">
      <formula1>4</formula1>
    </dataValidation>
    <dataValidation type="whole" imeMode="disabled" allowBlank="1" showInputMessage="1" showErrorMessage="1" error="200万円以内で入力してください。" sqref="Y61:BO61" xr:uid="{00000000-0002-0000-0000-00000C000000}">
      <formula1>200000</formula1>
      <formula2>2000000</formula2>
    </dataValidation>
    <dataValidation imeMode="hiragana" allowBlank="1" showInputMessage="1" showErrorMessage="1" sqref="BD14:CJ14" xr:uid="{5845FB1D-B9B6-4EEF-B7B8-7B3BE0B08BC7}"/>
    <dataValidation type="list" allowBlank="1" showInputMessage="1" showErrorMessage="1" sqref="BT5:BX5 Y57:AJ57" xr:uid="{97C99B1A-05AF-4741-A64C-419350403583}">
      <formula1>"2020,2021"</formula1>
    </dataValidation>
    <dataValidation type="list" allowBlank="1" showInputMessage="1" showErrorMessage="1" sqref="C78:E78 L53:N53 AS53:AU53 AC53:AE53" xr:uid="{82FF2002-E08C-45EC-A34D-AC75B55F1CD2}">
      <formula1>"□,■"</formula1>
    </dataValidation>
    <dataValidation type="list" imeMode="disabled" allowBlank="1" showInputMessage="1" showErrorMessage="1" sqref="WWX57:WXC57 WNB57:WNG57 KL57:KQ57 UH57:UM57 AED57:AEI57 ANZ57:AOE57 AXV57:AYA57 BHR57:BHW57 BRN57:BRS57 CBJ57:CBO57 CLF57:CLK57 CVB57:CVG57 DEX57:DFC57 DOT57:DOY57 DYP57:DYU57 EIL57:EIQ57 ESH57:ESM57 FCD57:FCI57 FLZ57:FME57 FVV57:FWA57 GFR57:GFW57 GPN57:GPS57 GZJ57:GZO57 HJF57:HJK57 HTB57:HTG57 ICX57:IDC57 IMT57:IMY57 IWP57:IWU57 JGL57:JGQ57 JQH57:JQM57 KAD57:KAI57 KJZ57:KKE57 KTV57:KUA57 LDR57:LDW57 LNN57:LNS57 LXJ57:LXO57 MHF57:MHK57 MRB57:MRG57 NAX57:NBC57 NKT57:NKY57 NUP57:NUU57 OEL57:OEQ57 OOH57:OOM57 OYD57:OYI57 PHZ57:PIE57 PRV57:PSA57 QBR57:QBW57 QLN57:QLS57 QVJ57:QVO57 RFF57:RFK57 RPB57:RPG57 RYX57:RZC57 SIT57:SIY57 SSP57:SSU57 TCL57:TCQ57 TMH57:TMM57 TWD57:TWI57 UFZ57:UGE57 UPV57:UQA57 UZR57:UZW57 VJN57:VJS57 VTJ57:VTO57 WDF57:WDK57" xr:uid="{65E69022-015C-42AB-949C-0DFFCEE34BAD}">
      <formula1>"6,7,8,9,10,11,12,1"</formula1>
    </dataValidation>
    <dataValidation type="list" allowBlank="1" showInputMessage="1" showErrorMessage="1" sqref="WVT36:WVX36 JH36:JL36 TD36:TH36 ACZ36:ADD36 AMV36:AMZ36 AWR36:AWV36 BGN36:BGR36 BQJ36:BQN36 CAF36:CAJ36 CKB36:CKF36 CTX36:CUB36 DDT36:DDX36 DNP36:DNT36 DXL36:DXP36 EHH36:EHL36 ERD36:ERH36 FAZ36:FBD36 FKV36:FKZ36 FUR36:FUV36 GEN36:GER36 GOJ36:GON36 GYF36:GYJ36 HIB36:HIF36 HRX36:HSB36 IBT36:IBX36 ILP36:ILT36 IVL36:IVP36 JFH36:JFL36 JPD36:JPH36 JYZ36:JZD36 KIV36:KIZ36 KSR36:KSV36 LCN36:LCR36 LMJ36:LMN36 LWF36:LWJ36 MGB36:MGF36 MPX36:MQB36 MZT36:MZX36 NJP36:NJT36 NTL36:NTP36 ODH36:ODL36 OND36:ONH36 OWZ36:OXD36 PGV36:PGZ36 PQR36:PQV36 QAN36:QAR36 QKJ36:QKN36 QUF36:QUJ36 REB36:REF36 RNX36:ROB36 RXT36:RXX36 SHP36:SHT36 SRL36:SRP36 TBH36:TBL36 TLD36:TLH36 TUZ36:TVD36 UEV36:UEZ36 UOR36:UOV36 UYN36:UYR36 VIJ36:VIN36 VSF36:VSJ36 WCB36:WCF36 WLX36:WMB36" xr:uid="{074A923C-B5FD-4044-8BDC-336CFFAAEB54}">
      <formula1>"6,7,8,9,10"</formula1>
    </dataValidation>
    <dataValidation type="list" allowBlank="1" showInputMessage="1" showErrorMessage="1" sqref="WWB36:WWF36 JP36:JT36 TL36:TP36 ADH36:ADL36 AND36:ANH36 AWZ36:AXD36 BGV36:BGZ36 BQR36:BQV36 CAN36:CAR36 CKJ36:CKN36 CUF36:CUJ36 DEB36:DEF36 DNX36:DOB36 DXT36:DXX36 EHP36:EHT36 ERL36:ERP36 FBH36:FBL36 FLD36:FLH36 FUZ36:FVD36 GEV36:GEZ36 GOR36:GOV36 GYN36:GYR36 HIJ36:HIN36 HSF36:HSJ36 ICB36:ICF36 ILX36:IMB36 IVT36:IVX36 JFP36:JFT36 JPL36:JPP36 JZH36:JZL36 KJD36:KJH36 KSZ36:KTD36 LCV36:LCZ36 LMR36:LMV36 LWN36:LWR36 MGJ36:MGN36 MQF36:MQJ36 NAB36:NAF36 NJX36:NKB36 NTT36:NTX36 ODP36:ODT36 ONL36:ONP36 OXH36:OXL36 PHD36:PHH36 PQZ36:PRD36 QAV36:QAZ36 QKR36:QKV36 QUN36:QUR36 REJ36:REN36 ROF36:ROJ36 RYB36:RYF36 SHX36:SIB36 SRT36:SRX36 TBP36:TBT36 TLL36:TLP36 TVH36:TVL36 UFD36:UFH36 UOZ36:UPD36 UYV36:UYZ36 VIR36:VIV36 VSN36:VSR36 WCJ36:WCN36 WMF36:WMJ36 T36:X36" xr:uid="{97324ECD-0D51-494B-A825-2D5D7DE74075}">
      <formula1>"1,2,3,4,5,6,7,8,9,10,11,12,13,14,15,16,17,18,19,20,21,22,23,24,25,26,27,28,29,30,31"</formula1>
    </dataValidation>
    <dataValidation type="textLength" imeMode="halfAlpha" operator="equal" allowBlank="1" showInputMessage="1" showErrorMessage="1" sqref="WXN36 LB36 UX36 AET36 AOP36 AYL36 BIH36 BSD36 CBZ36 CLV36 CVR36 DFN36 DPJ36 DZF36 EJB36 ESX36 FCT36 FMP36 FWL36 GGH36 GQD36 GZZ36 HJV36 HTR36 IDN36 INJ36 IXF36 JHB36 JQX36 KAT36 KKP36 KUL36 LEH36 LOD36 LXZ36 MHV36 MRR36 NBN36 NLJ36 NVF36 OFB36 OOX36 OYT36 PIP36 PSL36 QCH36 QMD36 QVZ36 RFV36 RPR36 RZN36 SJJ36 STF36 TDB36 TMX36 TWT36 UGP36 UQL36 VAH36 VKD36 VTZ36 WDV36 WNR36" xr:uid="{97530661-8A0D-4D04-A5A6-5F6772C70E4A}">
      <formula1>4</formula1>
    </dataValidation>
    <dataValidation type="textLength" imeMode="halfAlpha" operator="equal" allowBlank="1" showInputMessage="1" showErrorMessage="1" sqref="WXX36:WYE36 LL36:LS36 VH36:VO36 AFD36:AFK36 AOZ36:APG36 AYV36:AZC36 BIR36:BIY36 BSN36:BSU36 CCJ36:CCQ36 CMF36:CMM36 CWB36:CWI36 DFX36:DGE36 DPT36:DQA36 DZP36:DZW36 EJL36:EJS36 ETH36:ETO36 FDD36:FDK36 FMZ36:FNG36 FWV36:FXC36 GGR36:GGY36 GQN36:GQU36 HAJ36:HAQ36 HKF36:HKM36 HUB36:HUI36 IDX36:IEE36 INT36:IOA36 IXP36:IXW36 JHL36:JHS36 JRH36:JRO36 KBD36:KBK36 KKZ36:KLG36 KUV36:KVC36 LER36:LEY36 LON36:LOU36 LYJ36:LYQ36 MIF36:MIM36 MSB36:MSI36 NBX36:NCE36 NLT36:NMA36 NVP36:NVW36 OFL36:OFS36 OPH36:OPO36 OZD36:OZK36 PIZ36:PJG36 PSV36:PTC36 QCR36:QCY36 QMN36:QMU36 QWJ36:QWQ36 RGF36:RGM36 RQB36:RQI36 RZX36:SAE36 SJT36:SKA36 STP36:STW36 TDL36:TDS36 TNH36:TNO36 TXD36:TXK36 UGZ36:UHG36 UQV36:URC36 VAR36:VAY36 VKN36:VKU36 VUJ36:VUQ36 WEF36:WEM36 WOB36:WOI36" xr:uid="{69CD1B0F-4EA6-420D-9BEA-C5AFFABF7CCD}">
      <formula1>5</formula1>
    </dataValidation>
    <dataValidation type="textLength" imeMode="halfAlpha" operator="equal" allowBlank="1" showInputMessage="1" showErrorMessage="1" error="入力された桁数が不正です。_x000a_4ケタで再度入力してください。" sqref="BF36:BK36" xr:uid="{030DE37B-9EA3-4EF8-811D-5F3A50BBEB6D}">
      <formula1>4</formula1>
    </dataValidation>
    <dataValidation type="textLength" imeMode="halfAlpha" operator="equal" allowBlank="1" showInputMessage="1" showErrorMessage="1" error="入力された桁数が不正です。_x000a_5ケタで再度入力してください。" sqref="BP36:BW36" xr:uid="{CFC703EC-61D6-42C7-9A65-E29FD4EE6754}">
      <formula1>5</formula1>
    </dataValidation>
    <dataValidation type="list" allowBlank="1" showInputMessage="1" showErrorMessage="1" sqref="WWG57:WWR57 JU57:KF57 TQ57:UB57 ADM57:ADX57 ANI57:ANT57 AXE57:AXP57 BHA57:BHL57 BQW57:BRH57 CAS57:CBD57 CKO57:CKZ57 CUK57:CUV57 DEG57:DER57 DOC57:DON57 DXY57:DYJ57 EHU57:EIF57 ERQ57:ESB57 FBM57:FBX57 FLI57:FLT57 FVE57:FVP57 GFA57:GFL57 GOW57:GPH57 GYS57:GZD57 HIO57:HIZ57 HSK57:HSV57 ICG57:ICR57 IMC57:IMN57 IVY57:IWJ57 JFU57:JGF57 JPQ57:JQB57 JZM57:JZX57 KJI57:KJT57 KTE57:KTP57 LDA57:LDL57 LMW57:LNH57 LWS57:LXD57 MGO57:MGZ57 MQK57:MQV57 NAG57:NAR57 NKC57:NKN57 NTY57:NUJ57 ODU57:OEF57 ONQ57:OOB57 OXM57:OXX57 PHI57:PHT57 PRE57:PRP57 QBA57:QBL57 QKW57:QLH57 QUS57:QVD57 REO57:REZ57 ROK57:ROV57 RYG57:RYR57 SIC57:SIN57 SRY57:SSJ57 TBU57:TCF57 TLQ57:TMB57 TVM57:TVX57 UFI57:UFT57 UPE57:UPP57 UZA57:UZL57 VIW57:VJH57 VSS57:VTD57 WCO57:WCZ57 WMK57:WMV57" xr:uid="{862431AA-C4D5-4C3D-AC0E-944B3284C5DB}">
      <formula1>"2019,2020"</formula1>
    </dataValidation>
    <dataValidation type="list" imeMode="disabled" allowBlank="1" showInputMessage="1" showErrorMessage="1" prompt="事業完了日以降の日付を記入してください。_x000a_※事業完了日以前の日付は不可" sqref="CA5:CE5" xr:uid="{377BAF32-9CE4-48C9-B67C-E77F5EA645DF}">
      <formula1>"1,2,3,4,5,6,7,8,9,10,11,12"</formula1>
    </dataValidation>
    <dataValidation type="list" allowBlank="1" showInputMessage="1" showErrorMessage="1" sqref="L36:P36" xr:uid="{42B24AE2-7777-407E-A628-42581E68B6D6}">
      <formula1>"1,2,3,4,5,6,7,8,9,10,11,12"</formula1>
    </dataValidation>
    <dataValidation type="list" imeMode="disabled" allowBlank="1" showInputMessage="1" showErrorMessage="1" sqref="AP57:AU57" xr:uid="{E5349D5A-64B2-486C-93BE-CCF385D08865}">
      <formula1>"1,2,3,4,5,6,7,8,9,10,11,12"</formula1>
    </dataValidation>
  </dataValidations>
  <printOptions horizontalCentered="1"/>
  <pageMargins left="0.27559055118110237" right="0.27559055118110237" top="0.39370078740157483" bottom="0.19685039370078741" header="0.39370078740157483" footer="0.11811023622047245"/>
  <pageSetup paperSize="9" scale="67" orientation="portrait" r:id="rId1"/>
  <headerFooter alignWithMargins="0">
    <oddFooter>&amp;L（備考）用紙は日本工業規格Ａ４とし、縦位置とする。</oddFooter>
  </headerFooter>
  <rowBreaks count="1" manualBreakCount="1">
    <brk id="45" max="9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B1AEB-8DBC-4A77-BE1E-E767F813392C}">
  <sheetPr>
    <pageSetUpPr fitToPage="1"/>
  </sheetPr>
  <dimension ref="A1:CV73"/>
  <sheetViews>
    <sheetView showGridLines="0" showZeros="0" view="pageBreakPreview" zoomScale="50" zoomScaleNormal="70" zoomScaleSheetLayoutView="50" workbookViewId="0">
      <selection activeCell="A3" sqref="A3:BC3"/>
    </sheetView>
  </sheetViews>
  <sheetFormatPr defaultColWidth="9" defaultRowHeight="13"/>
  <cols>
    <col min="1" max="12" width="3.6328125" style="7" customWidth="1"/>
    <col min="13" max="27" width="4.453125" style="7" customWidth="1"/>
    <col min="28" max="34" width="3.6328125" style="7" customWidth="1"/>
    <col min="35" max="35" width="4.08984375" style="7" customWidth="1"/>
    <col min="36" max="37" width="3.6328125" style="7" customWidth="1"/>
    <col min="38" max="38" width="3.90625" style="7" customWidth="1"/>
    <col min="39" max="52" width="3.6328125" style="7" customWidth="1"/>
    <col min="53" max="53" width="3.90625" style="7" customWidth="1"/>
    <col min="54" max="55" width="3.6328125" style="7" customWidth="1"/>
    <col min="56" max="85" width="3.453125" style="7" customWidth="1"/>
    <col min="86" max="16384" width="9" style="7"/>
  </cols>
  <sheetData>
    <row r="1" spans="1:55" ht="19">
      <c r="AQ1" s="205"/>
      <c r="AR1" s="205"/>
      <c r="AS1" s="205"/>
      <c r="BC1" s="206" t="s">
        <v>225</v>
      </c>
    </row>
    <row r="2" spans="1:55" ht="18" customHeight="1">
      <c r="AP2" s="207"/>
      <c r="BC2" s="128" t="str">
        <f>IF(OR('様式第7｜実績報告書'!$BD$15&lt;&gt;"",'様式第7｜実績報告書'!$AJ$51&lt;&gt;""),'様式第7｜実績報告書'!$BD$15&amp;"邸"&amp;RIGHT(TRIM('様式第7｜実績報告書'!$N$51&amp;'様式第7｜実績報告書'!$Y$51&amp;'様式第7｜実績報告書'!$AJ$51),4),"")</f>
        <v/>
      </c>
    </row>
    <row r="3" spans="1:55" ht="30" customHeight="1">
      <c r="A3" s="693" t="s">
        <v>145</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
      <c r="A5" s="44"/>
      <c r="B5" s="44"/>
      <c r="C5" s="44"/>
      <c r="D5" s="44"/>
      <c r="E5" s="4"/>
      <c r="F5" s="4"/>
      <c r="G5" s="4"/>
      <c r="H5" s="4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208" t="s">
        <v>4</v>
      </c>
      <c r="BC5" s="4"/>
    </row>
    <row r="6" spans="1:55" ht="23.25" customHeight="1">
      <c r="A6" s="286"/>
      <c r="B6" s="287"/>
      <c r="C6" s="288" t="s">
        <v>193</v>
      </c>
      <c r="D6" s="32"/>
      <c r="E6" s="32"/>
      <c r="F6" s="32"/>
      <c r="G6" s="289"/>
      <c r="H6" s="290"/>
      <c r="I6" s="288" t="s">
        <v>230</v>
      </c>
      <c r="J6" s="32"/>
      <c r="K6" s="20"/>
      <c r="L6" s="20"/>
      <c r="M6" s="20"/>
      <c r="N6" s="4"/>
      <c r="O6" s="4"/>
      <c r="P6" s="4"/>
      <c r="Q6" s="4"/>
      <c r="R6" s="4"/>
      <c r="S6" s="4"/>
      <c r="T6" s="4"/>
      <c r="U6" s="4"/>
      <c r="V6" s="4"/>
      <c r="W6" s="4"/>
      <c r="X6" s="4"/>
      <c r="Y6" s="4"/>
      <c r="Z6" s="4"/>
      <c r="AA6" s="4"/>
      <c r="AB6" s="4"/>
      <c r="AC6" s="4"/>
      <c r="AD6" s="4"/>
      <c r="AE6" s="4"/>
      <c r="AF6" s="4"/>
      <c r="AG6" s="4"/>
      <c r="AH6" s="4"/>
      <c r="AI6" s="20"/>
      <c r="AJ6" s="20"/>
      <c r="AK6" s="20"/>
      <c r="AL6" s="20"/>
      <c r="AM6" s="20"/>
      <c r="AN6" s="20"/>
      <c r="AO6" s="20"/>
      <c r="AP6" s="20"/>
      <c r="AQ6" s="20"/>
      <c r="AR6" s="4"/>
      <c r="AS6" s="4"/>
      <c r="AT6" s="4"/>
      <c r="AU6" s="4"/>
      <c r="AV6" s="4"/>
      <c r="AW6" s="128" t="s">
        <v>46</v>
      </c>
      <c r="AX6" s="271"/>
      <c r="AY6" s="210" t="s">
        <v>105</v>
      </c>
      <c r="AZ6" s="271"/>
      <c r="BA6" s="1283" t="s">
        <v>106</v>
      </c>
      <c r="BB6" s="1283"/>
      <c r="BC6" s="128"/>
    </row>
    <row r="7" spans="1:55" s="21" customFormat="1" ht="14.25" customHeight="1">
      <c r="A7" s="247"/>
      <c r="B7" s="247"/>
      <c r="C7" s="247"/>
      <c r="D7" s="247"/>
      <c r="E7" s="247"/>
      <c r="F7" s="247"/>
      <c r="G7" s="247"/>
      <c r="H7" s="247"/>
      <c r="I7" s="247"/>
      <c r="J7" s="247"/>
      <c r="AC7" s="247"/>
      <c r="AD7" s="247"/>
      <c r="AE7" s="247"/>
      <c r="AF7" s="247"/>
      <c r="AG7" s="247"/>
      <c r="AH7" s="247"/>
      <c r="AI7" s="247"/>
      <c r="AJ7" s="247"/>
      <c r="AK7" s="247"/>
      <c r="AX7" s="31"/>
      <c r="AY7" s="264"/>
      <c r="AZ7" s="147"/>
      <c r="BA7" s="264"/>
      <c r="BB7" s="264"/>
      <c r="BC7" s="264"/>
    </row>
    <row r="8" spans="1:55" s="21" customFormat="1" ht="37.5" customHeight="1">
      <c r="A8" s="247"/>
      <c r="B8" s="247"/>
      <c r="C8" s="247"/>
      <c r="D8" s="247"/>
      <c r="E8" s="247"/>
      <c r="F8" s="247"/>
      <c r="G8" s="247"/>
      <c r="H8" s="247"/>
      <c r="I8" s="247"/>
      <c r="J8" s="247"/>
      <c r="AC8" s="247"/>
      <c r="AD8" s="247"/>
      <c r="AE8" s="247"/>
      <c r="AF8" s="247"/>
      <c r="AG8" s="247"/>
      <c r="AH8" s="247"/>
      <c r="AI8" s="247"/>
      <c r="AJ8" s="247"/>
      <c r="AK8" s="247"/>
      <c r="AP8" s="715" t="s">
        <v>170</v>
      </c>
      <c r="AQ8" s="716"/>
      <c r="AR8" s="716"/>
      <c r="AS8" s="716"/>
      <c r="AT8" s="716"/>
      <c r="AU8" s="716"/>
      <c r="AV8" s="716"/>
      <c r="AW8" s="713"/>
      <c r="AX8" s="713"/>
      <c r="AY8" s="713"/>
      <c r="AZ8" s="713"/>
      <c r="BA8" s="713"/>
      <c r="BB8" s="713"/>
      <c r="BC8" s="714"/>
    </row>
    <row r="9" spans="1:55" s="21" customFormat="1" ht="14.25" customHeight="1">
      <c r="A9" s="247"/>
      <c r="B9" s="247"/>
      <c r="C9" s="247"/>
      <c r="D9" s="247"/>
      <c r="E9" s="247"/>
      <c r="F9" s="247"/>
      <c r="G9" s="247"/>
      <c r="H9" s="247"/>
      <c r="I9" s="247"/>
      <c r="J9" s="247"/>
      <c r="AC9" s="247"/>
      <c r="AD9" s="247"/>
      <c r="AE9" s="247"/>
      <c r="AF9" s="247"/>
      <c r="AG9" s="247"/>
      <c r="AH9" s="247"/>
      <c r="AI9" s="247"/>
      <c r="AJ9" s="247"/>
      <c r="AK9" s="247"/>
      <c r="AX9" s="31"/>
      <c r="AY9" s="264"/>
      <c r="AZ9" s="147"/>
      <c r="BA9" s="264"/>
      <c r="BB9" s="264"/>
      <c r="BC9" s="264"/>
    </row>
    <row r="10" spans="1:55" ht="23.5">
      <c r="A10" s="49" t="s">
        <v>289</v>
      </c>
      <c r="B10" s="49"/>
      <c r="C10" s="49"/>
      <c r="D10" s="211"/>
      <c r="E10" s="211"/>
      <c r="F10" s="211"/>
      <c r="G10" s="211"/>
      <c r="H10" s="211"/>
      <c r="I10" s="211"/>
      <c r="J10" s="211"/>
      <c r="K10" s="211"/>
      <c r="L10" s="211"/>
      <c r="M10" s="211"/>
      <c r="N10" s="212"/>
      <c r="O10" s="212"/>
      <c r="P10" s="212"/>
      <c r="Q10" s="212"/>
      <c r="R10" s="212"/>
      <c r="S10" s="212"/>
      <c r="T10" s="212"/>
      <c r="U10" s="212"/>
      <c r="V10" s="212"/>
      <c r="W10" s="212"/>
      <c r="X10" s="212"/>
      <c r="Y10" s="212"/>
      <c r="Z10" s="212"/>
      <c r="AA10" s="212"/>
      <c r="AB10" s="212"/>
      <c r="AC10" s="212"/>
      <c r="AP10" s="213"/>
    </row>
    <row r="11" spans="1:55" ht="23.5">
      <c r="A11" s="44" t="s">
        <v>227</v>
      </c>
      <c r="B11" s="44"/>
      <c r="C11" s="49"/>
      <c r="D11" s="211"/>
      <c r="E11" s="211"/>
      <c r="F11" s="211"/>
      <c r="G11" s="211"/>
      <c r="H11" s="211"/>
      <c r="I11" s="211"/>
      <c r="J11" s="211"/>
      <c r="K11" s="211"/>
      <c r="L11" s="211"/>
      <c r="M11" s="211"/>
      <c r="N11" s="212"/>
      <c r="O11" s="212"/>
      <c r="P11" s="212"/>
      <c r="Q11" s="212"/>
      <c r="R11" s="212"/>
      <c r="S11" s="212"/>
      <c r="T11" s="212"/>
      <c r="U11" s="212"/>
      <c r="V11" s="212"/>
      <c r="W11" s="212"/>
      <c r="X11" s="212"/>
      <c r="Y11" s="212"/>
      <c r="Z11" s="212"/>
      <c r="AA11" s="212"/>
      <c r="AB11" s="212"/>
      <c r="AC11" s="212"/>
      <c r="AP11" s="213"/>
    </row>
    <row r="12" spans="1:55" ht="23.5">
      <c r="A12" s="45" t="s">
        <v>18</v>
      </c>
      <c r="B12" s="45"/>
      <c r="C12" s="49"/>
      <c r="D12" s="211"/>
      <c r="E12" s="211"/>
      <c r="F12" s="211"/>
      <c r="G12" s="211"/>
      <c r="H12" s="211"/>
      <c r="I12" s="211"/>
      <c r="J12" s="211"/>
      <c r="K12" s="211"/>
      <c r="L12" s="211"/>
      <c r="M12" s="211"/>
      <c r="N12" s="212"/>
      <c r="O12" s="212"/>
      <c r="P12" s="212"/>
      <c r="Q12" s="212"/>
      <c r="R12" s="212"/>
      <c r="S12" s="212"/>
      <c r="T12" s="212"/>
      <c r="U12" s="212"/>
      <c r="V12" s="212"/>
      <c r="W12" s="212"/>
      <c r="X12" s="212"/>
      <c r="Y12" s="212"/>
      <c r="Z12" s="212"/>
      <c r="AA12" s="212"/>
      <c r="AB12" s="212"/>
      <c r="AC12" s="212"/>
      <c r="AP12" s="213"/>
    </row>
    <row r="13" spans="1:55" ht="17.25" customHeight="1" thickBot="1">
      <c r="A13" s="265"/>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15"/>
      <c r="AY13" s="215"/>
      <c r="AZ13" s="215"/>
      <c r="BA13" s="215"/>
      <c r="BB13" s="215"/>
      <c r="BC13" s="215"/>
    </row>
    <row r="14" spans="1:55" ht="28.5" customHeight="1" thickBot="1">
      <c r="A14" s="1278" t="s">
        <v>14</v>
      </c>
      <c r="B14" s="1279"/>
      <c r="C14" s="1279"/>
      <c r="D14" s="1279"/>
      <c r="E14" s="1279"/>
      <c r="F14" s="1279"/>
      <c r="G14" s="1279"/>
      <c r="H14" s="1279"/>
      <c r="I14" s="1280" t="s">
        <v>146</v>
      </c>
      <c r="J14" s="1281"/>
      <c r="K14" s="1281"/>
      <c r="L14" s="1281"/>
      <c r="M14" s="1281"/>
      <c r="N14" s="1281"/>
      <c r="O14" s="1281"/>
      <c r="P14" s="1282"/>
      <c r="Q14" s="216"/>
      <c r="R14" s="216"/>
      <c r="S14" s="216"/>
      <c r="T14" s="216"/>
      <c r="U14" s="216"/>
      <c r="V14" s="216"/>
      <c r="W14" s="216"/>
      <c r="X14" s="217"/>
      <c r="Y14" s="217"/>
      <c r="Z14" s="217"/>
      <c r="AA14" s="217"/>
      <c r="AB14" s="217"/>
      <c r="AC14" s="217"/>
      <c r="AD14" s="217"/>
      <c r="AE14" s="217"/>
      <c r="AF14" s="217"/>
      <c r="AT14" s="213"/>
    </row>
    <row r="15" spans="1:55" ht="9.75" customHeight="1">
      <c r="D15" s="34"/>
      <c r="E15" s="34"/>
      <c r="F15" s="34"/>
      <c r="G15" s="34"/>
      <c r="H15" s="34"/>
      <c r="I15" s="34"/>
      <c r="J15" s="34"/>
      <c r="K15" s="34"/>
      <c r="L15" s="34"/>
      <c r="M15" s="35"/>
      <c r="N15" s="35"/>
      <c r="O15" s="35"/>
      <c r="P15" s="35"/>
      <c r="Q15" s="35"/>
      <c r="R15" s="35"/>
      <c r="S15" s="35"/>
      <c r="T15" s="35"/>
      <c r="U15" s="35"/>
      <c r="V15" s="35"/>
      <c r="W15" s="35"/>
      <c r="X15" s="35"/>
      <c r="Y15" s="35"/>
      <c r="Z15" s="35"/>
      <c r="AA15" s="35"/>
      <c r="AB15" s="4"/>
      <c r="AC15" s="4"/>
      <c r="AD15" s="4"/>
      <c r="AE15" s="4"/>
      <c r="AF15" s="4"/>
      <c r="AG15" s="4"/>
      <c r="AH15" s="4"/>
      <c r="AI15" s="4"/>
      <c r="AJ15" s="4"/>
      <c r="AK15" s="4"/>
      <c r="AL15" s="4"/>
      <c r="AM15" s="4"/>
      <c r="AN15" s="4"/>
      <c r="AO15" s="4"/>
      <c r="AP15" s="4"/>
      <c r="AQ15" s="4"/>
      <c r="AR15" s="4"/>
      <c r="AS15" s="4"/>
      <c r="AT15" s="4"/>
      <c r="AU15" s="4"/>
      <c r="AV15" s="4"/>
      <c r="AW15" s="4"/>
      <c r="AX15" s="4"/>
    </row>
    <row r="16" spans="1:55" ht="35.25" customHeight="1">
      <c r="A16" s="1441" t="s">
        <v>228</v>
      </c>
      <c r="B16" s="1442"/>
      <c r="C16" s="1442"/>
      <c r="D16" s="1442"/>
      <c r="E16" s="1442"/>
      <c r="F16" s="1442"/>
      <c r="G16" s="1442"/>
      <c r="H16" s="1442"/>
      <c r="I16" s="1442"/>
      <c r="J16" s="1442"/>
      <c r="K16" s="1442"/>
      <c r="L16" s="1442"/>
      <c r="M16" s="1442"/>
      <c r="N16" s="1442"/>
      <c r="O16" s="1442"/>
      <c r="P16" s="1442"/>
      <c r="Q16" s="1442"/>
      <c r="R16" s="1442"/>
      <c r="S16" s="1442"/>
      <c r="T16" s="1442"/>
      <c r="U16" s="1442"/>
      <c r="V16" s="1442"/>
      <c r="W16" s="1442"/>
      <c r="X16" s="1442"/>
      <c r="Y16" s="1442"/>
      <c r="Z16" s="1442"/>
      <c r="AA16" s="1442"/>
      <c r="AB16" s="1442"/>
      <c r="AC16" s="1442"/>
      <c r="AD16" s="1442"/>
      <c r="AE16" s="1442"/>
      <c r="AF16" s="1442"/>
      <c r="AG16" s="1442"/>
      <c r="AH16" s="1442"/>
      <c r="AI16" s="1442"/>
      <c r="AJ16" s="1442"/>
      <c r="AK16" s="1442"/>
      <c r="AL16" s="1442"/>
      <c r="AM16" s="1442"/>
      <c r="AN16" s="1442"/>
      <c r="AO16" s="1442"/>
      <c r="AP16" s="1442"/>
      <c r="AQ16" s="1442"/>
      <c r="AR16" s="1442"/>
      <c r="AS16" s="1442"/>
      <c r="AT16" s="1442"/>
      <c r="AU16" s="1442"/>
      <c r="AV16" s="1442"/>
      <c r="AW16" s="1442"/>
      <c r="AX16" s="1443"/>
      <c r="AY16" s="1444" t="s">
        <v>5</v>
      </c>
      <c r="AZ16" s="1445"/>
      <c r="BA16" s="1445"/>
      <c r="BB16" s="1445"/>
      <c r="BC16" s="1446"/>
    </row>
    <row r="17" spans="1:100" ht="6.75" customHeight="1" thickBot="1">
      <c r="D17" s="34"/>
      <c r="E17" s="34"/>
      <c r="F17" s="34"/>
      <c r="G17" s="34"/>
      <c r="H17" s="34"/>
      <c r="I17" s="34"/>
      <c r="J17" s="34"/>
      <c r="K17" s="34"/>
      <c r="L17" s="34"/>
      <c r="M17" s="35"/>
      <c r="N17" s="35"/>
      <c r="O17" s="35"/>
      <c r="P17" s="35"/>
      <c r="Q17" s="35"/>
      <c r="R17" s="35"/>
      <c r="S17" s="35"/>
      <c r="T17" s="35"/>
      <c r="U17" s="35"/>
      <c r="V17" s="35"/>
      <c r="W17" s="35"/>
      <c r="X17" s="35"/>
      <c r="Y17" s="35"/>
      <c r="Z17" s="35"/>
      <c r="AA17" s="35"/>
      <c r="AB17" s="4"/>
      <c r="AC17" s="4"/>
      <c r="AD17" s="4"/>
      <c r="AE17" s="4"/>
      <c r="AF17" s="4"/>
      <c r="AG17" s="4"/>
      <c r="AH17" s="4"/>
      <c r="AI17" s="4"/>
      <c r="AJ17" s="4"/>
      <c r="AK17" s="4"/>
      <c r="AL17" s="4"/>
      <c r="AM17" s="4"/>
      <c r="AN17" s="4"/>
      <c r="AO17" s="4"/>
      <c r="AP17" s="4"/>
      <c r="AQ17" s="4"/>
      <c r="AR17" s="4"/>
      <c r="AS17" s="4"/>
      <c r="AT17" s="4"/>
      <c r="AU17" s="4"/>
      <c r="AV17" s="4"/>
      <c r="AW17" s="4"/>
      <c r="AX17" s="4"/>
    </row>
    <row r="18" spans="1:100" ht="18.75" customHeight="1">
      <c r="A18" s="1266" t="s">
        <v>2</v>
      </c>
      <c r="B18" s="1267"/>
      <c r="C18" s="1284"/>
      <c r="D18" s="1242" t="s">
        <v>80</v>
      </c>
      <c r="E18" s="1269"/>
      <c r="F18" s="1269"/>
      <c r="G18" s="1269"/>
      <c r="H18" s="1242" t="s">
        <v>147</v>
      </c>
      <c r="I18" s="1269"/>
      <c r="J18" s="1269"/>
      <c r="K18" s="1272" t="s">
        <v>12</v>
      </c>
      <c r="L18" s="1273"/>
      <c r="M18" s="1273"/>
      <c r="N18" s="1274"/>
      <c r="O18" s="1240" t="s">
        <v>9</v>
      </c>
      <c r="P18" s="1241"/>
      <c r="Q18" s="1241"/>
      <c r="R18" s="1241"/>
      <c r="S18" s="1242"/>
      <c r="T18" s="1240" t="s">
        <v>76</v>
      </c>
      <c r="U18" s="1241"/>
      <c r="V18" s="1241"/>
      <c r="W18" s="1241"/>
      <c r="X18" s="1241"/>
      <c r="Y18" s="1241"/>
      <c r="Z18" s="1241"/>
      <c r="AA18" s="1241"/>
      <c r="AB18" s="1241"/>
      <c r="AC18" s="1242"/>
      <c r="AD18" s="1231" t="s">
        <v>27</v>
      </c>
      <c r="AE18" s="1232"/>
      <c r="AF18" s="1232"/>
      <c r="AG18" s="1232"/>
      <c r="AH18" s="1232"/>
      <c r="AI18" s="1232"/>
      <c r="AJ18" s="1233"/>
      <c r="AK18" s="1234" t="s">
        <v>23</v>
      </c>
      <c r="AL18" s="1235"/>
      <c r="AM18" s="1236"/>
      <c r="AN18" s="1240" t="s">
        <v>51</v>
      </c>
      <c r="AO18" s="1241"/>
      <c r="AP18" s="1242"/>
      <c r="AQ18" s="1243" t="s">
        <v>24</v>
      </c>
      <c r="AR18" s="1244"/>
      <c r="AS18" s="1244"/>
      <c r="AT18" s="1245"/>
      <c r="AU18" s="1240" t="s">
        <v>25</v>
      </c>
      <c r="AV18" s="1241"/>
      <c r="AW18" s="1241"/>
      <c r="AX18" s="1249"/>
      <c r="AY18" s="1251" t="s">
        <v>26</v>
      </c>
      <c r="AZ18" s="1252"/>
      <c r="BA18" s="1252"/>
      <c r="BB18" s="1252"/>
      <c r="BC18" s="1253"/>
    </row>
    <row r="19" spans="1:100" ht="28.5" customHeight="1" thickBot="1">
      <c r="A19" s="902"/>
      <c r="B19" s="903"/>
      <c r="C19" s="904"/>
      <c r="D19" s="878"/>
      <c r="E19" s="1271"/>
      <c r="F19" s="1271"/>
      <c r="G19" s="1271"/>
      <c r="H19" s="878"/>
      <c r="I19" s="1271"/>
      <c r="J19" s="1271"/>
      <c r="K19" s="1275"/>
      <c r="L19" s="1276"/>
      <c r="M19" s="1276"/>
      <c r="N19" s="1277"/>
      <c r="O19" s="876"/>
      <c r="P19" s="877"/>
      <c r="Q19" s="877"/>
      <c r="R19" s="877"/>
      <c r="S19" s="878"/>
      <c r="T19" s="876"/>
      <c r="U19" s="877"/>
      <c r="V19" s="877"/>
      <c r="W19" s="877"/>
      <c r="X19" s="877"/>
      <c r="Y19" s="877"/>
      <c r="Z19" s="877"/>
      <c r="AA19" s="877"/>
      <c r="AB19" s="877"/>
      <c r="AC19" s="878"/>
      <c r="AD19" s="1257" t="s">
        <v>15</v>
      </c>
      <c r="AE19" s="1258"/>
      <c r="AF19" s="1258"/>
      <c r="AG19" s="130" t="s">
        <v>16</v>
      </c>
      <c r="AH19" s="1258" t="s">
        <v>17</v>
      </c>
      <c r="AI19" s="1258"/>
      <c r="AJ19" s="1259"/>
      <c r="AK19" s="1237"/>
      <c r="AL19" s="1238"/>
      <c r="AM19" s="1239"/>
      <c r="AN19" s="876"/>
      <c r="AO19" s="877"/>
      <c r="AP19" s="878"/>
      <c r="AQ19" s="1246"/>
      <c r="AR19" s="1247"/>
      <c r="AS19" s="1247"/>
      <c r="AT19" s="1248"/>
      <c r="AU19" s="876"/>
      <c r="AV19" s="877"/>
      <c r="AW19" s="877"/>
      <c r="AX19" s="1250"/>
      <c r="AY19" s="1254"/>
      <c r="AZ19" s="1255"/>
      <c r="BA19" s="1255"/>
      <c r="BB19" s="1255"/>
      <c r="BC19" s="1256"/>
    </row>
    <row r="20" spans="1:100" s="36" customFormat="1" ht="28.5" customHeight="1" thickTop="1">
      <c r="A20" s="1218" t="s">
        <v>11</v>
      </c>
      <c r="B20" s="1219"/>
      <c r="C20" s="1220"/>
      <c r="D20" s="1467"/>
      <c r="E20" s="949"/>
      <c r="F20" s="949"/>
      <c r="G20" s="949"/>
      <c r="H20" s="1467"/>
      <c r="I20" s="949"/>
      <c r="J20" s="949"/>
      <c r="K20" s="1468"/>
      <c r="L20" s="1469"/>
      <c r="M20" s="1469"/>
      <c r="N20" s="1467"/>
      <c r="O20" s="1470"/>
      <c r="P20" s="1471"/>
      <c r="Q20" s="1471"/>
      <c r="R20" s="1471"/>
      <c r="S20" s="1472"/>
      <c r="T20" s="1470"/>
      <c r="U20" s="1471"/>
      <c r="V20" s="1471"/>
      <c r="W20" s="1471"/>
      <c r="X20" s="1471"/>
      <c r="Y20" s="1471"/>
      <c r="Z20" s="1471"/>
      <c r="AA20" s="1471"/>
      <c r="AB20" s="1471"/>
      <c r="AC20" s="1472"/>
      <c r="AD20" s="1459"/>
      <c r="AE20" s="1460"/>
      <c r="AF20" s="1460"/>
      <c r="AG20" s="125" t="s">
        <v>16</v>
      </c>
      <c r="AH20" s="1460"/>
      <c r="AI20" s="1460"/>
      <c r="AJ20" s="1461"/>
      <c r="AK20" s="1209" t="str">
        <f>IF(AND(AD20&lt;&gt;"",AH20&lt;&gt;""),ROUNDDOWN(AD20*AH20/1000000,2),"")</f>
        <v/>
      </c>
      <c r="AL20" s="1210"/>
      <c r="AM20" s="1211"/>
      <c r="AN20" s="1462"/>
      <c r="AO20" s="1463"/>
      <c r="AP20" s="1464"/>
      <c r="AQ20" s="1209" t="str">
        <f>IF(AK20&lt;&gt;"",AN20*AK20,"")</f>
        <v/>
      </c>
      <c r="AR20" s="1210"/>
      <c r="AS20" s="1210"/>
      <c r="AT20" s="1211"/>
      <c r="AU20" s="1465"/>
      <c r="AV20" s="1204"/>
      <c r="AW20" s="1204"/>
      <c r="AX20" s="1466"/>
      <c r="AY20" s="1203" t="str">
        <f>IF(AU20&lt;&gt;"",ROUNDDOWN(AN20*AU20,0),"")</f>
        <v/>
      </c>
      <c r="AZ20" s="1204"/>
      <c r="BA20" s="1204"/>
      <c r="BB20" s="1204"/>
      <c r="BC20" s="120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36" customFormat="1" ht="28.5" customHeight="1">
      <c r="A21" s="1221"/>
      <c r="B21" s="1222"/>
      <c r="C21" s="1223"/>
      <c r="D21" s="1450"/>
      <c r="E21" s="955"/>
      <c r="F21" s="955"/>
      <c r="G21" s="955"/>
      <c r="H21" s="1450"/>
      <c r="I21" s="955"/>
      <c r="J21" s="955"/>
      <c r="K21" s="1451"/>
      <c r="L21" s="1452"/>
      <c r="M21" s="1452"/>
      <c r="N21" s="1450"/>
      <c r="O21" s="1453"/>
      <c r="P21" s="1454"/>
      <c r="Q21" s="1454"/>
      <c r="R21" s="1454"/>
      <c r="S21" s="1455"/>
      <c r="T21" s="1453"/>
      <c r="U21" s="1454"/>
      <c r="V21" s="1454"/>
      <c r="W21" s="1454"/>
      <c r="X21" s="1454"/>
      <c r="Y21" s="1454"/>
      <c r="Z21" s="1454"/>
      <c r="AA21" s="1454"/>
      <c r="AB21" s="1454"/>
      <c r="AC21" s="1455"/>
      <c r="AD21" s="1456"/>
      <c r="AE21" s="1457"/>
      <c r="AF21" s="1457"/>
      <c r="AG21" s="126" t="s">
        <v>16</v>
      </c>
      <c r="AH21" s="1457"/>
      <c r="AI21" s="1457"/>
      <c r="AJ21" s="1458"/>
      <c r="AK21" s="1194" t="str">
        <f t="shared" ref="AK21:AK34" si="0">IF(AND(AD21&lt;&gt;"",AH21&lt;&gt;""),ROUNDDOWN(AD21*AH21/1000000,2),"")</f>
        <v/>
      </c>
      <c r="AL21" s="1195"/>
      <c r="AM21" s="1196"/>
      <c r="AN21" s="1447"/>
      <c r="AO21" s="1448"/>
      <c r="AP21" s="1449"/>
      <c r="AQ21" s="1194" t="str">
        <f t="shared" ref="AQ21:AQ34" si="1">IF(AK21&lt;&gt;"",AN21*AK21,"")</f>
        <v/>
      </c>
      <c r="AR21" s="1195"/>
      <c r="AS21" s="1195"/>
      <c r="AT21" s="1196"/>
      <c r="AU21" s="1473"/>
      <c r="AV21" s="1474"/>
      <c r="AW21" s="1474"/>
      <c r="AX21" s="1475"/>
      <c r="AY21" s="1188" t="str">
        <f t="shared" ref="AY21:AY34" si="2">IF(AU21&lt;&gt;"",ROUNDDOWN(AN21*AU21,0),"")</f>
        <v/>
      </c>
      <c r="AZ21" s="1189"/>
      <c r="BA21" s="1189"/>
      <c r="BB21" s="1189"/>
      <c r="BC21" s="1190"/>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36" customFormat="1" ht="28.5" customHeight="1">
      <c r="A22" s="1221"/>
      <c r="B22" s="1222"/>
      <c r="C22" s="1223"/>
      <c r="D22" s="1450"/>
      <c r="E22" s="955"/>
      <c r="F22" s="955"/>
      <c r="G22" s="955"/>
      <c r="H22" s="1450"/>
      <c r="I22" s="955"/>
      <c r="J22" s="955"/>
      <c r="K22" s="1451"/>
      <c r="L22" s="1452"/>
      <c r="M22" s="1452"/>
      <c r="N22" s="1450"/>
      <c r="O22" s="1453"/>
      <c r="P22" s="1454"/>
      <c r="Q22" s="1454"/>
      <c r="R22" s="1454"/>
      <c r="S22" s="1455"/>
      <c r="T22" s="1453"/>
      <c r="U22" s="1454"/>
      <c r="V22" s="1454"/>
      <c r="W22" s="1454"/>
      <c r="X22" s="1454"/>
      <c r="Y22" s="1454"/>
      <c r="Z22" s="1454"/>
      <c r="AA22" s="1454"/>
      <c r="AB22" s="1454"/>
      <c r="AC22" s="1455"/>
      <c r="AD22" s="1456"/>
      <c r="AE22" s="1457"/>
      <c r="AF22" s="1457"/>
      <c r="AG22" s="126" t="s">
        <v>16</v>
      </c>
      <c r="AH22" s="1457"/>
      <c r="AI22" s="1457"/>
      <c r="AJ22" s="1458"/>
      <c r="AK22" s="1194" t="str">
        <f t="shared" si="0"/>
        <v/>
      </c>
      <c r="AL22" s="1195"/>
      <c r="AM22" s="1196"/>
      <c r="AN22" s="1447"/>
      <c r="AO22" s="1448"/>
      <c r="AP22" s="1449"/>
      <c r="AQ22" s="1194" t="str">
        <f t="shared" si="1"/>
        <v/>
      </c>
      <c r="AR22" s="1195"/>
      <c r="AS22" s="1195"/>
      <c r="AT22" s="1196"/>
      <c r="AU22" s="1473"/>
      <c r="AV22" s="1474"/>
      <c r="AW22" s="1474"/>
      <c r="AX22" s="1475"/>
      <c r="AY22" s="1188" t="str">
        <f t="shared" si="2"/>
        <v/>
      </c>
      <c r="AZ22" s="1189"/>
      <c r="BA22" s="1189"/>
      <c r="BB22" s="1189"/>
      <c r="BC22" s="119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36" customFormat="1" ht="28.5" customHeight="1">
      <c r="A23" s="1221"/>
      <c r="B23" s="1222"/>
      <c r="C23" s="1223"/>
      <c r="D23" s="1450"/>
      <c r="E23" s="955"/>
      <c r="F23" s="955"/>
      <c r="G23" s="955"/>
      <c r="H23" s="1450"/>
      <c r="I23" s="955"/>
      <c r="J23" s="955"/>
      <c r="K23" s="1451"/>
      <c r="L23" s="1452"/>
      <c r="M23" s="1452"/>
      <c r="N23" s="1450"/>
      <c r="O23" s="1453"/>
      <c r="P23" s="1454"/>
      <c r="Q23" s="1454"/>
      <c r="R23" s="1454"/>
      <c r="S23" s="1455"/>
      <c r="T23" s="1453"/>
      <c r="U23" s="1454"/>
      <c r="V23" s="1454"/>
      <c r="W23" s="1454"/>
      <c r="X23" s="1454"/>
      <c r="Y23" s="1454"/>
      <c r="Z23" s="1454"/>
      <c r="AA23" s="1454"/>
      <c r="AB23" s="1454"/>
      <c r="AC23" s="1455"/>
      <c r="AD23" s="1456"/>
      <c r="AE23" s="1457"/>
      <c r="AF23" s="1457"/>
      <c r="AG23" s="126" t="s">
        <v>16</v>
      </c>
      <c r="AH23" s="1457"/>
      <c r="AI23" s="1457"/>
      <c r="AJ23" s="1458"/>
      <c r="AK23" s="1194" t="str">
        <f t="shared" si="0"/>
        <v/>
      </c>
      <c r="AL23" s="1195"/>
      <c r="AM23" s="1196"/>
      <c r="AN23" s="1447"/>
      <c r="AO23" s="1448"/>
      <c r="AP23" s="1449"/>
      <c r="AQ23" s="1194" t="str">
        <f t="shared" si="1"/>
        <v/>
      </c>
      <c r="AR23" s="1195"/>
      <c r="AS23" s="1195"/>
      <c r="AT23" s="1196"/>
      <c r="AU23" s="1473"/>
      <c r="AV23" s="1474"/>
      <c r="AW23" s="1474"/>
      <c r="AX23" s="1475"/>
      <c r="AY23" s="1188" t="str">
        <f t="shared" si="2"/>
        <v/>
      </c>
      <c r="AZ23" s="1189"/>
      <c r="BA23" s="1189"/>
      <c r="BB23" s="1189"/>
      <c r="BC23" s="119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36" customFormat="1" ht="28.5" customHeight="1">
      <c r="A24" s="1221"/>
      <c r="B24" s="1222"/>
      <c r="C24" s="1223"/>
      <c r="D24" s="1450"/>
      <c r="E24" s="955"/>
      <c r="F24" s="955"/>
      <c r="G24" s="955"/>
      <c r="H24" s="1450"/>
      <c r="I24" s="955"/>
      <c r="J24" s="955"/>
      <c r="K24" s="1451"/>
      <c r="L24" s="1452"/>
      <c r="M24" s="1452"/>
      <c r="N24" s="1450"/>
      <c r="O24" s="1453"/>
      <c r="P24" s="1454"/>
      <c r="Q24" s="1454"/>
      <c r="R24" s="1454"/>
      <c r="S24" s="1455"/>
      <c r="T24" s="1453"/>
      <c r="U24" s="1454"/>
      <c r="V24" s="1454"/>
      <c r="W24" s="1454"/>
      <c r="X24" s="1454"/>
      <c r="Y24" s="1454"/>
      <c r="Z24" s="1454"/>
      <c r="AA24" s="1454"/>
      <c r="AB24" s="1454"/>
      <c r="AC24" s="1455"/>
      <c r="AD24" s="1456"/>
      <c r="AE24" s="1457"/>
      <c r="AF24" s="1457"/>
      <c r="AG24" s="126" t="s">
        <v>16</v>
      </c>
      <c r="AH24" s="1457"/>
      <c r="AI24" s="1457"/>
      <c r="AJ24" s="1458"/>
      <c r="AK24" s="1194" t="str">
        <f t="shared" si="0"/>
        <v/>
      </c>
      <c r="AL24" s="1195"/>
      <c r="AM24" s="1196"/>
      <c r="AN24" s="1447"/>
      <c r="AO24" s="1448"/>
      <c r="AP24" s="1449"/>
      <c r="AQ24" s="1194" t="str">
        <f t="shared" si="1"/>
        <v/>
      </c>
      <c r="AR24" s="1195"/>
      <c r="AS24" s="1195"/>
      <c r="AT24" s="1196"/>
      <c r="AU24" s="1473"/>
      <c r="AV24" s="1474"/>
      <c r="AW24" s="1474"/>
      <c r="AX24" s="1475"/>
      <c r="AY24" s="1188" t="str">
        <f t="shared" si="2"/>
        <v/>
      </c>
      <c r="AZ24" s="1189"/>
      <c r="BA24" s="1189"/>
      <c r="BB24" s="1189"/>
      <c r="BC24" s="119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36" customFormat="1" ht="28.5" customHeight="1">
      <c r="A25" s="1221"/>
      <c r="B25" s="1222"/>
      <c r="C25" s="1223"/>
      <c r="D25" s="1450"/>
      <c r="E25" s="955"/>
      <c r="F25" s="955"/>
      <c r="G25" s="955"/>
      <c r="H25" s="1450"/>
      <c r="I25" s="955"/>
      <c r="J25" s="955"/>
      <c r="K25" s="1451"/>
      <c r="L25" s="1452"/>
      <c r="M25" s="1452"/>
      <c r="N25" s="1450"/>
      <c r="O25" s="1453"/>
      <c r="P25" s="1454"/>
      <c r="Q25" s="1454"/>
      <c r="R25" s="1454"/>
      <c r="S25" s="1455"/>
      <c r="T25" s="1453"/>
      <c r="U25" s="1454"/>
      <c r="V25" s="1454"/>
      <c r="W25" s="1454"/>
      <c r="X25" s="1454"/>
      <c r="Y25" s="1454"/>
      <c r="Z25" s="1454"/>
      <c r="AA25" s="1454"/>
      <c r="AB25" s="1454"/>
      <c r="AC25" s="1455"/>
      <c r="AD25" s="1456"/>
      <c r="AE25" s="1457"/>
      <c r="AF25" s="1457"/>
      <c r="AG25" s="126" t="s">
        <v>16</v>
      </c>
      <c r="AH25" s="1457"/>
      <c r="AI25" s="1457"/>
      <c r="AJ25" s="1458"/>
      <c r="AK25" s="1194" t="str">
        <f t="shared" si="0"/>
        <v/>
      </c>
      <c r="AL25" s="1195"/>
      <c r="AM25" s="1196"/>
      <c r="AN25" s="1447"/>
      <c r="AO25" s="1448"/>
      <c r="AP25" s="1449"/>
      <c r="AQ25" s="1194" t="str">
        <f t="shared" si="1"/>
        <v/>
      </c>
      <c r="AR25" s="1195"/>
      <c r="AS25" s="1195"/>
      <c r="AT25" s="1196"/>
      <c r="AU25" s="1473"/>
      <c r="AV25" s="1474"/>
      <c r="AW25" s="1474"/>
      <c r="AX25" s="1475"/>
      <c r="AY25" s="1188" t="str">
        <f t="shared" si="2"/>
        <v/>
      </c>
      <c r="AZ25" s="1189"/>
      <c r="BA25" s="1189"/>
      <c r="BB25" s="1189"/>
      <c r="BC25" s="1190"/>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36" customFormat="1" ht="28.5" customHeight="1">
      <c r="A26" s="1221"/>
      <c r="B26" s="1222"/>
      <c r="C26" s="1223"/>
      <c r="D26" s="1450"/>
      <c r="E26" s="955"/>
      <c r="F26" s="955"/>
      <c r="G26" s="955"/>
      <c r="H26" s="1450"/>
      <c r="I26" s="955"/>
      <c r="J26" s="955"/>
      <c r="K26" s="1451"/>
      <c r="L26" s="1452"/>
      <c r="M26" s="1452"/>
      <c r="N26" s="1450"/>
      <c r="O26" s="1453"/>
      <c r="P26" s="1454"/>
      <c r="Q26" s="1454"/>
      <c r="R26" s="1454"/>
      <c r="S26" s="1455"/>
      <c r="T26" s="1453"/>
      <c r="U26" s="1454"/>
      <c r="V26" s="1454"/>
      <c r="W26" s="1454"/>
      <c r="X26" s="1454"/>
      <c r="Y26" s="1454"/>
      <c r="Z26" s="1454"/>
      <c r="AA26" s="1454"/>
      <c r="AB26" s="1454"/>
      <c r="AC26" s="1455"/>
      <c r="AD26" s="1456"/>
      <c r="AE26" s="1457"/>
      <c r="AF26" s="1457"/>
      <c r="AG26" s="126" t="s">
        <v>16</v>
      </c>
      <c r="AH26" s="1457"/>
      <c r="AI26" s="1457"/>
      <c r="AJ26" s="1458"/>
      <c r="AK26" s="1194" t="str">
        <f t="shared" si="0"/>
        <v/>
      </c>
      <c r="AL26" s="1195"/>
      <c r="AM26" s="1196"/>
      <c r="AN26" s="1447"/>
      <c r="AO26" s="1448"/>
      <c r="AP26" s="1449"/>
      <c r="AQ26" s="1194" t="str">
        <f t="shared" si="1"/>
        <v/>
      </c>
      <c r="AR26" s="1195"/>
      <c r="AS26" s="1195"/>
      <c r="AT26" s="1196"/>
      <c r="AU26" s="1473"/>
      <c r="AV26" s="1474"/>
      <c r="AW26" s="1474"/>
      <c r="AX26" s="1475"/>
      <c r="AY26" s="1188" t="str">
        <f t="shared" si="2"/>
        <v/>
      </c>
      <c r="AZ26" s="1189"/>
      <c r="BA26" s="1189"/>
      <c r="BB26" s="1189"/>
      <c r="BC26" s="119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6" customFormat="1" ht="28.5" customHeight="1">
      <c r="A27" s="1221"/>
      <c r="B27" s="1222"/>
      <c r="C27" s="1223"/>
      <c r="D27" s="1450"/>
      <c r="E27" s="955"/>
      <c r="F27" s="955"/>
      <c r="G27" s="955"/>
      <c r="H27" s="1450"/>
      <c r="I27" s="955"/>
      <c r="J27" s="955"/>
      <c r="K27" s="1451"/>
      <c r="L27" s="1452"/>
      <c r="M27" s="1452"/>
      <c r="N27" s="1450"/>
      <c r="O27" s="1453"/>
      <c r="P27" s="1454"/>
      <c r="Q27" s="1454"/>
      <c r="R27" s="1454"/>
      <c r="S27" s="1455"/>
      <c r="T27" s="1453"/>
      <c r="U27" s="1454"/>
      <c r="V27" s="1454"/>
      <c r="W27" s="1454"/>
      <c r="X27" s="1454"/>
      <c r="Y27" s="1454"/>
      <c r="Z27" s="1454"/>
      <c r="AA27" s="1454"/>
      <c r="AB27" s="1454"/>
      <c r="AC27" s="1455"/>
      <c r="AD27" s="1456"/>
      <c r="AE27" s="1457"/>
      <c r="AF27" s="1457"/>
      <c r="AG27" s="126" t="s">
        <v>16</v>
      </c>
      <c r="AH27" s="1457"/>
      <c r="AI27" s="1457"/>
      <c r="AJ27" s="1458"/>
      <c r="AK27" s="1194" t="str">
        <f t="shared" si="0"/>
        <v/>
      </c>
      <c r="AL27" s="1195"/>
      <c r="AM27" s="1196"/>
      <c r="AN27" s="1447"/>
      <c r="AO27" s="1448"/>
      <c r="AP27" s="1449"/>
      <c r="AQ27" s="1194" t="str">
        <f t="shared" si="1"/>
        <v/>
      </c>
      <c r="AR27" s="1195"/>
      <c r="AS27" s="1195"/>
      <c r="AT27" s="1196"/>
      <c r="AU27" s="1473"/>
      <c r="AV27" s="1474"/>
      <c r="AW27" s="1474"/>
      <c r="AX27" s="1475"/>
      <c r="AY27" s="1188" t="str">
        <f t="shared" si="2"/>
        <v/>
      </c>
      <c r="AZ27" s="1189"/>
      <c r="BA27" s="1189"/>
      <c r="BB27" s="1189"/>
      <c r="BC27" s="1190"/>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36" customFormat="1" ht="28.5" customHeight="1">
      <c r="A28" s="1221"/>
      <c r="B28" s="1222"/>
      <c r="C28" s="1223"/>
      <c r="D28" s="1450"/>
      <c r="E28" s="955"/>
      <c r="F28" s="955"/>
      <c r="G28" s="955"/>
      <c r="H28" s="1450"/>
      <c r="I28" s="955"/>
      <c r="J28" s="955"/>
      <c r="K28" s="1451"/>
      <c r="L28" s="1452"/>
      <c r="M28" s="1452"/>
      <c r="N28" s="1450"/>
      <c r="O28" s="1453"/>
      <c r="P28" s="1454"/>
      <c r="Q28" s="1454"/>
      <c r="R28" s="1454"/>
      <c r="S28" s="1455"/>
      <c r="T28" s="1453"/>
      <c r="U28" s="1454"/>
      <c r="V28" s="1454"/>
      <c r="W28" s="1454"/>
      <c r="X28" s="1454"/>
      <c r="Y28" s="1454"/>
      <c r="Z28" s="1454"/>
      <c r="AA28" s="1454"/>
      <c r="AB28" s="1454"/>
      <c r="AC28" s="1455"/>
      <c r="AD28" s="1456"/>
      <c r="AE28" s="1457"/>
      <c r="AF28" s="1457"/>
      <c r="AG28" s="126" t="s">
        <v>16</v>
      </c>
      <c r="AH28" s="1457"/>
      <c r="AI28" s="1457"/>
      <c r="AJ28" s="1458"/>
      <c r="AK28" s="1194" t="str">
        <f t="shared" si="0"/>
        <v/>
      </c>
      <c r="AL28" s="1195"/>
      <c r="AM28" s="1196"/>
      <c r="AN28" s="1447"/>
      <c r="AO28" s="1448"/>
      <c r="AP28" s="1449"/>
      <c r="AQ28" s="1194" t="str">
        <f t="shared" si="1"/>
        <v/>
      </c>
      <c r="AR28" s="1195"/>
      <c r="AS28" s="1195"/>
      <c r="AT28" s="1196"/>
      <c r="AU28" s="1473"/>
      <c r="AV28" s="1474"/>
      <c r="AW28" s="1474"/>
      <c r="AX28" s="1475"/>
      <c r="AY28" s="1188" t="str">
        <f t="shared" si="2"/>
        <v/>
      </c>
      <c r="AZ28" s="1189"/>
      <c r="BA28" s="1189"/>
      <c r="BB28" s="1189"/>
      <c r="BC28" s="1190"/>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36" customFormat="1" ht="28.5" customHeight="1">
      <c r="A29" s="1221"/>
      <c r="B29" s="1222"/>
      <c r="C29" s="1223"/>
      <c r="D29" s="1450"/>
      <c r="E29" s="955"/>
      <c r="F29" s="955"/>
      <c r="G29" s="955"/>
      <c r="H29" s="1450"/>
      <c r="I29" s="955"/>
      <c r="J29" s="955"/>
      <c r="K29" s="1451"/>
      <c r="L29" s="1452"/>
      <c r="M29" s="1452"/>
      <c r="N29" s="1450"/>
      <c r="O29" s="1453"/>
      <c r="P29" s="1454"/>
      <c r="Q29" s="1454"/>
      <c r="R29" s="1454"/>
      <c r="S29" s="1455"/>
      <c r="T29" s="1453"/>
      <c r="U29" s="1454"/>
      <c r="V29" s="1454"/>
      <c r="W29" s="1454"/>
      <c r="X29" s="1454"/>
      <c r="Y29" s="1454"/>
      <c r="Z29" s="1454"/>
      <c r="AA29" s="1454"/>
      <c r="AB29" s="1454"/>
      <c r="AC29" s="1455"/>
      <c r="AD29" s="1456"/>
      <c r="AE29" s="1457"/>
      <c r="AF29" s="1457"/>
      <c r="AG29" s="126" t="s">
        <v>16</v>
      </c>
      <c r="AH29" s="1457"/>
      <c r="AI29" s="1457"/>
      <c r="AJ29" s="1458"/>
      <c r="AK29" s="1194" t="str">
        <f t="shared" si="0"/>
        <v/>
      </c>
      <c r="AL29" s="1195"/>
      <c r="AM29" s="1196"/>
      <c r="AN29" s="1447"/>
      <c r="AO29" s="1448"/>
      <c r="AP29" s="1449"/>
      <c r="AQ29" s="1194" t="str">
        <f t="shared" si="1"/>
        <v/>
      </c>
      <c r="AR29" s="1195"/>
      <c r="AS29" s="1195"/>
      <c r="AT29" s="1196"/>
      <c r="AU29" s="1473"/>
      <c r="AV29" s="1474"/>
      <c r="AW29" s="1474"/>
      <c r="AX29" s="1475"/>
      <c r="AY29" s="1188" t="str">
        <f t="shared" si="2"/>
        <v/>
      </c>
      <c r="AZ29" s="1189"/>
      <c r="BA29" s="1189"/>
      <c r="BB29" s="1189"/>
      <c r="BC29" s="1190"/>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36" customFormat="1" ht="28.5" customHeight="1">
      <c r="A30" s="1221"/>
      <c r="B30" s="1222"/>
      <c r="C30" s="1223"/>
      <c r="D30" s="1450"/>
      <c r="E30" s="955"/>
      <c r="F30" s="955"/>
      <c r="G30" s="955"/>
      <c r="H30" s="1450"/>
      <c r="I30" s="955"/>
      <c r="J30" s="955"/>
      <c r="K30" s="1451"/>
      <c r="L30" s="1452"/>
      <c r="M30" s="1452"/>
      <c r="N30" s="1450"/>
      <c r="O30" s="1453"/>
      <c r="P30" s="1454"/>
      <c r="Q30" s="1454"/>
      <c r="R30" s="1454"/>
      <c r="S30" s="1455"/>
      <c r="T30" s="1453"/>
      <c r="U30" s="1454"/>
      <c r="V30" s="1454"/>
      <c r="W30" s="1454"/>
      <c r="X30" s="1454"/>
      <c r="Y30" s="1454"/>
      <c r="Z30" s="1454"/>
      <c r="AA30" s="1454"/>
      <c r="AB30" s="1454"/>
      <c r="AC30" s="1455"/>
      <c r="AD30" s="1456"/>
      <c r="AE30" s="1457"/>
      <c r="AF30" s="1457"/>
      <c r="AG30" s="126" t="s">
        <v>16</v>
      </c>
      <c r="AH30" s="1457"/>
      <c r="AI30" s="1457"/>
      <c r="AJ30" s="1458"/>
      <c r="AK30" s="1194" t="str">
        <f t="shared" si="0"/>
        <v/>
      </c>
      <c r="AL30" s="1195"/>
      <c r="AM30" s="1196"/>
      <c r="AN30" s="1447"/>
      <c r="AO30" s="1448"/>
      <c r="AP30" s="1449"/>
      <c r="AQ30" s="1194" t="str">
        <f t="shared" si="1"/>
        <v/>
      </c>
      <c r="AR30" s="1195"/>
      <c r="AS30" s="1195"/>
      <c r="AT30" s="1196"/>
      <c r="AU30" s="1473"/>
      <c r="AV30" s="1474"/>
      <c r="AW30" s="1474"/>
      <c r="AX30" s="1475"/>
      <c r="AY30" s="1188" t="str">
        <f t="shared" si="2"/>
        <v/>
      </c>
      <c r="AZ30" s="1189"/>
      <c r="BA30" s="1189"/>
      <c r="BB30" s="1189"/>
      <c r="BC30" s="1190"/>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36" customFormat="1" ht="28.5" customHeight="1">
      <c r="A31" s="1221"/>
      <c r="B31" s="1222"/>
      <c r="C31" s="1223"/>
      <c r="D31" s="1450"/>
      <c r="E31" s="955"/>
      <c r="F31" s="955"/>
      <c r="G31" s="955"/>
      <c r="H31" s="1450"/>
      <c r="I31" s="955"/>
      <c r="J31" s="955"/>
      <c r="K31" s="1451"/>
      <c r="L31" s="1452"/>
      <c r="M31" s="1452"/>
      <c r="N31" s="1450"/>
      <c r="O31" s="1453"/>
      <c r="P31" s="1454"/>
      <c r="Q31" s="1454"/>
      <c r="R31" s="1454"/>
      <c r="S31" s="1455"/>
      <c r="T31" s="1453"/>
      <c r="U31" s="1454"/>
      <c r="V31" s="1454"/>
      <c r="W31" s="1454"/>
      <c r="X31" s="1454"/>
      <c r="Y31" s="1454"/>
      <c r="Z31" s="1454"/>
      <c r="AA31" s="1454"/>
      <c r="AB31" s="1454"/>
      <c r="AC31" s="1455"/>
      <c r="AD31" s="1456"/>
      <c r="AE31" s="1457"/>
      <c r="AF31" s="1457"/>
      <c r="AG31" s="126" t="s">
        <v>16</v>
      </c>
      <c r="AH31" s="1457"/>
      <c r="AI31" s="1457"/>
      <c r="AJ31" s="1458"/>
      <c r="AK31" s="1194" t="str">
        <f t="shared" si="0"/>
        <v/>
      </c>
      <c r="AL31" s="1195"/>
      <c r="AM31" s="1196"/>
      <c r="AN31" s="1447"/>
      <c r="AO31" s="1448"/>
      <c r="AP31" s="1449"/>
      <c r="AQ31" s="1194" t="str">
        <f t="shared" si="1"/>
        <v/>
      </c>
      <c r="AR31" s="1195"/>
      <c r="AS31" s="1195"/>
      <c r="AT31" s="1196"/>
      <c r="AU31" s="1473"/>
      <c r="AV31" s="1474"/>
      <c r="AW31" s="1474"/>
      <c r="AX31" s="1475"/>
      <c r="AY31" s="1188" t="str">
        <f t="shared" si="2"/>
        <v/>
      </c>
      <c r="AZ31" s="1189"/>
      <c r="BA31" s="1189"/>
      <c r="BB31" s="1189"/>
      <c r="BC31" s="1190"/>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s="36" customFormat="1" ht="28.5" customHeight="1">
      <c r="A32" s="1221"/>
      <c r="B32" s="1222"/>
      <c r="C32" s="1223"/>
      <c r="D32" s="1450"/>
      <c r="E32" s="955"/>
      <c r="F32" s="955"/>
      <c r="G32" s="955"/>
      <c r="H32" s="1450"/>
      <c r="I32" s="955"/>
      <c r="J32" s="955"/>
      <c r="K32" s="1451"/>
      <c r="L32" s="1452"/>
      <c r="M32" s="1452"/>
      <c r="N32" s="1450"/>
      <c r="O32" s="1453"/>
      <c r="P32" s="1454"/>
      <c r="Q32" s="1454"/>
      <c r="R32" s="1454"/>
      <c r="S32" s="1455"/>
      <c r="T32" s="1453"/>
      <c r="U32" s="1454"/>
      <c r="V32" s="1454"/>
      <c r="W32" s="1454"/>
      <c r="X32" s="1454"/>
      <c r="Y32" s="1454"/>
      <c r="Z32" s="1454"/>
      <c r="AA32" s="1454"/>
      <c r="AB32" s="1454"/>
      <c r="AC32" s="1455"/>
      <c r="AD32" s="1456"/>
      <c r="AE32" s="1457"/>
      <c r="AF32" s="1457"/>
      <c r="AG32" s="126" t="s">
        <v>16</v>
      </c>
      <c r="AH32" s="1457"/>
      <c r="AI32" s="1457"/>
      <c r="AJ32" s="1458"/>
      <c r="AK32" s="1194" t="str">
        <f t="shared" si="0"/>
        <v/>
      </c>
      <c r="AL32" s="1195"/>
      <c r="AM32" s="1196"/>
      <c r="AN32" s="1447"/>
      <c r="AO32" s="1448"/>
      <c r="AP32" s="1449"/>
      <c r="AQ32" s="1194" t="str">
        <f t="shared" si="1"/>
        <v/>
      </c>
      <c r="AR32" s="1195"/>
      <c r="AS32" s="1195"/>
      <c r="AT32" s="1196"/>
      <c r="AU32" s="1473"/>
      <c r="AV32" s="1474"/>
      <c r="AW32" s="1474"/>
      <c r="AX32" s="1475"/>
      <c r="AY32" s="1188" t="str">
        <f t="shared" si="2"/>
        <v/>
      </c>
      <c r="AZ32" s="1189"/>
      <c r="BA32" s="1189"/>
      <c r="BB32" s="1189"/>
      <c r="BC32" s="1190"/>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s="36" customFormat="1" ht="28.5" customHeight="1">
      <c r="A33" s="1221"/>
      <c r="B33" s="1222"/>
      <c r="C33" s="1223"/>
      <c r="D33" s="1450"/>
      <c r="E33" s="955"/>
      <c r="F33" s="955"/>
      <c r="G33" s="955"/>
      <c r="H33" s="1450"/>
      <c r="I33" s="955"/>
      <c r="J33" s="955"/>
      <c r="K33" s="1451"/>
      <c r="L33" s="1452"/>
      <c r="M33" s="1452"/>
      <c r="N33" s="1450"/>
      <c r="O33" s="1453"/>
      <c r="P33" s="1454"/>
      <c r="Q33" s="1454"/>
      <c r="R33" s="1454"/>
      <c r="S33" s="1455"/>
      <c r="T33" s="1453"/>
      <c r="U33" s="1454"/>
      <c r="V33" s="1454"/>
      <c r="W33" s="1454"/>
      <c r="X33" s="1454"/>
      <c r="Y33" s="1454"/>
      <c r="Z33" s="1454"/>
      <c r="AA33" s="1454"/>
      <c r="AB33" s="1454"/>
      <c r="AC33" s="1455"/>
      <c r="AD33" s="1456"/>
      <c r="AE33" s="1457"/>
      <c r="AF33" s="1457"/>
      <c r="AG33" s="126" t="s">
        <v>16</v>
      </c>
      <c r="AH33" s="1457"/>
      <c r="AI33" s="1457"/>
      <c r="AJ33" s="1458"/>
      <c r="AK33" s="1194" t="str">
        <f t="shared" si="0"/>
        <v/>
      </c>
      <c r="AL33" s="1195"/>
      <c r="AM33" s="1196"/>
      <c r="AN33" s="1447"/>
      <c r="AO33" s="1448"/>
      <c r="AP33" s="1449"/>
      <c r="AQ33" s="1194" t="str">
        <f t="shared" si="1"/>
        <v/>
      </c>
      <c r="AR33" s="1195"/>
      <c r="AS33" s="1195"/>
      <c r="AT33" s="1196"/>
      <c r="AU33" s="1473"/>
      <c r="AV33" s="1474"/>
      <c r="AW33" s="1474"/>
      <c r="AX33" s="1475"/>
      <c r="AY33" s="1188" t="str">
        <f t="shared" si="2"/>
        <v/>
      </c>
      <c r="AZ33" s="1189"/>
      <c r="BA33" s="1189"/>
      <c r="BB33" s="1189"/>
      <c r="BC33" s="1190"/>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s="36" customFormat="1" ht="28.5" customHeight="1">
      <c r="A34" s="1221"/>
      <c r="B34" s="1222"/>
      <c r="C34" s="1223"/>
      <c r="D34" s="1485"/>
      <c r="E34" s="963"/>
      <c r="F34" s="963"/>
      <c r="G34" s="963"/>
      <c r="H34" s="1485"/>
      <c r="I34" s="963"/>
      <c r="J34" s="963"/>
      <c r="K34" s="1486"/>
      <c r="L34" s="1487"/>
      <c r="M34" s="1487"/>
      <c r="N34" s="1485"/>
      <c r="O34" s="1453"/>
      <c r="P34" s="1454"/>
      <c r="Q34" s="1454"/>
      <c r="R34" s="1454"/>
      <c r="S34" s="1455"/>
      <c r="T34" s="1453"/>
      <c r="U34" s="1454"/>
      <c r="V34" s="1454"/>
      <c r="W34" s="1454"/>
      <c r="X34" s="1454"/>
      <c r="Y34" s="1454"/>
      <c r="Z34" s="1454"/>
      <c r="AA34" s="1454"/>
      <c r="AB34" s="1454"/>
      <c r="AC34" s="1455"/>
      <c r="AD34" s="1488"/>
      <c r="AE34" s="1489"/>
      <c r="AF34" s="1489"/>
      <c r="AG34" s="127" t="s">
        <v>16</v>
      </c>
      <c r="AH34" s="1489"/>
      <c r="AI34" s="1489"/>
      <c r="AJ34" s="1490"/>
      <c r="AK34" s="1134" t="str">
        <f t="shared" si="0"/>
        <v/>
      </c>
      <c r="AL34" s="1135"/>
      <c r="AM34" s="1136"/>
      <c r="AN34" s="1479"/>
      <c r="AO34" s="1480"/>
      <c r="AP34" s="1481"/>
      <c r="AQ34" s="1134" t="str">
        <f t="shared" si="1"/>
        <v/>
      </c>
      <c r="AR34" s="1135"/>
      <c r="AS34" s="1135"/>
      <c r="AT34" s="1136"/>
      <c r="AU34" s="1482"/>
      <c r="AV34" s="1483"/>
      <c r="AW34" s="1483"/>
      <c r="AX34" s="1484"/>
      <c r="AY34" s="1140" t="str">
        <f t="shared" si="2"/>
        <v/>
      </c>
      <c r="AZ34" s="1141"/>
      <c r="BA34" s="1141"/>
      <c r="BB34" s="1141"/>
      <c r="BC34" s="1142"/>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33" customHeight="1">
      <c r="A35" s="1224"/>
      <c r="B35" s="1225"/>
      <c r="C35" s="1226"/>
      <c r="D35" s="833" t="s">
        <v>22</v>
      </c>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1143"/>
      <c r="AN35" s="1144">
        <f>SUM(AN20:AP34)</f>
        <v>0</v>
      </c>
      <c r="AO35" s="1145"/>
      <c r="AP35" s="1146"/>
      <c r="AQ35" s="1147">
        <f>SUM(AQ20:AT34)</f>
        <v>0</v>
      </c>
      <c r="AR35" s="1148"/>
      <c r="AS35" s="1149"/>
      <c r="AT35" s="1150"/>
      <c r="AU35" s="1151"/>
      <c r="AV35" s="1151"/>
      <c r="AW35" s="1151"/>
      <c r="AX35" s="1152"/>
      <c r="AY35" s="1153">
        <f>ROUNDDOWN(SUM(AY20:BC34),0)</f>
        <v>0</v>
      </c>
      <c r="AZ35" s="1154"/>
      <c r="BA35" s="1154"/>
      <c r="BB35" s="1154"/>
      <c r="BC35" s="1155"/>
    </row>
    <row r="36" spans="1:100" ht="35.25" customHeight="1" thickBot="1">
      <c r="A36" s="1159" t="s">
        <v>97</v>
      </c>
      <c r="B36" s="1160"/>
      <c r="C36" s="1161"/>
      <c r="D36" s="1162" t="s">
        <v>111</v>
      </c>
      <c r="E36" s="1162"/>
      <c r="F36" s="1162"/>
      <c r="G36" s="1162"/>
      <c r="H36" s="1162"/>
      <c r="I36" s="1162"/>
      <c r="J36" s="1162"/>
      <c r="K36" s="1162"/>
      <c r="L36" s="1162"/>
      <c r="M36" s="1162"/>
      <c r="N36" s="1162"/>
      <c r="O36" s="1162"/>
      <c r="P36" s="1162"/>
      <c r="Q36" s="1162"/>
      <c r="R36" s="1162"/>
      <c r="S36" s="1162"/>
      <c r="T36" s="1162"/>
      <c r="U36" s="1162"/>
      <c r="V36" s="1162"/>
      <c r="W36" s="1162"/>
      <c r="X36" s="1162"/>
      <c r="Y36" s="1162"/>
      <c r="Z36" s="1162"/>
      <c r="AA36" s="1162"/>
      <c r="AB36" s="1162"/>
      <c r="AC36" s="1162"/>
      <c r="AD36" s="1162"/>
      <c r="AE36" s="1162"/>
      <c r="AF36" s="1162"/>
      <c r="AG36" s="1162"/>
      <c r="AH36" s="1162"/>
      <c r="AI36" s="1162"/>
      <c r="AJ36" s="1162"/>
      <c r="AK36" s="1162"/>
      <c r="AL36" s="1162"/>
      <c r="AM36" s="1162"/>
      <c r="AN36" s="1162"/>
      <c r="AO36" s="1162"/>
      <c r="AP36" s="1162"/>
      <c r="AQ36" s="1162"/>
      <c r="AR36" s="1162"/>
      <c r="AS36" s="1162"/>
      <c r="AT36" s="1162"/>
      <c r="AU36" s="1162"/>
      <c r="AV36" s="1162"/>
      <c r="AW36" s="1162"/>
      <c r="AX36" s="1163"/>
      <c r="AY36" s="1476"/>
      <c r="AZ36" s="1477"/>
      <c r="BA36" s="1477"/>
      <c r="BB36" s="1477"/>
      <c r="BC36" s="1478"/>
    </row>
    <row r="37" spans="1:100" ht="35.25" customHeight="1" thickTop="1" thickBot="1">
      <c r="A37" s="1167" t="s">
        <v>110</v>
      </c>
      <c r="B37" s="1168"/>
      <c r="C37" s="1168"/>
      <c r="D37" s="1168"/>
      <c r="E37" s="1168"/>
      <c r="F37" s="1168"/>
      <c r="G37" s="1168"/>
      <c r="H37" s="1168"/>
      <c r="I37" s="1168"/>
      <c r="J37" s="1168"/>
      <c r="K37" s="1168"/>
      <c r="L37" s="1168"/>
      <c r="M37" s="1168"/>
      <c r="N37" s="1168"/>
      <c r="O37" s="1168"/>
      <c r="P37" s="1168"/>
      <c r="Q37" s="1168"/>
      <c r="R37" s="1168"/>
      <c r="S37" s="1168"/>
      <c r="T37" s="1168"/>
      <c r="U37" s="1168"/>
      <c r="V37" s="1168"/>
      <c r="W37" s="1168"/>
      <c r="X37" s="1168"/>
      <c r="Y37" s="1168"/>
      <c r="Z37" s="1168"/>
      <c r="AA37" s="1168"/>
      <c r="AB37" s="1168"/>
      <c r="AC37" s="1168"/>
      <c r="AD37" s="1168"/>
      <c r="AE37" s="1168"/>
      <c r="AF37" s="1168"/>
      <c r="AG37" s="1168"/>
      <c r="AH37" s="1168"/>
      <c r="AI37" s="1168"/>
      <c r="AJ37" s="1168"/>
      <c r="AK37" s="1168"/>
      <c r="AL37" s="1168"/>
      <c r="AM37" s="1168"/>
      <c r="AN37" s="1168"/>
      <c r="AO37" s="1168"/>
      <c r="AP37" s="1168"/>
      <c r="AQ37" s="1168"/>
      <c r="AR37" s="1168"/>
      <c r="AS37" s="1168"/>
      <c r="AT37" s="1168"/>
      <c r="AU37" s="1168"/>
      <c r="AV37" s="1168"/>
      <c r="AW37" s="1168"/>
      <c r="AX37" s="1169"/>
      <c r="AY37" s="1170">
        <f>SUM(AY35:BC36)</f>
        <v>0</v>
      </c>
      <c r="AZ37" s="1171"/>
      <c r="BA37" s="1171"/>
      <c r="BB37" s="1171"/>
      <c r="BC37" s="1172"/>
    </row>
    <row r="38" spans="1:100" ht="11.25" customHeight="1">
      <c r="A38" s="265"/>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5"/>
      <c r="AW38" s="265"/>
      <c r="AX38" s="215"/>
      <c r="AY38" s="215"/>
      <c r="AZ38" s="215"/>
      <c r="BA38" s="215"/>
      <c r="BB38" s="215"/>
      <c r="BC38" s="215"/>
    </row>
    <row r="39" spans="1:100" ht="11.25" customHeight="1">
      <c r="A39" s="409"/>
      <c r="B39" s="409"/>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215"/>
      <c r="AY39" s="215"/>
      <c r="AZ39" s="215"/>
      <c r="BA39" s="215"/>
      <c r="BB39" s="215"/>
      <c r="BC39" s="215"/>
    </row>
    <row r="40" spans="1:100" ht="11.25" customHeight="1">
      <c r="A40" s="409"/>
      <c r="B40" s="409"/>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U40" s="409"/>
      <c r="AV40" s="409"/>
      <c r="AW40" s="409"/>
      <c r="AX40" s="215"/>
      <c r="AY40" s="215"/>
      <c r="AZ40" s="215"/>
      <c r="BA40" s="215"/>
      <c r="BB40" s="215"/>
      <c r="BC40" s="215"/>
    </row>
    <row r="41" spans="1:100" ht="11.25" customHeight="1">
      <c r="A41" s="265"/>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15"/>
      <c r="AY41" s="215"/>
      <c r="AZ41" s="215"/>
      <c r="BA41" s="215"/>
      <c r="BB41" s="215"/>
      <c r="BC41" s="215"/>
    </row>
    <row r="42" spans="1:100" ht="11.25" customHeight="1">
      <c r="A42" s="265"/>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15"/>
      <c r="AY42" s="215"/>
      <c r="AZ42" s="215"/>
      <c r="BA42" s="215"/>
      <c r="BB42" s="215"/>
      <c r="BC42" s="215"/>
    </row>
    <row r="43" spans="1:100" ht="11.25" customHeight="1" thickBot="1">
      <c r="A43" s="265"/>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15"/>
      <c r="AY43" s="215"/>
      <c r="AZ43" s="215"/>
      <c r="BA43" s="215"/>
      <c r="BB43" s="215"/>
      <c r="BC43" s="215"/>
    </row>
    <row r="44" spans="1:100" ht="28.5" customHeight="1" thickBot="1">
      <c r="A44" s="1278" t="s">
        <v>14</v>
      </c>
      <c r="B44" s="1279"/>
      <c r="C44" s="1279"/>
      <c r="D44" s="1279"/>
      <c r="E44" s="1279"/>
      <c r="F44" s="1279"/>
      <c r="G44" s="1279"/>
      <c r="H44" s="1279"/>
      <c r="I44" s="1280" t="s">
        <v>148</v>
      </c>
      <c r="J44" s="1281"/>
      <c r="K44" s="1281"/>
      <c r="L44" s="1281"/>
      <c r="M44" s="1281"/>
      <c r="N44" s="1281"/>
      <c r="O44" s="1281"/>
      <c r="P44" s="1282"/>
      <c r="Q44" s="216"/>
      <c r="R44" s="216"/>
      <c r="S44" s="216"/>
      <c r="T44" s="216"/>
      <c r="U44" s="216"/>
      <c r="V44" s="216"/>
      <c r="W44" s="216"/>
      <c r="X44" s="217"/>
      <c r="Y44" s="217"/>
      <c r="Z44" s="217"/>
      <c r="AA44" s="217"/>
      <c r="AB44" s="217"/>
      <c r="AC44" s="217"/>
      <c r="AD44" s="217"/>
      <c r="AE44" s="217"/>
      <c r="AF44" s="217"/>
      <c r="AT44" s="213"/>
    </row>
    <row r="45" spans="1:100" ht="9.75" customHeight="1">
      <c r="D45" s="34"/>
      <c r="E45" s="34"/>
      <c r="F45" s="34"/>
      <c r="G45" s="34"/>
      <c r="H45" s="34"/>
      <c r="I45" s="34"/>
      <c r="J45" s="34"/>
      <c r="K45" s="34"/>
      <c r="L45" s="34"/>
      <c r="M45" s="35"/>
      <c r="N45" s="35"/>
      <c r="O45" s="35"/>
      <c r="P45" s="35"/>
      <c r="Q45" s="35"/>
      <c r="R45" s="35"/>
      <c r="S45" s="35"/>
      <c r="T45" s="35"/>
      <c r="U45" s="35"/>
      <c r="V45" s="35"/>
      <c r="W45" s="35"/>
      <c r="X45" s="35"/>
      <c r="Y45" s="35"/>
      <c r="Z45" s="35"/>
      <c r="AA45" s="35"/>
      <c r="AB45" s="4"/>
      <c r="AC45" s="4"/>
      <c r="AD45" s="4"/>
      <c r="AE45" s="4"/>
      <c r="AF45" s="4"/>
      <c r="AG45" s="4"/>
      <c r="AH45" s="4"/>
      <c r="AI45" s="4"/>
      <c r="AJ45" s="4"/>
      <c r="AK45" s="4"/>
      <c r="AL45" s="4"/>
      <c r="AM45" s="4"/>
      <c r="AN45" s="4"/>
      <c r="AO45" s="4"/>
      <c r="AP45" s="4"/>
      <c r="AQ45" s="4"/>
      <c r="AR45" s="4"/>
      <c r="AS45" s="4"/>
      <c r="AT45" s="4"/>
      <c r="AU45" s="4"/>
      <c r="AV45" s="4"/>
      <c r="AW45" s="4"/>
      <c r="AX45" s="4"/>
    </row>
    <row r="46" spans="1:100" ht="35.25" customHeight="1">
      <c r="A46" s="1441" t="s">
        <v>228</v>
      </c>
      <c r="B46" s="1442"/>
      <c r="C46" s="1442"/>
      <c r="D46" s="1442"/>
      <c r="E46" s="1442"/>
      <c r="F46" s="1442"/>
      <c r="G46" s="1442"/>
      <c r="H46" s="1442"/>
      <c r="I46" s="1442"/>
      <c r="J46" s="1442"/>
      <c r="K46" s="1442"/>
      <c r="L46" s="1442"/>
      <c r="M46" s="1442"/>
      <c r="N46" s="1442"/>
      <c r="O46" s="1442"/>
      <c r="P46" s="1442"/>
      <c r="Q46" s="1442"/>
      <c r="R46" s="1442"/>
      <c r="S46" s="1442"/>
      <c r="T46" s="1442"/>
      <c r="U46" s="1442"/>
      <c r="V46" s="1442"/>
      <c r="W46" s="1442"/>
      <c r="X46" s="1442"/>
      <c r="Y46" s="1442"/>
      <c r="Z46" s="1442"/>
      <c r="AA46" s="1442"/>
      <c r="AB46" s="1442"/>
      <c r="AC46" s="1442"/>
      <c r="AD46" s="1442"/>
      <c r="AE46" s="1442"/>
      <c r="AF46" s="1442"/>
      <c r="AG46" s="1442"/>
      <c r="AH46" s="1442"/>
      <c r="AI46" s="1442"/>
      <c r="AJ46" s="1442"/>
      <c r="AK46" s="1442"/>
      <c r="AL46" s="1442"/>
      <c r="AM46" s="1442"/>
      <c r="AN46" s="1442"/>
      <c r="AO46" s="1442"/>
      <c r="AP46" s="1442"/>
      <c r="AQ46" s="1442"/>
      <c r="AR46" s="1442"/>
      <c r="AS46" s="1442"/>
      <c r="AT46" s="1442"/>
      <c r="AU46" s="1442"/>
      <c r="AV46" s="1442"/>
      <c r="AW46" s="1442"/>
      <c r="AX46" s="1443"/>
      <c r="AY46" s="1444" t="s">
        <v>5</v>
      </c>
      <c r="AZ46" s="1445"/>
      <c r="BA46" s="1445"/>
      <c r="BB46" s="1445"/>
      <c r="BC46" s="1446"/>
    </row>
    <row r="47" spans="1:100" ht="6.75" customHeight="1" thickBot="1">
      <c r="D47" s="34"/>
      <c r="E47" s="34"/>
      <c r="F47" s="34"/>
      <c r="G47" s="34"/>
      <c r="H47" s="34"/>
      <c r="I47" s="34"/>
      <c r="J47" s="34"/>
      <c r="K47" s="34"/>
      <c r="L47" s="34"/>
      <c r="M47" s="35"/>
      <c r="N47" s="35"/>
      <c r="O47" s="35"/>
      <c r="P47" s="35"/>
      <c r="Q47" s="35"/>
      <c r="R47" s="35"/>
      <c r="S47" s="35"/>
      <c r="T47" s="35"/>
      <c r="U47" s="35"/>
      <c r="V47" s="35"/>
      <c r="W47" s="35"/>
      <c r="X47" s="35"/>
      <c r="Y47" s="35"/>
      <c r="Z47" s="35"/>
      <c r="AA47" s="35"/>
      <c r="AB47" s="4"/>
      <c r="AC47" s="4"/>
      <c r="AD47" s="4"/>
      <c r="AE47" s="4"/>
      <c r="AF47" s="4"/>
      <c r="AG47" s="4"/>
      <c r="AH47" s="4"/>
      <c r="AI47" s="4"/>
      <c r="AJ47" s="4"/>
      <c r="AK47" s="4"/>
      <c r="AL47" s="4"/>
      <c r="AM47" s="4"/>
      <c r="AN47" s="4"/>
      <c r="AO47" s="4"/>
      <c r="AP47" s="4"/>
      <c r="AQ47" s="4"/>
      <c r="AR47" s="4"/>
      <c r="AS47" s="4"/>
      <c r="AT47" s="4"/>
      <c r="AU47" s="4"/>
      <c r="AV47" s="4"/>
      <c r="AW47" s="4"/>
      <c r="AX47" s="4"/>
    </row>
    <row r="48" spans="1:100" ht="18.75" customHeight="1">
      <c r="A48" s="1266" t="s">
        <v>2</v>
      </c>
      <c r="B48" s="1267"/>
      <c r="C48" s="1267"/>
      <c r="D48" s="1268" t="s">
        <v>80</v>
      </c>
      <c r="E48" s="1269"/>
      <c r="F48" s="1269"/>
      <c r="G48" s="1269"/>
      <c r="H48" s="1242" t="s">
        <v>147</v>
      </c>
      <c r="I48" s="1269"/>
      <c r="J48" s="1269"/>
      <c r="K48" s="1272" t="s">
        <v>12</v>
      </c>
      <c r="L48" s="1273"/>
      <c r="M48" s="1273"/>
      <c r="N48" s="1274"/>
      <c r="O48" s="1240" t="s">
        <v>9</v>
      </c>
      <c r="P48" s="1241"/>
      <c r="Q48" s="1241"/>
      <c r="R48" s="1241"/>
      <c r="S48" s="1242"/>
      <c r="T48" s="1240" t="s">
        <v>76</v>
      </c>
      <c r="U48" s="1241"/>
      <c r="V48" s="1241"/>
      <c r="W48" s="1241"/>
      <c r="X48" s="1241"/>
      <c r="Y48" s="1241"/>
      <c r="Z48" s="1241"/>
      <c r="AA48" s="1241"/>
      <c r="AB48" s="1241"/>
      <c r="AC48" s="1242"/>
      <c r="AD48" s="1231" t="s">
        <v>27</v>
      </c>
      <c r="AE48" s="1232"/>
      <c r="AF48" s="1232"/>
      <c r="AG48" s="1232"/>
      <c r="AH48" s="1232"/>
      <c r="AI48" s="1232"/>
      <c r="AJ48" s="1233"/>
      <c r="AK48" s="1234" t="s">
        <v>23</v>
      </c>
      <c r="AL48" s="1235"/>
      <c r="AM48" s="1236"/>
      <c r="AN48" s="1240" t="s">
        <v>51</v>
      </c>
      <c r="AO48" s="1241"/>
      <c r="AP48" s="1242"/>
      <c r="AQ48" s="1243" t="s">
        <v>24</v>
      </c>
      <c r="AR48" s="1244"/>
      <c r="AS48" s="1244"/>
      <c r="AT48" s="1245"/>
      <c r="AU48" s="1240" t="s">
        <v>25</v>
      </c>
      <c r="AV48" s="1241"/>
      <c r="AW48" s="1241"/>
      <c r="AX48" s="1249"/>
      <c r="AY48" s="1251" t="s">
        <v>26</v>
      </c>
      <c r="AZ48" s="1252"/>
      <c r="BA48" s="1252"/>
      <c r="BB48" s="1252"/>
      <c r="BC48" s="1253"/>
    </row>
    <row r="49" spans="1:100" ht="28.5" customHeight="1" thickBot="1">
      <c r="A49" s="902"/>
      <c r="B49" s="903"/>
      <c r="C49" s="903"/>
      <c r="D49" s="1270"/>
      <c r="E49" s="1271"/>
      <c r="F49" s="1271"/>
      <c r="G49" s="1271"/>
      <c r="H49" s="878"/>
      <c r="I49" s="1271"/>
      <c r="J49" s="1271"/>
      <c r="K49" s="1275"/>
      <c r="L49" s="1276"/>
      <c r="M49" s="1276"/>
      <c r="N49" s="1277"/>
      <c r="O49" s="876"/>
      <c r="P49" s="877"/>
      <c r="Q49" s="877"/>
      <c r="R49" s="877"/>
      <c r="S49" s="878"/>
      <c r="T49" s="876"/>
      <c r="U49" s="877"/>
      <c r="V49" s="877"/>
      <c r="W49" s="877"/>
      <c r="X49" s="877"/>
      <c r="Y49" s="877"/>
      <c r="Z49" s="877"/>
      <c r="AA49" s="877"/>
      <c r="AB49" s="877"/>
      <c r="AC49" s="878"/>
      <c r="AD49" s="1257" t="s">
        <v>15</v>
      </c>
      <c r="AE49" s="1258"/>
      <c r="AF49" s="1258"/>
      <c r="AG49" s="130" t="s">
        <v>16</v>
      </c>
      <c r="AH49" s="1258" t="s">
        <v>17</v>
      </c>
      <c r="AI49" s="1258"/>
      <c r="AJ49" s="1259"/>
      <c r="AK49" s="1237"/>
      <c r="AL49" s="1238"/>
      <c r="AM49" s="1239"/>
      <c r="AN49" s="876"/>
      <c r="AO49" s="877"/>
      <c r="AP49" s="878"/>
      <c r="AQ49" s="1246"/>
      <c r="AR49" s="1247"/>
      <c r="AS49" s="1247"/>
      <c r="AT49" s="1248"/>
      <c r="AU49" s="876"/>
      <c r="AV49" s="877"/>
      <c r="AW49" s="877"/>
      <c r="AX49" s="1250"/>
      <c r="AY49" s="1254"/>
      <c r="AZ49" s="1255"/>
      <c r="BA49" s="1255"/>
      <c r="BB49" s="1255"/>
      <c r="BC49" s="1256"/>
    </row>
    <row r="50" spans="1:100" s="36" customFormat="1" ht="28.5" customHeight="1" thickTop="1">
      <c r="A50" s="1218" t="s">
        <v>11</v>
      </c>
      <c r="B50" s="1219"/>
      <c r="C50" s="1220"/>
      <c r="D50" s="1467"/>
      <c r="E50" s="949"/>
      <c r="F50" s="949"/>
      <c r="G50" s="949"/>
      <c r="H50" s="1467"/>
      <c r="I50" s="949"/>
      <c r="J50" s="949"/>
      <c r="K50" s="1468"/>
      <c r="L50" s="1469"/>
      <c r="M50" s="1469"/>
      <c r="N50" s="1467"/>
      <c r="O50" s="1470"/>
      <c r="P50" s="1471"/>
      <c r="Q50" s="1471"/>
      <c r="R50" s="1471"/>
      <c r="S50" s="1472"/>
      <c r="T50" s="1470"/>
      <c r="U50" s="1471"/>
      <c r="V50" s="1471"/>
      <c r="W50" s="1471"/>
      <c r="X50" s="1471"/>
      <c r="Y50" s="1471"/>
      <c r="Z50" s="1471"/>
      <c r="AA50" s="1471"/>
      <c r="AB50" s="1471"/>
      <c r="AC50" s="1472"/>
      <c r="AD50" s="1459"/>
      <c r="AE50" s="1460"/>
      <c r="AF50" s="1460"/>
      <c r="AG50" s="125" t="s">
        <v>16</v>
      </c>
      <c r="AH50" s="1460"/>
      <c r="AI50" s="1460"/>
      <c r="AJ50" s="1461"/>
      <c r="AK50" s="1209" t="str">
        <f t="shared" ref="AK50:AK64" si="3">IF(AND(AD50&lt;&gt;"",AH50&lt;&gt;""),ROUNDDOWN(AD50*AH50/1000000,2),"")</f>
        <v/>
      </c>
      <c r="AL50" s="1210"/>
      <c r="AM50" s="1211"/>
      <c r="AN50" s="1462"/>
      <c r="AO50" s="1463"/>
      <c r="AP50" s="1464"/>
      <c r="AQ50" s="1209" t="str">
        <f t="shared" ref="AQ50:AQ64" si="4">IF(AK50&lt;&gt;"",AN50*AK50,"")</f>
        <v/>
      </c>
      <c r="AR50" s="1210"/>
      <c r="AS50" s="1210"/>
      <c r="AT50" s="1211"/>
      <c r="AU50" s="1465"/>
      <c r="AV50" s="1204"/>
      <c r="AW50" s="1204"/>
      <c r="AX50" s="1466"/>
      <c r="AY50" s="1203" t="str">
        <f>IF(AU50&lt;&gt;"",ROUNDDOWN(AN50*AU50,0),"")</f>
        <v/>
      </c>
      <c r="AZ50" s="1204"/>
      <c r="BA50" s="1204"/>
      <c r="BB50" s="1204"/>
      <c r="BC50" s="1205"/>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s="36" customFormat="1" ht="28.5" customHeight="1">
      <c r="A51" s="1221"/>
      <c r="B51" s="1222"/>
      <c r="C51" s="1223"/>
      <c r="D51" s="1450"/>
      <c r="E51" s="955"/>
      <c r="F51" s="955"/>
      <c r="G51" s="955"/>
      <c r="H51" s="1450"/>
      <c r="I51" s="955"/>
      <c r="J51" s="955"/>
      <c r="K51" s="1451"/>
      <c r="L51" s="1452"/>
      <c r="M51" s="1452"/>
      <c r="N51" s="1450"/>
      <c r="O51" s="1453"/>
      <c r="P51" s="1454"/>
      <c r="Q51" s="1454"/>
      <c r="R51" s="1454"/>
      <c r="S51" s="1455"/>
      <c r="T51" s="1453"/>
      <c r="U51" s="1454"/>
      <c r="V51" s="1454"/>
      <c r="W51" s="1454"/>
      <c r="X51" s="1454"/>
      <c r="Y51" s="1454"/>
      <c r="Z51" s="1454"/>
      <c r="AA51" s="1454"/>
      <c r="AB51" s="1454"/>
      <c r="AC51" s="1455"/>
      <c r="AD51" s="1456"/>
      <c r="AE51" s="1457"/>
      <c r="AF51" s="1457"/>
      <c r="AG51" s="126" t="s">
        <v>16</v>
      </c>
      <c r="AH51" s="1457"/>
      <c r="AI51" s="1457"/>
      <c r="AJ51" s="1458"/>
      <c r="AK51" s="1194" t="str">
        <f t="shared" si="3"/>
        <v/>
      </c>
      <c r="AL51" s="1195"/>
      <c r="AM51" s="1196"/>
      <c r="AN51" s="1447"/>
      <c r="AO51" s="1448"/>
      <c r="AP51" s="1449"/>
      <c r="AQ51" s="1194" t="str">
        <f t="shared" si="4"/>
        <v/>
      </c>
      <c r="AR51" s="1195"/>
      <c r="AS51" s="1195"/>
      <c r="AT51" s="1196"/>
      <c r="AU51" s="1473"/>
      <c r="AV51" s="1474"/>
      <c r="AW51" s="1474"/>
      <c r="AX51" s="1475"/>
      <c r="AY51" s="1188" t="str">
        <f t="shared" ref="AY51:AY64" si="5">IF(AU51&lt;&gt;"",ROUNDDOWN(AN51*AU51,0),"")</f>
        <v/>
      </c>
      <c r="AZ51" s="1189"/>
      <c r="BA51" s="1189"/>
      <c r="BB51" s="1189"/>
      <c r="BC51" s="1190"/>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s="36" customFormat="1" ht="28.5" customHeight="1">
      <c r="A52" s="1221"/>
      <c r="B52" s="1222"/>
      <c r="C52" s="1223"/>
      <c r="D52" s="1450"/>
      <c r="E52" s="955"/>
      <c r="F52" s="955"/>
      <c r="G52" s="955"/>
      <c r="H52" s="1450"/>
      <c r="I52" s="955"/>
      <c r="J52" s="955"/>
      <c r="K52" s="1451"/>
      <c r="L52" s="1452"/>
      <c r="M52" s="1452"/>
      <c r="N52" s="1450"/>
      <c r="O52" s="1453"/>
      <c r="P52" s="1454"/>
      <c r="Q52" s="1454"/>
      <c r="R52" s="1454"/>
      <c r="S52" s="1455"/>
      <c r="T52" s="1453"/>
      <c r="U52" s="1454"/>
      <c r="V52" s="1454"/>
      <c r="W52" s="1454"/>
      <c r="X52" s="1454"/>
      <c r="Y52" s="1454"/>
      <c r="Z52" s="1454"/>
      <c r="AA52" s="1454"/>
      <c r="AB52" s="1454"/>
      <c r="AC52" s="1455"/>
      <c r="AD52" s="1456"/>
      <c r="AE52" s="1457"/>
      <c r="AF52" s="1457"/>
      <c r="AG52" s="126" t="s">
        <v>16</v>
      </c>
      <c r="AH52" s="1457"/>
      <c r="AI52" s="1457"/>
      <c r="AJ52" s="1458"/>
      <c r="AK52" s="1194" t="str">
        <f t="shared" si="3"/>
        <v/>
      </c>
      <c r="AL52" s="1195"/>
      <c r="AM52" s="1196"/>
      <c r="AN52" s="1447"/>
      <c r="AO52" s="1448"/>
      <c r="AP52" s="1449"/>
      <c r="AQ52" s="1194" t="str">
        <f t="shared" si="4"/>
        <v/>
      </c>
      <c r="AR52" s="1195"/>
      <c r="AS52" s="1195"/>
      <c r="AT52" s="1196"/>
      <c r="AU52" s="1473"/>
      <c r="AV52" s="1474"/>
      <c r="AW52" s="1474"/>
      <c r="AX52" s="1475"/>
      <c r="AY52" s="1188" t="str">
        <f t="shared" si="5"/>
        <v/>
      </c>
      <c r="AZ52" s="1189"/>
      <c r="BA52" s="1189"/>
      <c r="BB52" s="1189"/>
      <c r="BC52" s="1190"/>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s="36" customFormat="1" ht="28.5" customHeight="1">
      <c r="A53" s="1221"/>
      <c r="B53" s="1222"/>
      <c r="C53" s="1223"/>
      <c r="D53" s="1450"/>
      <c r="E53" s="955"/>
      <c r="F53" s="955"/>
      <c r="G53" s="955"/>
      <c r="H53" s="1450"/>
      <c r="I53" s="955"/>
      <c r="J53" s="955"/>
      <c r="K53" s="1451"/>
      <c r="L53" s="1452"/>
      <c r="M53" s="1452"/>
      <c r="N53" s="1450"/>
      <c r="O53" s="1453"/>
      <c r="P53" s="1454"/>
      <c r="Q53" s="1454"/>
      <c r="R53" s="1454"/>
      <c r="S53" s="1455"/>
      <c r="T53" s="1453"/>
      <c r="U53" s="1454"/>
      <c r="V53" s="1454"/>
      <c r="W53" s="1454"/>
      <c r="X53" s="1454"/>
      <c r="Y53" s="1454"/>
      <c r="Z53" s="1454"/>
      <c r="AA53" s="1454"/>
      <c r="AB53" s="1454"/>
      <c r="AC53" s="1455"/>
      <c r="AD53" s="1456"/>
      <c r="AE53" s="1457"/>
      <c r="AF53" s="1457"/>
      <c r="AG53" s="126" t="s">
        <v>16</v>
      </c>
      <c r="AH53" s="1457"/>
      <c r="AI53" s="1457"/>
      <c r="AJ53" s="1458"/>
      <c r="AK53" s="1194" t="str">
        <f t="shared" si="3"/>
        <v/>
      </c>
      <c r="AL53" s="1195"/>
      <c r="AM53" s="1196"/>
      <c r="AN53" s="1447"/>
      <c r="AO53" s="1448"/>
      <c r="AP53" s="1449"/>
      <c r="AQ53" s="1194" t="str">
        <f t="shared" si="4"/>
        <v/>
      </c>
      <c r="AR53" s="1195"/>
      <c r="AS53" s="1195"/>
      <c r="AT53" s="1196"/>
      <c r="AU53" s="1473"/>
      <c r="AV53" s="1474"/>
      <c r="AW53" s="1474"/>
      <c r="AX53" s="1475"/>
      <c r="AY53" s="1188" t="str">
        <f t="shared" si="5"/>
        <v/>
      </c>
      <c r="AZ53" s="1189"/>
      <c r="BA53" s="1189"/>
      <c r="BB53" s="1189"/>
      <c r="BC53" s="1190"/>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s="36" customFormat="1" ht="28.5" customHeight="1">
      <c r="A54" s="1221"/>
      <c r="B54" s="1222"/>
      <c r="C54" s="1223"/>
      <c r="D54" s="1450"/>
      <c r="E54" s="955"/>
      <c r="F54" s="955"/>
      <c r="G54" s="955"/>
      <c r="H54" s="1450"/>
      <c r="I54" s="955"/>
      <c r="J54" s="955"/>
      <c r="K54" s="1451"/>
      <c r="L54" s="1452"/>
      <c r="M54" s="1452"/>
      <c r="N54" s="1450"/>
      <c r="O54" s="1453"/>
      <c r="P54" s="1454"/>
      <c r="Q54" s="1454"/>
      <c r="R54" s="1454"/>
      <c r="S54" s="1455"/>
      <c r="T54" s="1453"/>
      <c r="U54" s="1454"/>
      <c r="V54" s="1454"/>
      <c r="W54" s="1454"/>
      <c r="X54" s="1454"/>
      <c r="Y54" s="1454"/>
      <c r="Z54" s="1454"/>
      <c r="AA54" s="1454"/>
      <c r="AB54" s="1454"/>
      <c r="AC54" s="1455"/>
      <c r="AD54" s="1456"/>
      <c r="AE54" s="1457"/>
      <c r="AF54" s="1457"/>
      <c r="AG54" s="126" t="s">
        <v>16</v>
      </c>
      <c r="AH54" s="1457"/>
      <c r="AI54" s="1457"/>
      <c r="AJ54" s="1458"/>
      <c r="AK54" s="1194" t="str">
        <f t="shared" si="3"/>
        <v/>
      </c>
      <c r="AL54" s="1195"/>
      <c r="AM54" s="1196"/>
      <c r="AN54" s="1447"/>
      <c r="AO54" s="1448"/>
      <c r="AP54" s="1449"/>
      <c r="AQ54" s="1194" t="str">
        <f t="shared" si="4"/>
        <v/>
      </c>
      <c r="AR54" s="1195"/>
      <c r="AS54" s="1195"/>
      <c r="AT54" s="1196"/>
      <c r="AU54" s="1473"/>
      <c r="AV54" s="1474"/>
      <c r="AW54" s="1474"/>
      <c r="AX54" s="1475"/>
      <c r="AY54" s="1188" t="str">
        <f t="shared" si="5"/>
        <v/>
      </c>
      <c r="AZ54" s="1189"/>
      <c r="BA54" s="1189"/>
      <c r="BB54" s="1189"/>
      <c r="BC54" s="1190"/>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s="36" customFormat="1" ht="28.5" customHeight="1">
      <c r="A55" s="1221"/>
      <c r="B55" s="1222"/>
      <c r="C55" s="1223"/>
      <c r="D55" s="1450"/>
      <c r="E55" s="955"/>
      <c r="F55" s="955"/>
      <c r="G55" s="955"/>
      <c r="H55" s="1450"/>
      <c r="I55" s="955"/>
      <c r="J55" s="955"/>
      <c r="K55" s="1451"/>
      <c r="L55" s="1452"/>
      <c r="M55" s="1452"/>
      <c r="N55" s="1450"/>
      <c r="O55" s="1453"/>
      <c r="P55" s="1454"/>
      <c r="Q55" s="1454"/>
      <c r="R55" s="1454"/>
      <c r="S55" s="1455"/>
      <c r="T55" s="1453"/>
      <c r="U55" s="1454"/>
      <c r="V55" s="1454"/>
      <c r="W55" s="1454"/>
      <c r="X55" s="1454"/>
      <c r="Y55" s="1454"/>
      <c r="Z55" s="1454"/>
      <c r="AA55" s="1454"/>
      <c r="AB55" s="1454"/>
      <c r="AC55" s="1455"/>
      <c r="AD55" s="1456"/>
      <c r="AE55" s="1457"/>
      <c r="AF55" s="1457"/>
      <c r="AG55" s="126" t="s">
        <v>16</v>
      </c>
      <c r="AH55" s="1457"/>
      <c r="AI55" s="1457"/>
      <c r="AJ55" s="1458"/>
      <c r="AK55" s="1194" t="str">
        <f t="shared" si="3"/>
        <v/>
      </c>
      <c r="AL55" s="1195"/>
      <c r="AM55" s="1196"/>
      <c r="AN55" s="1447"/>
      <c r="AO55" s="1448"/>
      <c r="AP55" s="1449"/>
      <c r="AQ55" s="1194" t="str">
        <f t="shared" si="4"/>
        <v/>
      </c>
      <c r="AR55" s="1195"/>
      <c r="AS55" s="1195"/>
      <c r="AT55" s="1196"/>
      <c r="AU55" s="1473"/>
      <c r="AV55" s="1474"/>
      <c r="AW55" s="1474"/>
      <c r="AX55" s="1475"/>
      <c r="AY55" s="1188" t="str">
        <f t="shared" si="5"/>
        <v/>
      </c>
      <c r="AZ55" s="1189"/>
      <c r="BA55" s="1189"/>
      <c r="BB55" s="1189"/>
      <c r="BC55" s="1190"/>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s="36" customFormat="1" ht="28.5" customHeight="1">
      <c r="A56" s="1221"/>
      <c r="B56" s="1222"/>
      <c r="C56" s="1223"/>
      <c r="D56" s="1450"/>
      <c r="E56" s="955"/>
      <c r="F56" s="955"/>
      <c r="G56" s="955"/>
      <c r="H56" s="1450"/>
      <c r="I56" s="955"/>
      <c r="J56" s="955"/>
      <c r="K56" s="1451"/>
      <c r="L56" s="1452"/>
      <c r="M56" s="1452"/>
      <c r="N56" s="1450"/>
      <c r="O56" s="1453"/>
      <c r="P56" s="1454"/>
      <c r="Q56" s="1454"/>
      <c r="R56" s="1454"/>
      <c r="S56" s="1455"/>
      <c r="T56" s="1453"/>
      <c r="U56" s="1454"/>
      <c r="V56" s="1454"/>
      <c r="W56" s="1454"/>
      <c r="X56" s="1454"/>
      <c r="Y56" s="1454"/>
      <c r="Z56" s="1454"/>
      <c r="AA56" s="1454"/>
      <c r="AB56" s="1454"/>
      <c r="AC56" s="1455"/>
      <c r="AD56" s="1456"/>
      <c r="AE56" s="1457"/>
      <c r="AF56" s="1457"/>
      <c r="AG56" s="126" t="s">
        <v>16</v>
      </c>
      <c r="AH56" s="1457"/>
      <c r="AI56" s="1457"/>
      <c r="AJ56" s="1458"/>
      <c r="AK56" s="1194" t="str">
        <f t="shared" si="3"/>
        <v/>
      </c>
      <c r="AL56" s="1195"/>
      <c r="AM56" s="1196"/>
      <c r="AN56" s="1447"/>
      <c r="AO56" s="1448"/>
      <c r="AP56" s="1449"/>
      <c r="AQ56" s="1194" t="str">
        <f t="shared" si="4"/>
        <v/>
      </c>
      <c r="AR56" s="1195"/>
      <c r="AS56" s="1195"/>
      <c r="AT56" s="1196"/>
      <c r="AU56" s="1473"/>
      <c r="AV56" s="1474"/>
      <c r="AW56" s="1474"/>
      <c r="AX56" s="1475"/>
      <c r="AY56" s="1188" t="str">
        <f t="shared" si="5"/>
        <v/>
      </c>
      <c r="AZ56" s="1189"/>
      <c r="BA56" s="1189"/>
      <c r="BB56" s="1189"/>
      <c r="BC56" s="1190"/>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s="36" customFormat="1" ht="28.5" customHeight="1">
      <c r="A57" s="1221"/>
      <c r="B57" s="1222"/>
      <c r="C57" s="1223"/>
      <c r="D57" s="1450"/>
      <c r="E57" s="955"/>
      <c r="F57" s="955"/>
      <c r="G57" s="955"/>
      <c r="H57" s="1450"/>
      <c r="I57" s="955"/>
      <c r="J57" s="955"/>
      <c r="K57" s="1451"/>
      <c r="L57" s="1452"/>
      <c r="M57" s="1452"/>
      <c r="N57" s="1450"/>
      <c r="O57" s="1453"/>
      <c r="P57" s="1454"/>
      <c r="Q57" s="1454"/>
      <c r="R57" s="1454"/>
      <c r="S57" s="1455"/>
      <c r="T57" s="1453"/>
      <c r="U57" s="1454"/>
      <c r="V57" s="1454"/>
      <c r="W57" s="1454"/>
      <c r="X57" s="1454"/>
      <c r="Y57" s="1454"/>
      <c r="Z57" s="1454"/>
      <c r="AA57" s="1454"/>
      <c r="AB57" s="1454"/>
      <c r="AC57" s="1455"/>
      <c r="AD57" s="1456"/>
      <c r="AE57" s="1457"/>
      <c r="AF57" s="1457"/>
      <c r="AG57" s="126" t="s">
        <v>16</v>
      </c>
      <c r="AH57" s="1457"/>
      <c r="AI57" s="1457"/>
      <c r="AJ57" s="1458"/>
      <c r="AK57" s="1194" t="str">
        <f t="shared" si="3"/>
        <v/>
      </c>
      <c r="AL57" s="1195"/>
      <c r="AM57" s="1196"/>
      <c r="AN57" s="1447"/>
      <c r="AO57" s="1448"/>
      <c r="AP57" s="1449"/>
      <c r="AQ57" s="1194" t="str">
        <f t="shared" si="4"/>
        <v/>
      </c>
      <c r="AR57" s="1195"/>
      <c r="AS57" s="1195"/>
      <c r="AT57" s="1196"/>
      <c r="AU57" s="1473"/>
      <c r="AV57" s="1474"/>
      <c r="AW57" s="1474"/>
      <c r="AX57" s="1475"/>
      <c r="AY57" s="1188" t="str">
        <f t="shared" si="5"/>
        <v/>
      </c>
      <c r="AZ57" s="1189"/>
      <c r="BA57" s="1189"/>
      <c r="BB57" s="1189"/>
      <c r="BC57" s="1190"/>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s="36" customFormat="1" ht="28.5" customHeight="1">
      <c r="A58" s="1221"/>
      <c r="B58" s="1222"/>
      <c r="C58" s="1223"/>
      <c r="D58" s="1450"/>
      <c r="E58" s="955"/>
      <c r="F58" s="955"/>
      <c r="G58" s="955"/>
      <c r="H58" s="1450"/>
      <c r="I58" s="955"/>
      <c r="J58" s="955"/>
      <c r="K58" s="1451"/>
      <c r="L58" s="1452"/>
      <c r="M58" s="1452"/>
      <c r="N58" s="1450"/>
      <c r="O58" s="1453"/>
      <c r="P58" s="1454"/>
      <c r="Q58" s="1454"/>
      <c r="R58" s="1454"/>
      <c r="S58" s="1455"/>
      <c r="T58" s="1453"/>
      <c r="U58" s="1454"/>
      <c r="V58" s="1454"/>
      <c r="W58" s="1454"/>
      <c r="X58" s="1454"/>
      <c r="Y58" s="1454"/>
      <c r="Z58" s="1454"/>
      <c r="AA58" s="1454"/>
      <c r="AB58" s="1454"/>
      <c r="AC58" s="1455"/>
      <c r="AD58" s="1456"/>
      <c r="AE58" s="1457"/>
      <c r="AF58" s="1457"/>
      <c r="AG58" s="126" t="s">
        <v>16</v>
      </c>
      <c r="AH58" s="1457"/>
      <c r="AI58" s="1457"/>
      <c r="AJ58" s="1458"/>
      <c r="AK58" s="1194" t="str">
        <f t="shared" si="3"/>
        <v/>
      </c>
      <c r="AL58" s="1195"/>
      <c r="AM58" s="1196"/>
      <c r="AN58" s="1447"/>
      <c r="AO58" s="1448"/>
      <c r="AP58" s="1449"/>
      <c r="AQ58" s="1194" t="str">
        <f t="shared" si="4"/>
        <v/>
      </c>
      <c r="AR58" s="1195"/>
      <c r="AS58" s="1195"/>
      <c r="AT58" s="1196"/>
      <c r="AU58" s="1473"/>
      <c r="AV58" s="1474"/>
      <c r="AW58" s="1474"/>
      <c r="AX58" s="1475"/>
      <c r="AY58" s="1188" t="str">
        <f t="shared" si="5"/>
        <v/>
      </c>
      <c r="AZ58" s="1189"/>
      <c r="BA58" s="1189"/>
      <c r="BB58" s="1189"/>
      <c r="BC58" s="1190"/>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s="36" customFormat="1" ht="28.5" customHeight="1">
      <c r="A59" s="1221"/>
      <c r="B59" s="1222"/>
      <c r="C59" s="1223"/>
      <c r="D59" s="1450"/>
      <c r="E59" s="955"/>
      <c r="F59" s="955"/>
      <c r="G59" s="955"/>
      <c r="H59" s="1450"/>
      <c r="I59" s="955"/>
      <c r="J59" s="955"/>
      <c r="K59" s="1451"/>
      <c r="L59" s="1452"/>
      <c r="M59" s="1452"/>
      <c r="N59" s="1450"/>
      <c r="O59" s="1453"/>
      <c r="P59" s="1454"/>
      <c r="Q59" s="1454"/>
      <c r="R59" s="1454"/>
      <c r="S59" s="1455"/>
      <c r="T59" s="1453"/>
      <c r="U59" s="1454"/>
      <c r="V59" s="1454"/>
      <c r="W59" s="1454"/>
      <c r="X59" s="1454"/>
      <c r="Y59" s="1454"/>
      <c r="Z59" s="1454"/>
      <c r="AA59" s="1454"/>
      <c r="AB59" s="1454"/>
      <c r="AC59" s="1455"/>
      <c r="AD59" s="1456"/>
      <c r="AE59" s="1457"/>
      <c r="AF59" s="1457"/>
      <c r="AG59" s="126" t="s">
        <v>16</v>
      </c>
      <c r="AH59" s="1457"/>
      <c r="AI59" s="1457"/>
      <c r="AJ59" s="1458"/>
      <c r="AK59" s="1194" t="str">
        <f t="shared" si="3"/>
        <v/>
      </c>
      <c r="AL59" s="1195"/>
      <c r="AM59" s="1196"/>
      <c r="AN59" s="1447"/>
      <c r="AO59" s="1448"/>
      <c r="AP59" s="1449"/>
      <c r="AQ59" s="1194" t="str">
        <f t="shared" si="4"/>
        <v/>
      </c>
      <c r="AR59" s="1195"/>
      <c r="AS59" s="1195"/>
      <c r="AT59" s="1196"/>
      <c r="AU59" s="1473"/>
      <c r="AV59" s="1474"/>
      <c r="AW59" s="1474"/>
      <c r="AX59" s="1475"/>
      <c r="AY59" s="1188" t="str">
        <f t="shared" si="5"/>
        <v/>
      </c>
      <c r="AZ59" s="1189"/>
      <c r="BA59" s="1189"/>
      <c r="BB59" s="1189"/>
      <c r="BC59" s="1190"/>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s="36" customFormat="1" ht="28.5" customHeight="1">
      <c r="A60" s="1221"/>
      <c r="B60" s="1222"/>
      <c r="C60" s="1223"/>
      <c r="D60" s="1450"/>
      <c r="E60" s="955"/>
      <c r="F60" s="955"/>
      <c r="G60" s="955"/>
      <c r="H60" s="1450"/>
      <c r="I60" s="955"/>
      <c r="J60" s="955"/>
      <c r="K60" s="1451"/>
      <c r="L60" s="1452"/>
      <c r="M60" s="1452"/>
      <c r="N60" s="1450"/>
      <c r="O60" s="1453"/>
      <c r="P60" s="1454"/>
      <c r="Q60" s="1454"/>
      <c r="R60" s="1454"/>
      <c r="S60" s="1455"/>
      <c r="T60" s="1453"/>
      <c r="U60" s="1454"/>
      <c r="V60" s="1454"/>
      <c r="W60" s="1454"/>
      <c r="X60" s="1454"/>
      <c r="Y60" s="1454"/>
      <c r="Z60" s="1454"/>
      <c r="AA60" s="1454"/>
      <c r="AB60" s="1454"/>
      <c r="AC60" s="1455"/>
      <c r="AD60" s="1456"/>
      <c r="AE60" s="1457"/>
      <c r="AF60" s="1457"/>
      <c r="AG60" s="126" t="s">
        <v>16</v>
      </c>
      <c r="AH60" s="1457"/>
      <c r="AI60" s="1457"/>
      <c r="AJ60" s="1458"/>
      <c r="AK60" s="1194" t="str">
        <f t="shared" si="3"/>
        <v/>
      </c>
      <c r="AL60" s="1195"/>
      <c r="AM60" s="1196"/>
      <c r="AN60" s="1447"/>
      <c r="AO60" s="1448"/>
      <c r="AP60" s="1449"/>
      <c r="AQ60" s="1194" t="str">
        <f t="shared" si="4"/>
        <v/>
      </c>
      <c r="AR60" s="1195"/>
      <c r="AS60" s="1195"/>
      <c r="AT60" s="1196"/>
      <c r="AU60" s="1473"/>
      <c r="AV60" s="1474"/>
      <c r="AW60" s="1474"/>
      <c r="AX60" s="1475"/>
      <c r="AY60" s="1188" t="str">
        <f t="shared" si="5"/>
        <v/>
      </c>
      <c r="AZ60" s="1189"/>
      <c r="BA60" s="1189"/>
      <c r="BB60" s="1189"/>
      <c r="BC60" s="1190"/>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s="36" customFormat="1" ht="28.5" customHeight="1">
      <c r="A61" s="1221"/>
      <c r="B61" s="1222"/>
      <c r="C61" s="1223"/>
      <c r="D61" s="1450"/>
      <c r="E61" s="955"/>
      <c r="F61" s="955"/>
      <c r="G61" s="955"/>
      <c r="H61" s="1450"/>
      <c r="I61" s="955"/>
      <c r="J61" s="955"/>
      <c r="K61" s="1451"/>
      <c r="L61" s="1452"/>
      <c r="M61" s="1452"/>
      <c r="N61" s="1450"/>
      <c r="O61" s="1453"/>
      <c r="P61" s="1454"/>
      <c r="Q61" s="1454"/>
      <c r="R61" s="1454"/>
      <c r="S61" s="1455"/>
      <c r="T61" s="1453"/>
      <c r="U61" s="1454"/>
      <c r="V61" s="1454"/>
      <c r="W61" s="1454"/>
      <c r="X61" s="1454"/>
      <c r="Y61" s="1454"/>
      <c r="Z61" s="1454"/>
      <c r="AA61" s="1454"/>
      <c r="AB61" s="1454"/>
      <c r="AC61" s="1455"/>
      <c r="AD61" s="1456"/>
      <c r="AE61" s="1457"/>
      <c r="AF61" s="1457"/>
      <c r="AG61" s="126" t="s">
        <v>16</v>
      </c>
      <c r="AH61" s="1457"/>
      <c r="AI61" s="1457"/>
      <c r="AJ61" s="1458"/>
      <c r="AK61" s="1194" t="str">
        <f t="shared" si="3"/>
        <v/>
      </c>
      <c r="AL61" s="1195"/>
      <c r="AM61" s="1196"/>
      <c r="AN61" s="1447"/>
      <c r="AO61" s="1448"/>
      <c r="AP61" s="1449"/>
      <c r="AQ61" s="1194" t="str">
        <f t="shared" si="4"/>
        <v/>
      </c>
      <c r="AR61" s="1195"/>
      <c r="AS61" s="1195"/>
      <c r="AT61" s="1196"/>
      <c r="AU61" s="1473"/>
      <c r="AV61" s="1474"/>
      <c r="AW61" s="1474"/>
      <c r="AX61" s="1475"/>
      <c r="AY61" s="1188" t="str">
        <f t="shared" si="5"/>
        <v/>
      </c>
      <c r="AZ61" s="1189"/>
      <c r="BA61" s="1189"/>
      <c r="BB61" s="1189"/>
      <c r="BC61" s="1190"/>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s="36" customFormat="1" ht="28.5" customHeight="1">
      <c r="A62" s="1221"/>
      <c r="B62" s="1222"/>
      <c r="C62" s="1223"/>
      <c r="D62" s="1450"/>
      <c r="E62" s="955"/>
      <c r="F62" s="955"/>
      <c r="G62" s="955"/>
      <c r="H62" s="1450"/>
      <c r="I62" s="955"/>
      <c r="J62" s="955"/>
      <c r="K62" s="1451"/>
      <c r="L62" s="1452"/>
      <c r="M62" s="1452"/>
      <c r="N62" s="1450"/>
      <c r="O62" s="1453"/>
      <c r="P62" s="1454"/>
      <c r="Q62" s="1454"/>
      <c r="R62" s="1454"/>
      <c r="S62" s="1455"/>
      <c r="T62" s="1453"/>
      <c r="U62" s="1454"/>
      <c r="V62" s="1454"/>
      <c r="W62" s="1454"/>
      <c r="X62" s="1454"/>
      <c r="Y62" s="1454"/>
      <c r="Z62" s="1454"/>
      <c r="AA62" s="1454"/>
      <c r="AB62" s="1454"/>
      <c r="AC62" s="1455"/>
      <c r="AD62" s="1456"/>
      <c r="AE62" s="1457"/>
      <c r="AF62" s="1457"/>
      <c r="AG62" s="126" t="s">
        <v>16</v>
      </c>
      <c r="AH62" s="1457"/>
      <c r="AI62" s="1457"/>
      <c r="AJ62" s="1458"/>
      <c r="AK62" s="1194" t="str">
        <f t="shared" si="3"/>
        <v/>
      </c>
      <c r="AL62" s="1195"/>
      <c r="AM62" s="1196"/>
      <c r="AN62" s="1447"/>
      <c r="AO62" s="1448"/>
      <c r="AP62" s="1449"/>
      <c r="AQ62" s="1194" t="str">
        <f t="shared" si="4"/>
        <v/>
      </c>
      <c r="AR62" s="1195"/>
      <c r="AS62" s="1195"/>
      <c r="AT62" s="1196"/>
      <c r="AU62" s="1473"/>
      <c r="AV62" s="1474"/>
      <c r="AW62" s="1474"/>
      <c r="AX62" s="1475"/>
      <c r="AY62" s="1188" t="str">
        <f t="shared" si="5"/>
        <v/>
      </c>
      <c r="AZ62" s="1189"/>
      <c r="BA62" s="1189"/>
      <c r="BB62" s="1189"/>
      <c r="BC62" s="1190"/>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s="36" customFormat="1" ht="28.5" customHeight="1">
      <c r="A63" s="1221"/>
      <c r="B63" s="1222"/>
      <c r="C63" s="1223"/>
      <c r="D63" s="1450"/>
      <c r="E63" s="955"/>
      <c r="F63" s="955"/>
      <c r="G63" s="955"/>
      <c r="H63" s="1450"/>
      <c r="I63" s="955"/>
      <c r="J63" s="955"/>
      <c r="K63" s="1451"/>
      <c r="L63" s="1452"/>
      <c r="M63" s="1452"/>
      <c r="N63" s="1450"/>
      <c r="O63" s="1453"/>
      <c r="P63" s="1454"/>
      <c r="Q63" s="1454"/>
      <c r="R63" s="1454"/>
      <c r="S63" s="1455"/>
      <c r="T63" s="1453"/>
      <c r="U63" s="1454"/>
      <c r="V63" s="1454"/>
      <c r="W63" s="1454"/>
      <c r="X63" s="1454"/>
      <c r="Y63" s="1454"/>
      <c r="Z63" s="1454"/>
      <c r="AA63" s="1454"/>
      <c r="AB63" s="1454"/>
      <c r="AC63" s="1455"/>
      <c r="AD63" s="1456"/>
      <c r="AE63" s="1457"/>
      <c r="AF63" s="1457"/>
      <c r="AG63" s="126" t="s">
        <v>16</v>
      </c>
      <c r="AH63" s="1457"/>
      <c r="AI63" s="1457"/>
      <c r="AJ63" s="1458"/>
      <c r="AK63" s="1194" t="str">
        <f t="shared" si="3"/>
        <v/>
      </c>
      <c r="AL63" s="1195"/>
      <c r="AM63" s="1196"/>
      <c r="AN63" s="1447"/>
      <c r="AO63" s="1448"/>
      <c r="AP63" s="1449"/>
      <c r="AQ63" s="1194" t="str">
        <f t="shared" si="4"/>
        <v/>
      </c>
      <c r="AR63" s="1195"/>
      <c r="AS63" s="1195"/>
      <c r="AT63" s="1196"/>
      <c r="AU63" s="1473"/>
      <c r="AV63" s="1474"/>
      <c r="AW63" s="1474"/>
      <c r="AX63" s="1475"/>
      <c r="AY63" s="1188" t="str">
        <f t="shared" si="5"/>
        <v/>
      </c>
      <c r="AZ63" s="1189"/>
      <c r="BA63" s="1189"/>
      <c r="BB63" s="1189"/>
      <c r="BC63" s="1190"/>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s="36" customFormat="1" ht="28.5" customHeight="1">
      <c r="A64" s="1221"/>
      <c r="B64" s="1222"/>
      <c r="C64" s="1223"/>
      <c r="D64" s="1485"/>
      <c r="E64" s="963"/>
      <c r="F64" s="963"/>
      <c r="G64" s="963"/>
      <c r="H64" s="1485"/>
      <c r="I64" s="963"/>
      <c r="J64" s="963"/>
      <c r="K64" s="1486"/>
      <c r="L64" s="1487"/>
      <c r="M64" s="1487"/>
      <c r="N64" s="1485"/>
      <c r="O64" s="1453"/>
      <c r="P64" s="1454"/>
      <c r="Q64" s="1454"/>
      <c r="R64" s="1454"/>
      <c r="S64" s="1455"/>
      <c r="T64" s="1453"/>
      <c r="U64" s="1454"/>
      <c r="V64" s="1454"/>
      <c r="W64" s="1454"/>
      <c r="X64" s="1454"/>
      <c r="Y64" s="1454"/>
      <c r="Z64" s="1454"/>
      <c r="AA64" s="1454"/>
      <c r="AB64" s="1454"/>
      <c r="AC64" s="1455"/>
      <c r="AD64" s="1488"/>
      <c r="AE64" s="1489"/>
      <c r="AF64" s="1489"/>
      <c r="AG64" s="127" t="s">
        <v>16</v>
      </c>
      <c r="AH64" s="1489"/>
      <c r="AI64" s="1489"/>
      <c r="AJ64" s="1490"/>
      <c r="AK64" s="1134" t="str">
        <f t="shared" si="3"/>
        <v/>
      </c>
      <c r="AL64" s="1135"/>
      <c r="AM64" s="1136"/>
      <c r="AN64" s="1479"/>
      <c r="AO64" s="1480"/>
      <c r="AP64" s="1481"/>
      <c r="AQ64" s="1134" t="str">
        <f t="shared" si="4"/>
        <v/>
      </c>
      <c r="AR64" s="1135"/>
      <c r="AS64" s="1135"/>
      <c r="AT64" s="1136"/>
      <c r="AU64" s="1482"/>
      <c r="AV64" s="1483"/>
      <c r="AW64" s="1483"/>
      <c r="AX64" s="1484"/>
      <c r="AY64" s="1140" t="str">
        <f t="shared" si="5"/>
        <v/>
      </c>
      <c r="AZ64" s="1141"/>
      <c r="BA64" s="1141"/>
      <c r="BB64" s="1141"/>
      <c r="BC64" s="1142"/>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28.5" customHeight="1">
      <c r="A65" s="1224"/>
      <c r="B65" s="1225"/>
      <c r="C65" s="1226"/>
      <c r="D65" s="833" t="s">
        <v>22</v>
      </c>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833"/>
      <c r="AL65" s="833"/>
      <c r="AM65" s="1143"/>
      <c r="AN65" s="1144">
        <f>SUM(AN50:AP64)</f>
        <v>0</v>
      </c>
      <c r="AO65" s="1145"/>
      <c r="AP65" s="1146"/>
      <c r="AQ65" s="1147">
        <f>SUM(AQ50:AT64)</f>
        <v>0</v>
      </c>
      <c r="AR65" s="1148"/>
      <c r="AS65" s="1149"/>
      <c r="AT65" s="1150"/>
      <c r="AU65" s="1151"/>
      <c r="AV65" s="1151"/>
      <c r="AW65" s="1151"/>
      <c r="AX65" s="1152"/>
      <c r="AY65" s="1153">
        <f>ROUNDDOWN(SUM(AY50:BC64),0)</f>
        <v>0</v>
      </c>
      <c r="AZ65" s="1154"/>
      <c r="BA65" s="1154"/>
      <c r="BB65" s="1154"/>
      <c r="BC65" s="1155"/>
    </row>
    <row r="66" spans="1:100" ht="28.5" customHeight="1" thickBot="1">
      <c r="A66" s="1159" t="s">
        <v>97</v>
      </c>
      <c r="B66" s="1160"/>
      <c r="C66" s="1161"/>
      <c r="D66" s="1162" t="s">
        <v>111</v>
      </c>
      <c r="E66" s="1162"/>
      <c r="F66" s="1162"/>
      <c r="G66" s="1162"/>
      <c r="H66" s="1162"/>
      <c r="I66" s="1162"/>
      <c r="J66" s="1162"/>
      <c r="K66" s="1162"/>
      <c r="L66" s="1162"/>
      <c r="M66" s="1162"/>
      <c r="N66" s="1162"/>
      <c r="O66" s="1162"/>
      <c r="P66" s="1162"/>
      <c r="Q66" s="1162"/>
      <c r="R66" s="1162"/>
      <c r="S66" s="1162"/>
      <c r="T66" s="1162"/>
      <c r="U66" s="1162"/>
      <c r="V66" s="1162"/>
      <c r="W66" s="1162"/>
      <c r="X66" s="1162"/>
      <c r="Y66" s="1162"/>
      <c r="Z66" s="1162"/>
      <c r="AA66" s="1162"/>
      <c r="AB66" s="1162"/>
      <c r="AC66" s="1162"/>
      <c r="AD66" s="1162"/>
      <c r="AE66" s="1162"/>
      <c r="AF66" s="1162"/>
      <c r="AG66" s="1162"/>
      <c r="AH66" s="1162"/>
      <c r="AI66" s="1162"/>
      <c r="AJ66" s="1162"/>
      <c r="AK66" s="1162"/>
      <c r="AL66" s="1162"/>
      <c r="AM66" s="1162"/>
      <c r="AN66" s="1162"/>
      <c r="AO66" s="1162"/>
      <c r="AP66" s="1162"/>
      <c r="AQ66" s="1162"/>
      <c r="AR66" s="1162"/>
      <c r="AS66" s="1162"/>
      <c r="AT66" s="1162"/>
      <c r="AU66" s="1162"/>
      <c r="AV66" s="1162"/>
      <c r="AW66" s="1162"/>
      <c r="AX66" s="1163"/>
      <c r="AY66" s="1476"/>
      <c r="AZ66" s="1477"/>
      <c r="BA66" s="1477"/>
      <c r="BB66" s="1477"/>
      <c r="BC66" s="1478"/>
    </row>
    <row r="67" spans="1:100" ht="33.75" customHeight="1" thickTop="1" thickBot="1">
      <c r="A67" s="1167" t="s">
        <v>110</v>
      </c>
      <c r="B67" s="1168"/>
      <c r="C67" s="1168"/>
      <c r="D67" s="1168"/>
      <c r="E67" s="1168"/>
      <c r="F67" s="1168"/>
      <c r="G67" s="1168"/>
      <c r="H67" s="1168"/>
      <c r="I67" s="1168"/>
      <c r="J67" s="1168"/>
      <c r="K67" s="1168"/>
      <c r="L67" s="1168"/>
      <c r="M67" s="1168"/>
      <c r="N67" s="1168"/>
      <c r="O67" s="1168"/>
      <c r="P67" s="1168"/>
      <c r="Q67" s="1168"/>
      <c r="R67" s="1168"/>
      <c r="S67" s="1168"/>
      <c r="T67" s="1168"/>
      <c r="U67" s="1168"/>
      <c r="V67" s="1168"/>
      <c r="W67" s="1168"/>
      <c r="X67" s="1168"/>
      <c r="Y67" s="1168"/>
      <c r="Z67" s="1168"/>
      <c r="AA67" s="1168"/>
      <c r="AB67" s="1168"/>
      <c r="AC67" s="1168"/>
      <c r="AD67" s="1168"/>
      <c r="AE67" s="1168"/>
      <c r="AF67" s="1168"/>
      <c r="AG67" s="1168"/>
      <c r="AH67" s="1168"/>
      <c r="AI67" s="1168"/>
      <c r="AJ67" s="1168"/>
      <c r="AK67" s="1168"/>
      <c r="AL67" s="1168"/>
      <c r="AM67" s="1168"/>
      <c r="AN67" s="1168"/>
      <c r="AO67" s="1168"/>
      <c r="AP67" s="1168"/>
      <c r="AQ67" s="1168"/>
      <c r="AR67" s="1168"/>
      <c r="AS67" s="1168"/>
      <c r="AT67" s="1168"/>
      <c r="AU67" s="1168"/>
      <c r="AV67" s="1168"/>
      <c r="AW67" s="1168"/>
      <c r="AX67" s="1169"/>
      <c r="AY67" s="1170">
        <f>SUM(AY65:BC66)</f>
        <v>0</v>
      </c>
      <c r="AZ67" s="1171"/>
      <c r="BA67" s="1171"/>
      <c r="BB67" s="1171"/>
      <c r="BC67" s="1172"/>
    </row>
    <row r="68" spans="1:100" ht="10.5" customHeight="1">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row>
    <row r="69" spans="1:100" ht="10.5" customHeight="1">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row>
    <row r="70" spans="1:100" ht="10.5" customHeight="1">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row>
    <row r="71" spans="1:100" ht="10.5" customHeight="1" thickBot="1">
      <c r="A71" s="1173"/>
      <c r="B71" s="1173"/>
      <c r="C71" s="1173"/>
      <c r="D71" s="1173"/>
      <c r="E71" s="1173"/>
      <c r="F71" s="1173"/>
      <c r="G71" s="1173"/>
      <c r="H71" s="1173"/>
      <c r="I71" s="1173"/>
      <c r="J71" s="1173"/>
      <c r="K71" s="1173"/>
      <c r="L71" s="1173"/>
      <c r="M71" s="1173"/>
      <c r="N71" s="1173"/>
      <c r="O71" s="1173"/>
      <c r="P71" s="1173"/>
      <c r="Q71" s="1173"/>
      <c r="R71" s="1173"/>
      <c r="S71" s="1173"/>
      <c r="T71" s="1173"/>
      <c r="U71" s="1173"/>
      <c r="V71" s="1173"/>
      <c r="W71" s="1173"/>
      <c r="X71" s="1173"/>
      <c r="Y71" s="1173"/>
      <c r="Z71" s="1173"/>
      <c r="AA71" s="1173"/>
      <c r="AB71" s="1173"/>
      <c r="AC71" s="1173"/>
      <c r="AD71" s="1173"/>
      <c r="AE71" s="1173"/>
      <c r="AF71" s="1173"/>
      <c r="AG71" s="1173"/>
      <c r="AH71" s="1173"/>
      <c r="AI71" s="1173"/>
      <c r="AJ71" s="1173"/>
      <c r="AK71" s="1173"/>
      <c r="AL71" s="1173"/>
      <c r="AM71" s="1173"/>
      <c r="AN71" s="1173"/>
      <c r="AO71" s="1173"/>
      <c r="AP71" s="1173"/>
      <c r="AQ71" s="1173"/>
      <c r="AR71" s="1173"/>
      <c r="AS71" s="1173"/>
      <c r="AT71" s="1173"/>
      <c r="AU71" s="1173"/>
      <c r="AV71" s="1174"/>
      <c r="AW71" s="1174"/>
      <c r="AX71" s="1174"/>
      <c r="AY71" s="1174"/>
      <c r="AZ71" s="1174"/>
      <c r="BA71" s="267"/>
      <c r="BB71" s="267"/>
      <c r="BC71" s="267"/>
    </row>
    <row r="72" spans="1:100" s="220" customFormat="1" ht="36.75" customHeight="1" thickBot="1">
      <c r="A72" s="929" t="s">
        <v>149</v>
      </c>
      <c r="B72" s="930"/>
      <c r="C72" s="930"/>
      <c r="D72" s="930"/>
      <c r="E72" s="930"/>
      <c r="F72" s="930"/>
      <c r="G72" s="930"/>
      <c r="H72" s="930"/>
      <c r="I72" s="930"/>
      <c r="J72" s="930"/>
      <c r="K72" s="930"/>
      <c r="L72" s="930"/>
      <c r="M72" s="930"/>
      <c r="N72" s="930"/>
      <c r="O72" s="930"/>
      <c r="P72" s="930"/>
      <c r="Q72" s="930"/>
      <c r="R72" s="930"/>
      <c r="S72" s="930"/>
      <c r="T72" s="930"/>
      <c r="U72" s="930"/>
      <c r="V72" s="930"/>
      <c r="W72" s="930"/>
      <c r="X72" s="930"/>
      <c r="Y72" s="930"/>
      <c r="Z72" s="930"/>
      <c r="AA72" s="930"/>
      <c r="AB72" s="930"/>
      <c r="AC72" s="930"/>
      <c r="AD72" s="930"/>
      <c r="AE72" s="930"/>
      <c r="AF72" s="930"/>
      <c r="AG72" s="930"/>
      <c r="AH72" s="930"/>
      <c r="AI72" s="930"/>
      <c r="AJ72" s="930"/>
      <c r="AK72" s="930"/>
      <c r="AL72" s="930"/>
      <c r="AM72" s="930"/>
      <c r="AN72" s="930"/>
      <c r="AO72" s="930"/>
      <c r="AP72" s="930"/>
      <c r="AQ72" s="930"/>
      <c r="AR72" s="930"/>
      <c r="AS72" s="930"/>
      <c r="AT72" s="930"/>
      <c r="AU72" s="930"/>
      <c r="AV72" s="930"/>
      <c r="AW72" s="930"/>
      <c r="AX72" s="931"/>
      <c r="AY72" s="1156">
        <f>SUM(AY37,AY67)</f>
        <v>0</v>
      </c>
      <c r="AZ72" s="1157"/>
      <c r="BA72" s="1157"/>
      <c r="BB72" s="1157"/>
      <c r="BC72" s="1158"/>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row>
    <row r="73" spans="1:100" ht="17.25" customHeight="1">
      <c r="A73" s="265"/>
      <c r="B73" s="265"/>
      <c r="C73" s="265"/>
      <c r="D73" s="265"/>
      <c r="E73" s="265"/>
      <c r="F73" s="265"/>
      <c r="G73" s="265"/>
      <c r="H73" s="265"/>
      <c r="I73" s="265"/>
      <c r="J73" s="265"/>
      <c r="K73" s="265"/>
      <c r="L73" s="265"/>
      <c r="M73" s="265"/>
      <c r="N73" s="265"/>
      <c r="O73" s="265"/>
      <c r="P73" s="265"/>
      <c r="Q73" s="265"/>
      <c r="R73" s="265"/>
      <c r="S73" s="265"/>
      <c r="T73" s="265"/>
      <c r="U73" s="265"/>
      <c r="V73" s="265"/>
      <c r="W73" s="265"/>
      <c r="X73" s="265"/>
      <c r="Y73" s="265"/>
      <c r="Z73" s="265"/>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15"/>
      <c r="AZ73" s="215"/>
      <c r="BA73" s="215"/>
      <c r="BB73" s="215"/>
      <c r="BC73" s="215"/>
    </row>
  </sheetData>
  <sheetProtection algorithmName="SHA-512" hashValue="w9xTc0HF5T3YXYVzviHW68LRzjZeIFW8B4DIf0O9/ZMzPD427CMOQ6l65k3/3u/fhbKIGw8G5OKsxJBVlcmRMg==" saltValue="n2ebbXPrsT3juuWIugIfZQ==" spinCount="100000" sheet="1" objects="1" scenarios="1"/>
  <mergeCells count="426">
    <mergeCell ref="AQ64:AT64"/>
    <mergeCell ref="AU64:AX64"/>
    <mergeCell ref="AY64:BC64"/>
    <mergeCell ref="D65:AM65"/>
    <mergeCell ref="AN65:AP65"/>
    <mergeCell ref="AQ65:AT65"/>
    <mergeCell ref="AU65:AX65"/>
    <mergeCell ref="AY65:BC65"/>
    <mergeCell ref="A72:AX72"/>
    <mergeCell ref="AY72:BC72"/>
    <mergeCell ref="A66:C66"/>
    <mergeCell ref="D66:AX66"/>
    <mergeCell ref="AY66:BC66"/>
    <mergeCell ref="A67:AX67"/>
    <mergeCell ref="AY67:BC67"/>
    <mergeCell ref="A71:AU71"/>
    <mergeCell ref="AV71:AZ71"/>
    <mergeCell ref="D64:G64"/>
    <mergeCell ref="H64:J64"/>
    <mergeCell ref="K64:N64"/>
    <mergeCell ref="O64:S64"/>
    <mergeCell ref="T64:AC64"/>
    <mergeCell ref="AD64:AF64"/>
    <mergeCell ref="AH64:AJ64"/>
    <mergeCell ref="AK64:AM64"/>
    <mergeCell ref="AN64:AP64"/>
    <mergeCell ref="D62:G62"/>
    <mergeCell ref="H62:J62"/>
    <mergeCell ref="K62:N62"/>
    <mergeCell ref="O62:S62"/>
    <mergeCell ref="T62:AC62"/>
    <mergeCell ref="AY62:BC62"/>
    <mergeCell ref="D63:G63"/>
    <mergeCell ref="H63:J63"/>
    <mergeCell ref="K63:N63"/>
    <mergeCell ref="O63:S63"/>
    <mergeCell ref="T63:AC63"/>
    <mergeCell ref="AD63:AF63"/>
    <mergeCell ref="AH63:AJ63"/>
    <mergeCell ref="AK63:AM63"/>
    <mergeCell ref="AN63:AP63"/>
    <mergeCell ref="AD62:AF62"/>
    <mergeCell ref="AH62:AJ62"/>
    <mergeCell ref="AK62:AM62"/>
    <mergeCell ref="AN62:AP62"/>
    <mergeCell ref="AQ62:AT62"/>
    <mergeCell ref="AU62:AX62"/>
    <mergeCell ref="AQ63:AT63"/>
    <mergeCell ref="AU63:AX63"/>
    <mergeCell ref="AY63:BC63"/>
    <mergeCell ref="AQ60:AT60"/>
    <mergeCell ref="AU60:AX60"/>
    <mergeCell ref="AY60:BC60"/>
    <mergeCell ref="D61:G61"/>
    <mergeCell ref="H61:J61"/>
    <mergeCell ref="K61:N61"/>
    <mergeCell ref="O61:S61"/>
    <mergeCell ref="T61:AC61"/>
    <mergeCell ref="AD61:AF61"/>
    <mergeCell ref="AH61:AJ61"/>
    <mergeCell ref="AK61:AM61"/>
    <mergeCell ref="AN61:AP61"/>
    <mergeCell ref="AQ61:AT61"/>
    <mergeCell ref="AU61:AX61"/>
    <mergeCell ref="AY61:BC61"/>
    <mergeCell ref="D60:G60"/>
    <mergeCell ref="H60:J60"/>
    <mergeCell ref="K60:N60"/>
    <mergeCell ref="O60:S60"/>
    <mergeCell ref="T60:AC60"/>
    <mergeCell ref="AD60:AF60"/>
    <mergeCell ref="AH60:AJ60"/>
    <mergeCell ref="AK60:AM60"/>
    <mergeCell ref="AN60:AP60"/>
    <mergeCell ref="AQ58:AT58"/>
    <mergeCell ref="AU58:AX58"/>
    <mergeCell ref="AY58:BC58"/>
    <mergeCell ref="D59:G59"/>
    <mergeCell ref="H59:J59"/>
    <mergeCell ref="K59:N59"/>
    <mergeCell ref="O59:S59"/>
    <mergeCell ref="T59:AC59"/>
    <mergeCell ref="AY59:BC59"/>
    <mergeCell ref="AD59:AF59"/>
    <mergeCell ref="AH59:AJ59"/>
    <mergeCell ref="AK59:AM59"/>
    <mergeCell ref="AN59:AP59"/>
    <mergeCell ref="AQ59:AT59"/>
    <mergeCell ref="AU59:AX59"/>
    <mergeCell ref="D58:G58"/>
    <mergeCell ref="H58:J58"/>
    <mergeCell ref="K58:N58"/>
    <mergeCell ref="O58:S58"/>
    <mergeCell ref="T58:AC58"/>
    <mergeCell ref="AD58:AF58"/>
    <mergeCell ref="AH58:AJ58"/>
    <mergeCell ref="AK58:AM58"/>
    <mergeCell ref="AN58:AP58"/>
    <mergeCell ref="D56:G56"/>
    <mergeCell ref="H56:J56"/>
    <mergeCell ref="K56:N56"/>
    <mergeCell ref="O56:S56"/>
    <mergeCell ref="T56:AC56"/>
    <mergeCell ref="AY56:BC56"/>
    <mergeCell ref="D57:G57"/>
    <mergeCell ref="H57:J57"/>
    <mergeCell ref="K57:N57"/>
    <mergeCell ref="O57:S57"/>
    <mergeCell ref="T57:AC57"/>
    <mergeCell ref="AD57:AF57"/>
    <mergeCell ref="AH57:AJ57"/>
    <mergeCell ref="AK57:AM57"/>
    <mergeCell ref="AN57:AP57"/>
    <mergeCell ref="AD56:AF56"/>
    <mergeCell ref="AH56:AJ56"/>
    <mergeCell ref="AK56:AM56"/>
    <mergeCell ref="AN56:AP56"/>
    <mergeCell ref="AQ56:AT56"/>
    <mergeCell ref="AU56:AX56"/>
    <mergeCell ref="AQ57:AT57"/>
    <mergeCell ref="AU57:AX57"/>
    <mergeCell ref="AY57:BC57"/>
    <mergeCell ref="AY54:BC54"/>
    <mergeCell ref="D55:G55"/>
    <mergeCell ref="H55:J55"/>
    <mergeCell ref="K55:N55"/>
    <mergeCell ref="O55:S55"/>
    <mergeCell ref="T55:AC55"/>
    <mergeCell ref="AD55:AF55"/>
    <mergeCell ref="AH55:AJ55"/>
    <mergeCell ref="AK55:AM55"/>
    <mergeCell ref="AN55:AP55"/>
    <mergeCell ref="AQ55:AT55"/>
    <mergeCell ref="AU55:AX55"/>
    <mergeCell ref="AY55:BC55"/>
    <mergeCell ref="AH54:AJ54"/>
    <mergeCell ref="AK54:AM54"/>
    <mergeCell ref="AN54:AP54"/>
    <mergeCell ref="T54:AC54"/>
    <mergeCell ref="AD53:AF53"/>
    <mergeCell ref="AH53:AJ53"/>
    <mergeCell ref="AK53:AM53"/>
    <mergeCell ref="AN53:AP53"/>
    <mergeCell ref="AQ53:AT53"/>
    <mergeCell ref="AU53:AX53"/>
    <mergeCell ref="AQ54:AT54"/>
    <mergeCell ref="AU54:AX54"/>
    <mergeCell ref="AQ52:AT52"/>
    <mergeCell ref="AU52:AX52"/>
    <mergeCell ref="AD54:AF54"/>
    <mergeCell ref="AY52:BC52"/>
    <mergeCell ref="D53:G53"/>
    <mergeCell ref="H53:J53"/>
    <mergeCell ref="K53:N53"/>
    <mergeCell ref="O53:S53"/>
    <mergeCell ref="T53:AC53"/>
    <mergeCell ref="AY53:BC53"/>
    <mergeCell ref="AY50:BC50"/>
    <mergeCell ref="D51:G51"/>
    <mergeCell ref="H51:J51"/>
    <mergeCell ref="K51:N51"/>
    <mergeCell ref="O51:S51"/>
    <mergeCell ref="T51:AC51"/>
    <mergeCell ref="AD51:AF51"/>
    <mergeCell ref="AH51:AJ51"/>
    <mergeCell ref="AK51:AM51"/>
    <mergeCell ref="AN51:AP51"/>
    <mergeCell ref="AD50:AF50"/>
    <mergeCell ref="AH50:AJ50"/>
    <mergeCell ref="AK50:AM50"/>
    <mergeCell ref="AN50:AP50"/>
    <mergeCell ref="AQ50:AT50"/>
    <mergeCell ref="AU50:AX50"/>
    <mergeCell ref="AQ51:AT51"/>
    <mergeCell ref="AU51:AX51"/>
    <mergeCell ref="AY51:BC51"/>
    <mergeCell ref="A50:C65"/>
    <mergeCell ref="D50:G50"/>
    <mergeCell ref="H50:J50"/>
    <mergeCell ref="K50:N50"/>
    <mergeCell ref="O50:S50"/>
    <mergeCell ref="T50:AC50"/>
    <mergeCell ref="AD48:AJ48"/>
    <mergeCell ref="AK48:AM49"/>
    <mergeCell ref="AN48:AP49"/>
    <mergeCell ref="D52:G52"/>
    <mergeCell ref="H52:J52"/>
    <mergeCell ref="K52:N52"/>
    <mergeCell ref="O52:S52"/>
    <mergeCell ref="T52:AC52"/>
    <mergeCell ref="AD52:AF52"/>
    <mergeCell ref="AH52:AJ52"/>
    <mergeCell ref="AK52:AM52"/>
    <mergeCell ref="AN52:AP52"/>
    <mergeCell ref="D54:G54"/>
    <mergeCell ref="H54:J54"/>
    <mergeCell ref="K54:N54"/>
    <mergeCell ref="O54:S54"/>
    <mergeCell ref="AQ48:AT49"/>
    <mergeCell ref="AU48:AX49"/>
    <mergeCell ref="AY48:BC49"/>
    <mergeCell ref="AD49:AF49"/>
    <mergeCell ref="AH49:AJ49"/>
    <mergeCell ref="A46:AX46"/>
    <mergeCell ref="AY46:BC46"/>
    <mergeCell ref="A48:C49"/>
    <mergeCell ref="D48:G49"/>
    <mergeCell ref="H48:J49"/>
    <mergeCell ref="K48:N49"/>
    <mergeCell ref="O48:S49"/>
    <mergeCell ref="T48:AC49"/>
    <mergeCell ref="AY36:BC36"/>
    <mergeCell ref="A37:AX37"/>
    <mergeCell ref="AY37:BC37"/>
    <mergeCell ref="A44:H44"/>
    <mergeCell ref="I44:P44"/>
    <mergeCell ref="AK34:AM34"/>
    <mergeCell ref="AN34:AP34"/>
    <mergeCell ref="AQ34:AT34"/>
    <mergeCell ref="AU34:AX34"/>
    <mergeCell ref="AY34:BC34"/>
    <mergeCell ref="D35:AM35"/>
    <mergeCell ref="AN35:AP35"/>
    <mergeCell ref="AQ35:AT35"/>
    <mergeCell ref="AU35:AX35"/>
    <mergeCell ref="AY35:BC35"/>
    <mergeCell ref="A20:C35"/>
    <mergeCell ref="D34:G34"/>
    <mergeCell ref="H34:J34"/>
    <mergeCell ref="K34:N34"/>
    <mergeCell ref="O34:S34"/>
    <mergeCell ref="T34:AC34"/>
    <mergeCell ref="AD34:AF34"/>
    <mergeCell ref="AH34:AJ34"/>
    <mergeCell ref="A36:C36"/>
    <mergeCell ref="D36:AX36"/>
    <mergeCell ref="D32:G32"/>
    <mergeCell ref="H32:J32"/>
    <mergeCell ref="K32:N32"/>
    <mergeCell ref="O32:S32"/>
    <mergeCell ref="T32:AC32"/>
    <mergeCell ref="AY32:BC32"/>
    <mergeCell ref="D33:G33"/>
    <mergeCell ref="H33:J33"/>
    <mergeCell ref="K33:N33"/>
    <mergeCell ref="O33:S33"/>
    <mergeCell ref="T33:AC33"/>
    <mergeCell ref="AD33:AF33"/>
    <mergeCell ref="AH33:AJ33"/>
    <mergeCell ref="AK33:AM33"/>
    <mergeCell ref="AN33:AP33"/>
    <mergeCell ref="AD32:AF32"/>
    <mergeCell ref="AH32:AJ32"/>
    <mergeCell ref="AK32:AM32"/>
    <mergeCell ref="AN32:AP32"/>
    <mergeCell ref="AQ32:AT32"/>
    <mergeCell ref="AU32:AX32"/>
    <mergeCell ref="AQ33:AT33"/>
    <mergeCell ref="AU33:AX33"/>
    <mergeCell ref="AY33:BC33"/>
    <mergeCell ref="AQ30:AT30"/>
    <mergeCell ref="AU30:AX30"/>
    <mergeCell ref="AY30:BC30"/>
    <mergeCell ref="D31:G31"/>
    <mergeCell ref="H31:J31"/>
    <mergeCell ref="K31:N31"/>
    <mergeCell ref="O31:S31"/>
    <mergeCell ref="T31:AC31"/>
    <mergeCell ref="AD31:AF31"/>
    <mergeCell ref="AH31:AJ31"/>
    <mergeCell ref="AK31:AM31"/>
    <mergeCell ref="AN31:AP31"/>
    <mergeCell ref="AQ31:AT31"/>
    <mergeCell ref="AU31:AX31"/>
    <mergeCell ref="AY31:BC31"/>
    <mergeCell ref="D30:G30"/>
    <mergeCell ref="H30:J30"/>
    <mergeCell ref="K30:N30"/>
    <mergeCell ref="O30:S30"/>
    <mergeCell ref="T30:AC30"/>
    <mergeCell ref="AD30:AF30"/>
    <mergeCell ref="AH30:AJ30"/>
    <mergeCell ref="AK30:AM30"/>
    <mergeCell ref="AN30:AP30"/>
    <mergeCell ref="AQ28:AT28"/>
    <mergeCell ref="AU28:AX28"/>
    <mergeCell ref="AY28:BC28"/>
    <mergeCell ref="D29:G29"/>
    <mergeCell ref="H29:J29"/>
    <mergeCell ref="K29:N29"/>
    <mergeCell ref="O29:S29"/>
    <mergeCell ref="T29:AC29"/>
    <mergeCell ref="AY29:BC29"/>
    <mergeCell ref="AD29:AF29"/>
    <mergeCell ref="AH29:AJ29"/>
    <mergeCell ref="AK29:AM29"/>
    <mergeCell ref="AN29:AP29"/>
    <mergeCell ref="AQ29:AT29"/>
    <mergeCell ref="AU29:AX29"/>
    <mergeCell ref="D28:G28"/>
    <mergeCell ref="H28:J28"/>
    <mergeCell ref="K28:N28"/>
    <mergeCell ref="O28:S28"/>
    <mergeCell ref="T28:AC28"/>
    <mergeCell ref="AD28:AF28"/>
    <mergeCell ref="AH28:AJ28"/>
    <mergeCell ref="AK28:AM28"/>
    <mergeCell ref="AN28:AP28"/>
    <mergeCell ref="D26:G26"/>
    <mergeCell ref="H26:J26"/>
    <mergeCell ref="K26:N26"/>
    <mergeCell ref="O26:S26"/>
    <mergeCell ref="T26:AC26"/>
    <mergeCell ref="AY26:BC26"/>
    <mergeCell ref="D27:G27"/>
    <mergeCell ref="H27:J27"/>
    <mergeCell ref="K27:N27"/>
    <mergeCell ref="O27:S27"/>
    <mergeCell ref="T27:AC27"/>
    <mergeCell ref="AD27:AF27"/>
    <mergeCell ref="AH27:AJ27"/>
    <mergeCell ref="AK27:AM27"/>
    <mergeCell ref="AN27:AP27"/>
    <mergeCell ref="AD26:AF26"/>
    <mergeCell ref="AH26:AJ26"/>
    <mergeCell ref="AK26:AM26"/>
    <mergeCell ref="AN26:AP26"/>
    <mergeCell ref="AQ26:AT26"/>
    <mergeCell ref="AU26:AX26"/>
    <mergeCell ref="AQ27:AT27"/>
    <mergeCell ref="AU27:AX27"/>
    <mergeCell ref="AY27:BC27"/>
    <mergeCell ref="AQ24:AT24"/>
    <mergeCell ref="AU24:AX24"/>
    <mergeCell ref="AY24:BC24"/>
    <mergeCell ref="D25:G25"/>
    <mergeCell ref="H25:J25"/>
    <mergeCell ref="K25:N25"/>
    <mergeCell ref="O25:S25"/>
    <mergeCell ref="T25:AC25"/>
    <mergeCell ref="AD25:AF25"/>
    <mergeCell ref="AH25:AJ25"/>
    <mergeCell ref="AK25:AM25"/>
    <mergeCell ref="AN25:AP25"/>
    <mergeCell ref="AQ25:AT25"/>
    <mergeCell ref="AU25:AX25"/>
    <mergeCell ref="AY25:BC25"/>
    <mergeCell ref="D24:G24"/>
    <mergeCell ref="H24:J24"/>
    <mergeCell ref="K24:N24"/>
    <mergeCell ref="O24:S24"/>
    <mergeCell ref="T24:AC24"/>
    <mergeCell ref="AD24:AF24"/>
    <mergeCell ref="AH24:AJ24"/>
    <mergeCell ref="AK24:AM24"/>
    <mergeCell ref="AN24:AP24"/>
    <mergeCell ref="AQ22:AT22"/>
    <mergeCell ref="AU22:AX22"/>
    <mergeCell ref="AY22:BC22"/>
    <mergeCell ref="D23:G23"/>
    <mergeCell ref="H23:J23"/>
    <mergeCell ref="K23:N23"/>
    <mergeCell ref="O23:S23"/>
    <mergeCell ref="T23:AC23"/>
    <mergeCell ref="AY23:BC23"/>
    <mergeCell ref="AD23:AF23"/>
    <mergeCell ref="AH23:AJ23"/>
    <mergeCell ref="AK23:AM23"/>
    <mergeCell ref="AN23:AP23"/>
    <mergeCell ref="AQ23:AT23"/>
    <mergeCell ref="AU23:AX23"/>
    <mergeCell ref="D22:G22"/>
    <mergeCell ref="H22:J22"/>
    <mergeCell ref="K22:N22"/>
    <mergeCell ref="O22:S22"/>
    <mergeCell ref="T22:AC22"/>
    <mergeCell ref="AD22:AF22"/>
    <mergeCell ref="AH22:AJ22"/>
    <mergeCell ref="AK22:AM22"/>
    <mergeCell ref="AN22:AP22"/>
    <mergeCell ref="AY20:BC20"/>
    <mergeCell ref="D21:G21"/>
    <mergeCell ref="H21:J21"/>
    <mergeCell ref="K21:N21"/>
    <mergeCell ref="O21:S21"/>
    <mergeCell ref="T21:AC21"/>
    <mergeCell ref="AD21:AF21"/>
    <mergeCell ref="AH21:AJ21"/>
    <mergeCell ref="AK21:AM21"/>
    <mergeCell ref="AN21:AP21"/>
    <mergeCell ref="AD20:AF20"/>
    <mergeCell ref="AH20:AJ20"/>
    <mergeCell ref="AK20:AM20"/>
    <mergeCell ref="AN20:AP20"/>
    <mergeCell ref="AQ20:AT20"/>
    <mergeCell ref="AU20:AX20"/>
    <mergeCell ref="D20:G20"/>
    <mergeCell ref="H20:J20"/>
    <mergeCell ref="K20:N20"/>
    <mergeCell ref="O20:S20"/>
    <mergeCell ref="T20:AC20"/>
    <mergeCell ref="AQ21:AT21"/>
    <mergeCell ref="AU21:AX21"/>
    <mergeCell ref="T18:AC19"/>
    <mergeCell ref="AY21:BC21"/>
    <mergeCell ref="A3:BC3"/>
    <mergeCell ref="BA6:BB6"/>
    <mergeCell ref="AP8:AV8"/>
    <mergeCell ref="AW8:BC8"/>
    <mergeCell ref="A14:H14"/>
    <mergeCell ref="I14:P14"/>
    <mergeCell ref="AD18:AJ18"/>
    <mergeCell ref="AK18:AM19"/>
    <mergeCell ref="AN18:AP19"/>
    <mergeCell ref="AQ18:AT19"/>
    <mergeCell ref="AU18:AX19"/>
    <mergeCell ref="AY18:BC19"/>
    <mergeCell ref="AD19:AF19"/>
    <mergeCell ref="AH19:AJ19"/>
    <mergeCell ref="A16:AX16"/>
    <mergeCell ref="AY16:BC16"/>
    <mergeCell ref="A18:C19"/>
    <mergeCell ref="D18:G19"/>
    <mergeCell ref="H18:J19"/>
    <mergeCell ref="K18:N19"/>
    <mergeCell ref="O18:S19"/>
  </mergeCells>
  <phoneticPr fontId="56"/>
  <conditionalFormatting sqref="AY46 AY16">
    <cfRule type="expression" dxfId="47" priority="1" stopIfTrue="1">
      <formula>AND(COUNTA($E$14:$I$36)&gt;0,$AM$10="□")</formula>
    </cfRule>
  </conditionalFormatting>
  <dataValidations count="6">
    <dataValidation type="list" allowBlank="1" showInputMessage="1" showErrorMessage="1" sqref="AY16 AY46" xr:uid="{7262932B-8AB5-4556-9A91-67A5DB5A91BD}">
      <formula1>"□,■"</formula1>
    </dataValidation>
    <dataValidation type="custom" imeMode="disabled" allowBlank="1" showInputMessage="1" showErrorMessage="1" errorTitle="入力エラー" error="小数点以下第一位を切り捨てで入力して下さい。_x000a_" sqref="AD20:AF34 AD50:AF64" xr:uid="{7DC3EBEA-4B22-4AFC-B1BF-DABD9E5D5582}">
      <formula1>AD20-ROUNDDOWN(AD20,0)=0</formula1>
    </dataValidation>
    <dataValidation type="custom" imeMode="disabled" allowBlank="1" showInputMessage="1" showErrorMessage="1" errorTitle="入力エラー" error="小数点以下の入力はできません。" sqref="AU20:AX34 AN20:AP34 AY36:BC36 AY66:BC66 AU50:AX64 AN50:AP64" xr:uid="{9E7DC579-7136-4951-B00A-5FDB9B033743}">
      <formula1>AN20-ROUNDDOWN(AN20,0)=0</formula1>
    </dataValidation>
    <dataValidation type="custom" imeMode="disabled" allowBlank="1" showInputMessage="1" showErrorMessage="1" errorTitle="入力エラー" error="小数点以下第一位を切り捨てで入力して下さい。_x000a_" sqref="AH20:AJ34 AH50:AJ64" xr:uid="{B9C5E5F7-94CC-405C-BCF0-09EA839D8E6D}">
      <formula1>Q20-ROUNDDOWN(Q20,0)=0</formula1>
    </dataValidation>
    <dataValidation imeMode="disabled" allowBlank="1" showInputMessage="1" showErrorMessage="1" sqref="AQ20:AT34 AY37:BC37 AY20:BC34 AN35:BC35 AK20:AM34 AN65:BC65 AY67:BC67 AY72 AQ50:AT64 AK50:AM64 AY50:BC64" xr:uid="{18F1D977-7C6B-4966-9152-BA06E21E0617}"/>
    <dataValidation type="textLength" imeMode="disabled" operator="equal" allowBlank="1" showInputMessage="1" showErrorMessage="1" errorTitle="文字数エラー" error="SII登録型番の８文字で登録してください。" sqref="K20:N34 K50:N64" xr:uid="{BCDD1779-17FB-4738-9414-F18EECC27DE3}">
      <formula1>8</formula1>
    </dataValidation>
  </dataValidations>
  <printOptions horizontalCentered="1"/>
  <pageMargins left="0.11811023622047245" right="0.11811023622047245" top="0.31496062992125984" bottom="0.19685039370078741" header="0.11811023622047245" footer="0.11811023622047245"/>
  <pageSetup paperSize="9" scale="49" orientation="portrait" r:id="rId1"/>
  <headerFooter>
    <oddHeader>&amp;R&amp;14VERSION 1.1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N50"/>
  <sheetViews>
    <sheetView showGridLines="0" showZeros="0" view="pageBreakPreview" zoomScale="53" zoomScaleNormal="100" zoomScaleSheetLayoutView="53" workbookViewId="0">
      <selection activeCell="A3" sqref="A3:BC3"/>
    </sheetView>
  </sheetViews>
  <sheetFormatPr defaultColWidth="9" defaultRowHeight="13"/>
  <cols>
    <col min="1" max="13" width="3.6328125" style="7" customWidth="1"/>
    <col min="14" max="25" width="4.453125" style="7" customWidth="1"/>
    <col min="26" max="27" width="3.6328125" style="7" customWidth="1"/>
    <col min="28" max="28" width="4.453125" style="7" customWidth="1"/>
    <col min="29" max="38" width="3.6328125" style="7" customWidth="1"/>
    <col min="39" max="39" width="3.90625" style="7" customWidth="1"/>
    <col min="40" max="44" width="3.6328125" style="7" customWidth="1"/>
    <col min="45" max="45" width="4.7265625" style="7" customWidth="1"/>
    <col min="46" max="52" width="3.6328125" style="7" customWidth="1"/>
    <col min="53" max="53" width="3.90625" style="7" customWidth="1"/>
    <col min="54" max="85" width="3.6328125" style="7" customWidth="1"/>
    <col min="86" max="16384" width="9" style="7"/>
  </cols>
  <sheetData>
    <row r="1" spans="1:144" ht="19">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117"/>
      <c r="AO1" s="117"/>
      <c r="AP1" s="117"/>
      <c r="BC1" s="54" t="s">
        <v>225</v>
      </c>
    </row>
    <row r="2" spans="1:144" ht="18" customHeight="1">
      <c r="AP2" s="3"/>
      <c r="BC2" s="128" t="str">
        <f>IF(OR('様式第7｜実績報告書'!$BD$15&lt;&gt;"",'様式第7｜実績報告書'!$AJ$51&lt;&gt;""),'様式第7｜実績報告書'!$BD$15&amp;"邸"&amp;RIGHT(TRIM('様式第7｜実績報告書'!$N$51&amp;'様式第7｜実績報告書'!$Y$51&amp;'様式第7｜実績報告書'!$AJ$51),4),"")</f>
        <v/>
      </c>
    </row>
    <row r="3" spans="1:144" ht="30" customHeight="1">
      <c r="A3" s="693" t="s">
        <v>155</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44"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44" s="21" customFormat="1" ht="19">
      <c r="A5" s="44"/>
      <c r="B5" s="44"/>
      <c r="C5" s="44"/>
      <c r="D5" s="44"/>
      <c r="E5" s="44"/>
      <c r="F5" s="19"/>
      <c r="G5" s="19"/>
      <c r="H5" s="44"/>
      <c r="I5" s="19"/>
      <c r="J5" s="19"/>
      <c r="K5" s="19"/>
      <c r="L5" s="19"/>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1"/>
      <c r="BB5" s="11"/>
      <c r="BC5" s="39" t="s">
        <v>4</v>
      </c>
    </row>
    <row r="6" spans="1:144" s="21" customFormat="1" ht="14.25" customHeight="1">
      <c r="A6" s="20"/>
      <c r="B6" s="20"/>
      <c r="C6" s="20"/>
      <c r="D6" s="20"/>
      <c r="E6" s="20"/>
      <c r="F6" s="20"/>
      <c r="G6" s="20"/>
      <c r="H6" s="20"/>
      <c r="I6" s="20"/>
      <c r="J6" s="20"/>
      <c r="K6" s="20"/>
      <c r="L6" s="20"/>
      <c r="M6" s="20"/>
      <c r="N6" s="4"/>
      <c r="O6" s="4"/>
      <c r="P6" s="4"/>
      <c r="Q6" s="4"/>
      <c r="R6" s="4"/>
      <c r="S6" s="4"/>
      <c r="T6" s="4"/>
      <c r="U6" s="4"/>
      <c r="V6" s="4"/>
      <c r="W6" s="4"/>
      <c r="X6" s="4"/>
      <c r="Y6" s="4"/>
      <c r="Z6" s="4"/>
      <c r="AA6" s="4"/>
      <c r="AB6" s="4"/>
      <c r="AC6" s="4"/>
      <c r="AD6" s="4"/>
      <c r="AE6" s="4"/>
      <c r="AF6" s="4"/>
      <c r="AG6" s="4"/>
      <c r="AH6" s="4"/>
      <c r="AI6" s="20"/>
      <c r="AJ6" s="20"/>
      <c r="AK6" s="20"/>
      <c r="AL6" s="20"/>
      <c r="AM6" s="20"/>
      <c r="AN6" s="20"/>
      <c r="AO6" s="20"/>
      <c r="AP6" s="20"/>
      <c r="AQ6" s="20"/>
      <c r="AR6" s="4"/>
      <c r="AS6" s="4"/>
      <c r="AT6" s="4"/>
      <c r="AU6" s="4"/>
      <c r="AV6" s="4"/>
      <c r="AW6" s="4"/>
      <c r="AX6" s="31" t="s">
        <v>46</v>
      </c>
      <c r="AY6" s="121"/>
      <c r="AZ6" s="147" t="s">
        <v>105</v>
      </c>
      <c r="BA6" s="121"/>
      <c r="BB6" s="712" t="s">
        <v>106</v>
      </c>
      <c r="BC6" s="712"/>
    </row>
    <row r="7" spans="1:144" s="21" customFormat="1" ht="14.25" customHeight="1">
      <c r="A7" s="247"/>
      <c r="B7" s="247"/>
      <c r="C7" s="247"/>
      <c r="D7" s="247"/>
      <c r="E7" s="247"/>
      <c r="F7" s="247"/>
      <c r="G7" s="247"/>
      <c r="H7" s="247"/>
      <c r="I7" s="247"/>
      <c r="J7" s="247"/>
      <c r="AC7" s="247"/>
      <c r="AD7" s="247"/>
      <c r="AE7" s="247"/>
      <c r="AF7" s="247"/>
      <c r="AG7" s="247"/>
      <c r="AH7" s="247"/>
      <c r="AI7" s="247"/>
      <c r="AJ7" s="247"/>
      <c r="AK7" s="247"/>
      <c r="AX7" s="31"/>
      <c r="AY7" s="260"/>
      <c r="AZ7" s="147"/>
      <c r="BA7" s="260"/>
      <c r="BB7" s="260"/>
      <c r="BC7" s="260"/>
    </row>
    <row r="8" spans="1:144" s="21" customFormat="1" ht="37.5" customHeight="1">
      <c r="A8" s="247"/>
      <c r="B8" s="247"/>
      <c r="C8" s="247"/>
      <c r="D8" s="247"/>
      <c r="E8" s="247"/>
      <c r="F8" s="247"/>
      <c r="G8" s="247"/>
      <c r="H8" s="247"/>
      <c r="I8" s="247"/>
      <c r="J8" s="247"/>
      <c r="AC8" s="247"/>
      <c r="AD8" s="247"/>
      <c r="AE8" s="247"/>
      <c r="AF8" s="247"/>
      <c r="AG8" s="247"/>
      <c r="AH8" s="247"/>
      <c r="AI8" s="247"/>
      <c r="AJ8" s="247"/>
      <c r="AK8" s="247"/>
      <c r="AP8" s="715" t="s">
        <v>170</v>
      </c>
      <c r="AQ8" s="716"/>
      <c r="AR8" s="716"/>
      <c r="AS8" s="716"/>
      <c r="AT8" s="716"/>
      <c r="AU8" s="716"/>
      <c r="AV8" s="716"/>
      <c r="AW8" s="713"/>
      <c r="AX8" s="713"/>
      <c r="AY8" s="713"/>
      <c r="AZ8" s="713"/>
      <c r="BA8" s="713"/>
      <c r="BB8" s="713"/>
      <c r="BC8" s="714"/>
    </row>
    <row r="9" spans="1:144" s="21" customFormat="1" ht="18" customHeight="1">
      <c r="A9" s="286"/>
      <c r="B9" s="287"/>
      <c r="C9" s="288" t="s">
        <v>193</v>
      </c>
      <c r="D9" s="32"/>
      <c r="E9" s="32"/>
      <c r="F9" s="32"/>
      <c r="G9" s="289"/>
      <c r="H9" s="290"/>
      <c r="I9" s="288" t="s">
        <v>226</v>
      </c>
      <c r="J9" s="4"/>
      <c r="K9" s="4"/>
      <c r="L9" s="47"/>
      <c r="M9" s="47"/>
      <c r="N9" s="47"/>
      <c r="O9" s="47"/>
      <c r="P9" s="115"/>
      <c r="Q9" s="115"/>
      <c r="R9" s="115"/>
      <c r="S9" s="115"/>
      <c r="T9" s="115"/>
      <c r="U9" s="115"/>
      <c r="V9" s="115"/>
      <c r="W9" s="115"/>
      <c r="X9" s="115"/>
      <c r="Y9" s="115"/>
      <c r="Z9" s="115"/>
      <c r="AA9" s="115"/>
      <c r="AB9" s="115"/>
      <c r="AC9" s="115"/>
      <c r="AD9" s="115"/>
      <c r="AQ9" s="48"/>
    </row>
    <row r="10" spans="1:144" ht="12" customHeight="1" thickBot="1">
      <c r="A10" s="46"/>
      <c r="B10" s="46"/>
      <c r="C10" s="46"/>
      <c r="D10" s="16"/>
      <c r="E10" s="16"/>
      <c r="F10" s="16"/>
      <c r="G10" s="16"/>
      <c r="H10" s="16"/>
      <c r="I10" s="16"/>
      <c r="J10" s="16"/>
      <c r="K10" s="16"/>
      <c r="L10" s="16"/>
      <c r="M10" s="16"/>
      <c r="N10" s="17"/>
      <c r="O10" s="17"/>
      <c r="P10" s="17"/>
      <c r="Q10" s="17"/>
      <c r="R10" s="17"/>
      <c r="S10" s="17"/>
      <c r="T10" s="17"/>
      <c r="U10" s="17"/>
      <c r="V10" s="17"/>
      <c r="W10" s="17"/>
      <c r="X10" s="17"/>
      <c r="Y10" s="17"/>
      <c r="Z10" s="18"/>
      <c r="AA10" s="18"/>
      <c r="AB10" s="17"/>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row>
    <row r="11" spans="1:144" ht="28.5" customHeight="1" thickBot="1">
      <c r="A11" s="1278" t="s">
        <v>14</v>
      </c>
      <c r="B11" s="1279"/>
      <c r="C11" s="1279"/>
      <c r="D11" s="1279"/>
      <c r="E11" s="1279"/>
      <c r="F11" s="1279"/>
      <c r="G11" s="1279"/>
      <c r="H11" s="1279"/>
      <c r="I11" s="1280" t="s">
        <v>52</v>
      </c>
      <c r="J11" s="1281"/>
      <c r="K11" s="1281"/>
      <c r="L11" s="1281"/>
      <c r="M11" s="1281"/>
      <c r="N11" s="1281"/>
      <c r="O11" s="1281"/>
      <c r="P11" s="1282"/>
      <c r="Q11" s="216"/>
      <c r="R11" s="216"/>
      <c r="S11" s="217"/>
      <c r="T11" s="217"/>
      <c r="U11" s="217"/>
      <c r="V11" s="217"/>
      <c r="W11" s="216"/>
      <c r="X11" s="216"/>
      <c r="Y11" s="217"/>
      <c r="Z11" s="217"/>
      <c r="AA11" s="217"/>
      <c r="AB11" s="217"/>
      <c r="AC11" s="217"/>
      <c r="AD11" s="217"/>
      <c r="AE11" s="217"/>
      <c r="AF11" s="217"/>
      <c r="AG11" s="217"/>
      <c r="AH11" s="217"/>
      <c r="AI11" s="217"/>
      <c r="AJ11" s="217"/>
      <c r="AK11" s="217"/>
      <c r="AL11" s="217"/>
      <c r="AM11" s="217"/>
      <c r="AN11" s="217"/>
      <c r="AO11" s="217"/>
    </row>
    <row r="12" spans="1:144" ht="16.5" customHeight="1" thickBot="1">
      <c r="D12" s="34"/>
      <c r="E12" s="34"/>
      <c r="F12" s="34"/>
      <c r="G12" s="34"/>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4"/>
      <c r="AK12" s="35"/>
      <c r="AL12" s="35"/>
      <c r="AM12" s="35"/>
      <c r="AN12" s="4"/>
      <c r="AO12" s="4"/>
      <c r="AP12" s="4"/>
      <c r="AQ12" s="4"/>
      <c r="AR12" s="4"/>
      <c r="AS12" s="4"/>
      <c r="AT12" s="4"/>
      <c r="AU12" s="4"/>
      <c r="AV12" s="4"/>
      <c r="AW12" s="4"/>
      <c r="AX12" s="4"/>
      <c r="AY12" s="4"/>
      <c r="AZ12" s="4"/>
      <c r="BA12" s="4"/>
      <c r="BB12" s="4"/>
      <c r="BC12" s="4"/>
    </row>
    <row r="13" spans="1:144" ht="47.25" customHeight="1" thickBot="1">
      <c r="A13" s="1552" t="s">
        <v>12</v>
      </c>
      <c r="B13" s="659"/>
      <c r="C13" s="659"/>
      <c r="D13" s="659"/>
      <c r="E13" s="659"/>
      <c r="F13" s="659"/>
      <c r="G13" s="659"/>
      <c r="H13" s="659"/>
      <c r="I13" s="659" t="s">
        <v>9</v>
      </c>
      <c r="J13" s="659"/>
      <c r="K13" s="659"/>
      <c r="L13" s="659"/>
      <c r="M13" s="659"/>
      <c r="N13" s="659"/>
      <c r="O13" s="659"/>
      <c r="P13" s="659"/>
      <c r="Q13" s="659"/>
      <c r="R13" s="659"/>
      <c r="S13" s="659"/>
      <c r="T13" s="659"/>
      <c r="U13" s="659"/>
      <c r="V13" s="659"/>
      <c r="W13" s="659"/>
      <c r="X13" s="659"/>
      <c r="Y13" s="659"/>
      <c r="Z13" s="659"/>
      <c r="AA13" s="893" t="s">
        <v>3</v>
      </c>
      <c r="AB13" s="927"/>
      <c r="AC13" s="927"/>
      <c r="AD13" s="927"/>
      <c r="AE13" s="927"/>
      <c r="AF13" s="927"/>
      <c r="AG13" s="927"/>
      <c r="AH13" s="927"/>
      <c r="AI13" s="927"/>
      <c r="AJ13" s="927"/>
      <c r="AK13" s="927"/>
      <c r="AL13" s="927"/>
      <c r="AM13" s="927"/>
      <c r="AN13" s="927"/>
      <c r="AO13" s="927"/>
      <c r="AP13" s="927"/>
      <c r="AQ13" s="927"/>
      <c r="AR13" s="894"/>
      <c r="AS13" s="783" t="s">
        <v>123</v>
      </c>
      <c r="AT13" s="1557"/>
      <c r="AU13" s="1557"/>
      <c r="AV13" s="1557"/>
      <c r="AW13" s="784"/>
      <c r="AX13" s="1558" t="s">
        <v>189</v>
      </c>
      <c r="AY13" s="1558"/>
      <c r="AZ13" s="1558"/>
      <c r="BA13" s="1558"/>
      <c r="BB13" s="1558"/>
      <c r="BC13" s="1559"/>
    </row>
    <row r="14" spans="1:144" s="36" customFormat="1" ht="29.25" customHeight="1" thickTop="1">
      <c r="A14" s="1553"/>
      <c r="B14" s="1554"/>
      <c r="C14" s="1554"/>
      <c r="D14" s="1554"/>
      <c r="E14" s="1554"/>
      <c r="F14" s="1554"/>
      <c r="G14" s="1554"/>
      <c r="H14" s="1554"/>
      <c r="I14" s="705"/>
      <c r="J14" s="705"/>
      <c r="K14" s="705"/>
      <c r="L14" s="705"/>
      <c r="M14" s="705"/>
      <c r="N14" s="705"/>
      <c r="O14" s="705"/>
      <c r="P14" s="705"/>
      <c r="Q14" s="705"/>
      <c r="R14" s="705"/>
      <c r="S14" s="705"/>
      <c r="T14" s="705"/>
      <c r="U14" s="705"/>
      <c r="V14" s="705"/>
      <c r="W14" s="705"/>
      <c r="X14" s="705"/>
      <c r="Y14" s="705"/>
      <c r="Z14" s="705"/>
      <c r="AA14" s="1228"/>
      <c r="AB14" s="1229"/>
      <c r="AC14" s="1229"/>
      <c r="AD14" s="1229"/>
      <c r="AE14" s="1229"/>
      <c r="AF14" s="1229"/>
      <c r="AG14" s="1229"/>
      <c r="AH14" s="1229"/>
      <c r="AI14" s="1229"/>
      <c r="AJ14" s="1229"/>
      <c r="AK14" s="1229"/>
      <c r="AL14" s="1229"/>
      <c r="AM14" s="1229"/>
      <c r="AN14" s="1229"/>
      <c r="AO14" s="1229"/>
      <c r="AP14" s="1229"/>
      <c r="AQ14" s="1229"/>
      <c r="AR14" s="1230"/>
      <c r="AS14" s="1560" t="str">
        <f>IF(A14&lt;&gt;"",RIGHT(A14,1),"")</f>
        <v/>
      </c>
      <c r="AT14" s="1561"/>
      <c r="AU14" s="1561"/>
      <c r="AV14" s="1561"/>
      <c r="AW14" s="1562"/>
      <c r="AX14" s="1563"/>
      <c r="AY14" s="1563"/>
      <c r="AZ14" s="1563"/>
      <c r="BA14" s="1563"/>
      <c r="BB14" s="1563"/>
      <c r="BC14" s="156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row>
    <row r="15" spans="1:144" s="36" customFormat="1" ht="29.25" customHeight="1" thickBot="1">
      <c r="A15" s="1555"/>
      <c r="B15" s="1556"/>
      <c r="C15" s="1556"/>
      <c r="D15" s="1556"/>
      <c r="E15" s="1556"/>
      <c r="F15" s="1556"/>
      <c r="G15" s="1556"/>
      <c r="H15" s="1556"/>
      <c r="I15" s="735"/>
      <c r="J15" s="735"/>
      <c r="K15" s="735"/>
      <c r="L15" s="735"/>
      <c r="M15" s="735"/>
      <c r="N15" s="735"/>
      <c r="O15" s="735"/>
      <c r="P15" s="735"/>
      <c r="Q15" s="735"/>
      <c r="R15" s="735"/>
      <c r="S15" s="735"/>
      <c r="T15" s="735"/>
      <c r="U15" s="735"/>
      <c r="V15" s="735"/>
      <c r="W15" s="735"/>
      <c r="X15" s="735"/>
      <c r="Y15" s="735"/>
      <c r="Z15" s="735"/>
      <c r="AA15" s="1410"/>
      <c r="AB15" s="1411"/>
      <c r="AC15" s="1411"/>
      <c r="AD15" s="1411"/>
      <c r="AE15" s="1411"/>
      <c r="AF15" s="1411"/>
      <c r="AG15" s="1411"/>
      <c r="AH15" s="1411"/>
      <c r="AI15" s="1411"/>
      <c r="AJ15" s="1411"/>
      <c r="AK15" s="1411"/>
      <c r="AL15" s="1411"/>
      <c r="AM15" s="1411"/>
      <c r="AN15" s="1411"/>
      <c r="AO15" s="1411"/>
      <c r="AP15" s="1411"/>
      <c r="AQ15" s="1411"/>
      <c r="AR15" s="1412"/>
      <c r="AS15" s="1565" t="str">
        <f>IF(A15&lt;&gt;"",RIGHT(A15,1),"")</f>
        <v/>
      </c>
      <c r="AT15" s="1566"/>
      <c r="AU15" s="1566"/>
      <c r="AV15" s="1566"/>
      <c r="AW15" s="1567"/>
      <c r="AX15" s="1568"/>
      <c r="AY15" s="1568"/>
      <c r="AZ15" s="1568"/>
      <c r="BA15" s="1568"/>
      <c r="BB15" s="1568"/>
      <c r="BC15" s="1569"/>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row>
    <row r="16" spans="1:144" s="23" customFormat="1" ht="17.25" customHeight="1">
      <c r="A16" s="214"/>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row>
    <row r="17" spans="1:55" ht="17.25" customHeight="1">
      <c r="A17" s="265"/>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row>
    <row r="18" spans="1:55" ht="17.25" customHeight="1">
      <c r="A18" s="265"/>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row>
    <row r="19" spans="1:55" s="23" customFormat="1" ht="17.25" customHeight="1">
      <c r="A19" s="214"/>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row>
    <row r="20" spans="1:55" ht="31.5" customHeight="1" thickBot="1">
      <c r="A20" s="49" t="s">
        <v>122</v>
      </c>
      <c r="B20" s="259"/>
      <c r="C20" s="259"/>
      <c r="D20" s="259"/>
      <c r="E20" s="259"/>
      <c r="F20" s="259"/>
      <c r="G20" s="259"/>
      <c r="H20" s="259"/>
      <c r="I20" s="259"/>
      <c r="J20" s="259"/>
      <c r="K20" s="259"/>
      <c r="L20" s="259"/>
      <c r="M20" s="259"/>
      <c r="N20" s="259"/>
      <c r="O20" s="259"/>
      <c r="P20" s="259"/>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259"/>
      <c r="AV20" s="259"/>
      <c r="AW20" s="259"/>
      <c r="AX20" s="259"/>
      <c r="AY20" s="259"/>
      <c r="AZ20" s="259"/>
      <c r="BA20" s="259"/>
      <c r="BB20" s="259"/>
      <c r="BC20" s="259"/>
    </row>
    <row r="21" spans="1:55" s="23" customFormat="1" ht="57" customHeight="1" thickBot="1">
      <c r="A21" s="1510" t="s">
        <v>123</v>
      </c>
      <c r="B21" s="751"/>
      <c r="C21" s="751"/>
      <c r="D21" s="751"/>
      <c r="E21" s="751"/>
      <c r="F21" s="751"/>
      <c r="G21" s="751"/>
      <c r="H21" s="752"/>
      <c r="I21" s="780" t="s">
        <v>189</v>
      </c>
      <c r="J21" s="781"/>
      <c r="K21" s="781"/>
      <c r="L21" s="781"/>
      <c r="M21" s="782"/>
      <c r="N21" s="783" t="s">
        <v>124</v>
      </c>
      <c r="O21" s="784"/>
      <c r="P21" s="1385" t="s">
        <v>125</v>
      </c>
      <c r="Q21" s="751"/>
      <c r="R21" s="751"/>
      <c r="S21" s="751"/>
      <c r="T21" s="751"/>
      <c r="U21" s="751"/>
      <c r="V21" s="751"/>
      <c r="W21" s="750" t="s">
        <v>126</v>
      </c>
      <c r="X21" s="751"/>
      <c r="Y21" s="751"/>
      <c r="Z21" s="751"/>
      <c r="AA21" s="751"/>
      <c r="AB21" s="751"/>
      <c r="AC21" s="751"/>
      <c r="AD21" s="751"/>
      <c r="AE21" s="751"/>
      <c r="AF21" s="751"/>
      <c r="AG21" s="751"/>
      <c r="AH21" s="751"/>
      <c r="AI21" s="751"/>
      <c r="AJ21" s="751"/>
      <c r="AK21" s="752"/>
      <c r="AL21" s="751" t="s">
        <v>127</v>
      </c>
      <c r="AM21" s="751"/>
      <c r="AN21" s="751"/>
      <c r="AO21" s="751"/>
      <c r="AP21" s="751"/>
      <c r="AQ21" s="751"/>
      <c r="AR21" s="751"/>
      <c r="AS21" s="751"/>
      <c r="AT21" s="751"/>
      <c r="AU21" s="751"/>
      <c r="AV21" s="751"/>
      <c r="AW21" s="751"/>
      <c r="AX21" s="751"/>
      <c r="AY21" s="751"/>
      <c r="AZ21" s="751"/>
      <c r="BA21" s="751"/>
      <c r="BB21" s="751"/>
      <c r="BC21" s="753"/>
    </row>
    <row r="22" spans="1:55" s="23" customFormat="1" ht="34.5" customHeight="1" thickTop="1">
      <c r="A22" s="1355" t="s">
        <v>173</v>
      </c>
      <c r="B22" s="1356"/>
      <c r="C22" s="1356"/>
      <c r="D22" s="1356"/>
      <c r="E22" s="1356"/>
      <c r="F22" s="1356"/>
      <c r="G22" s="1356"/>
      <c r="H22" s="1356"/>
      <c r="I22" s="1361" t="str">
        <f>IF(COUNTA($AX$14:$BC$15)&gt;0,SUMIF($AS$14:$AW$15,A22,$AX$14:$BC$15),"")</f>
        <v/>
      </c>
      <c r="J22" s="1364"/>
      <c r="K22" s="1364"/>
      <c r="L22" s="1364"/>
      <c r="M22" s="1362"/>
      <c r="N22" s="1394" t="s">
        <v>124</v>
      </c>
      <c r="O22" s="1395"/>
      <c r="P22" s="1494">
        <v>250000</v>
      </c>
      <c r="Q22" s="793"/>
      <c r="R22" s="793"/>
      <c r="S22" s="793"/>
      <c r="T22" s="793"/>
      <c r="U22" s="793"/>
      <c r="V22" s="222" t="s">
        <v>0</v>
      </c>
      <c r="W22" s="1536" t="str">
        <f>IF(I22&lt;&gt;"",(I22*P22),"")</f>
        <v/>
      </c>
      <c r="X22" s="1537"/>
      <c r="Y22" s="1537"/>
      <c r="Z22" s="1537"/>
      <c r="AA22" s="1537"/>
      <c r="AB22" s="1537"/>
      <c r="AC22" s="1537"/>
      <c r="AD22" s="1537"/>
      <c r="AE22" s="1537"/>
      <c r="AF22" s="1537"/>
      <c r="AG22" s="1537"/>
      <c r="AH22" s="1537"/>
      <c r="AI22" s="1537"/>
      <c r="AJ22" s="255"/>
      <c r="AK22" s="191" t="s">
        <v>0</v>
      </c>
      <c r="AL22" s="1497">
        <f>SUM(W22:AK23)</f>
        <v>0</v>
      </c>
      <c r="AM22" s="1497"/>
      <c r="AN22" s="1497"/>
      <c r="AO22" s="1497"/>
      <c r="AP22" s="1497"/>
      <c r="AQ22" s="1497"/>
      <c r="AR22" s="1497"/>
      <c r="AS22" s="1497"/>
      <c r="AT22" s="1497"/>
      <c r="AU22" s="1497"/>
      <c r="AV22" s="1497"/>
      <c r="AW22" s="1497"/>
      <c r="AX22" s="1497"/>
      <c r="AY22" s="1497"/>
      <c r="AZ22" s="1497"/>
      <c r="BA22" s="1497"/>
      <c r="BB22" s="1497"/>
      <c r="BC22" s="1539" t="s">
        <v>0</v>
      </c>
    </row>
    <row r="23" spans="1:55" s="23" customFormat="1" ht="34.5" customHeight="1" thickBot="1">
      <c r="A23" s="1547" t="s">
        <v>174</v>
      </c>
      <c r="B23" s="1548"/>
      <c r="C23" s="1548"/>
      <c r="D23" s="1548"/>
      <c r="E23" s="1548"/>
      <c r="F23" s="1548"/>
      <c r="G23" s="1548"/>
      <c r="H23" s="1549"/>
      <c r="I23" s="1550" t="str">
        <f>IF(COUNTA($AX$14:$BC$15)&gt;0,SUMIF($AS$14:$AW$15,A23,$AX$14:$BC$15),"")</f>
        <v/>
      </c>
      <c r="J23" s="1548"/>
      <c r="K23" s="1548"/>
      <c r="L23" s="1548"/>
      <c r="M23" s="1551"/>
      <c r="N23" s="1541" t="s">
        <v>124</v>
      </c>
      <c r="O23" s="1542"/>
      <c r="P23" s="1543">
        <v>170000</v>
      </c>
      <c r="Q23" s="1544"/>
      <c r="R23" s="1544"/>
      <c r="S23" s="1544"/>
      <c r="T23" s="1544"/>
      <c r="U23" s="1544"/>
      <c r="V23" s="223" t="s">
        <v>0</v>
      </c>
      <c r="W23" s="1545" t="str">
        <f>IF(I23&lt;&gt;"",(I23*P23),"")</f>
        <v/>
      </c>
      <c r="X23" s="1546"/>
      <c r="Y23" s="1546"/>
      <c r="Z23" s="1546"/>
      <c r="AA23" s="1546"/>
      <c r="AB23" s="1546"/>
      <c r="AC23" s="1546"/>
      <c r="AD23" s="1546"/>
      <c r="AE23" s="1546"/>
      <c r="AF23" s="1546"/>
      <c r="AG23" s="1546"/>
      <c r="AH23" s="1546"/>
      <c r="AI23" s="1546"/>
      <c r="AJ23" s="256"/>
      <c r="AK23" s="221" t="s">
        <v>0</v>
      </c>
      <c r="AL23" s="1538"/>
      <c r="AM23" s="1538"/>
      <c r="AN23" s="1538"/>
      <c r="AO23" s="1538"/>
      <c r="AP23" s="1538"/>
      <c r="AQ23" s="1538"/>
      <c r="AR23" s="1538"/>
      <c r="AS23" s="1538"/>
      <c r="AT23" s="1538"/>
      <c r="AU23" s="1538"/>
      <c r="AV23" s="1538"/>
      <c r="AW23" s="1538"/>
      <c r="AX23" s="1538"/>
      <c r="AY23" s="1538"/>
      <c r="AZ23" s="1538"/>
      <c r="BA23" s="1538"/>
      <c r="BB23" s="1538"/>
      <c r="BC23" s="1540"/>
    </row>
    <row r="24" spans="1:55" ht="38.25" customHeight="1" thickTop="1" thickBot="1">
      <c r="A24" s="1498" t="s">
        <v>150</v>
      </c>
      <c r="B24" s="1499"/>
      <c r="C24" s="1499"/>
      <c r="D24" s="1499"/>
      <c r="E24" s="1499"/>
      <c r="F24" s="1499"/>
      <c r="G24" s="1499"/>
      <c r="H24" s="1499"/>
      <c r="I24" s="1499"/>
      <c r="J24" s="1499"/>
      <c r="K24" s="1499"/>
      <c r="L24" s="1499"/>
      <c r="M24" s="1499"/>
      <c r="N24" s="1499"/>
      <c r="O24" s="1499"/>
      <c r="P24" s="1499"/>
      <c r="Q24" s="1499"/>
      <c r="R24" s="1499"/>
      <c r="S24" s="1499"/>
      <c r="T24" s="1499"/>
      <c r="U24" s="1499"/>
      <c r="V24" s="1499"/>
      <c r="W24" s="1499"/>
      <c r="X24" s="1499"/>
      <c r="Y24" s="1499"/>
      <c r="Z24" s="1499"/>
      <c r="AA24" s="1499"/>
      <c r="AB24" s="1499"/>
      <c r="AC24" s="1499"/>
      <c r="AD24" s="1499"/>
      <c r="AE24" s="1499"/>
      <c r="AF24" s="1499"/>
      <c r="AG24" s="1499"/>
      <c r="AH24" s="1499"/>
      <c r="AI24" s="1499"/>
      <c r="AJ24" s="1499"/>
      <c r="AK24" s="1500"/>
      <c r="AL24" s="1501">
        <f>AL22</f>
        <v>0</v>
      </c>
      <c r="AM24" s="1502"/>
      <c r="AN24" s="1502"/>
      <c r="AO24" s="1502"/>
      <c r="AP24" s="1502"/>
      <c r="AQ24" s="1502"/>
      <c r="AR24" s="1502"/>
      <c r="AS24" s="1502"/>
      <c r="AT24" s="1502"/>
      <c r="AU24" s="1502"/>
      <c r="AV24" s="1502"/>
      <c r="AW24" s="1502"/>
      <c r="AX24" s="1502"/>
      <c r="AY24" s="1502"/>
      <c r="AZ24" s="1502"/>
      <c r="BA24" s="1502"/>
      <c r="BB24" s="1502"/>
      <c r="BC24" s="257" t="s">
        <v>0</v>
      </c>
    </row>
    <row r="25" spans="1:55" s="23" customFormat="1" ht="34.5" customHeight="1">
      <c r="A25" s="214"/>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row>
    <row r="26" spans="1:55" s="23" customFormat="1" ht="17.25" customHeight="1">
      <c r="A26" s="214"/>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row>
    <row r="27" spans="1:55" s="23" customFormat="1" ht="17.25" customHeight="1">
      <c r="A27" s="214"/>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row>
    <row r="28" spans="1:55" s="23" customFormat="1" ht="17.25" customHeight="1" thickBot="1">
      <c r="A28" s="214"/>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row>
    <row r="29" spans="1:55" ht="29.25" customHeight="1" thickBot="1">
      <c r="A29" s="1278" t="s">
        <v>14</v>
      </c>
      <c r="B29" s="1279"/>
      <c r="C29" s="1279"/>
      <c r="D29" s="1279"/>
      <c r="E29" s="1279"/>
      <c r="F29" s="1279"/>
      <c r="G29" s="1279"/>
      <c r="H29" s="1279"/>
      <c r="I29" s="1280" t="s">
        <v>53</v>
      </c>
      <c r="J29" s="1281"/>
      <c r="K29" s="1281"/>
      <c r="L29" s="1281"/>
      <c r="M29" s="1281"/>
      <c r="N29" s="1281"/>
      <c r="O29" s="1281"/>
      <c r="P29" s="1282"/>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V29" s="214"/>
      <c r="AW29" s="1520" t="s">
        <v>192</v>
      </c>
      <c r="AX29" s="1521"/>
      <c r="AY29" s="1521"/>
      <c r="AZ29" s="1521"/>
      <c r="BA29" s="1521"/>
      <c r="BB29" s="1521"/>
      <c r="BC29" s="1521"/>
    </row>
    <row r="30" spans="1:55" ht="19.5" customHeight="1" thickBot="1">
      <c r="A30" s="44"/>
      <c r="B30" s="44"/>
      <c r="C30" s="44"/>
      <c r="D30" s="44"/>
      <c r="E30" s="44"/>
      <c r="F30" s="44"/>
      <c r="G30" s="44"/>
      <c r="H30" s="44"/>
      <c r="I30" s="44"/>
      <c r="J30" s="44"/>
      <c r="K30" s="44"/>
      <c r="L30" s="44"/>
      <c r="M30" s="44"/>
      <c r="N30" s="4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1522"/>
      <c r="AX30" s="1522"/>
      <c r="AY30" s="1522"/>
      <c r="AZ30" s="1522"/>
      <c r="BA30" s="1522"/>
      <c r="BB30" s="1522"/>
      <c r="BC30" s="1522"/>
    </row>
    <row r="31" spans="1:55" ht="46.5" customHeight="1" thickBot="1">
      <c r="A31" s="1534" t="s">
        <v>80</v>
      </c>
      <c r="B31" s="697"/>
      <c r="C31" s="697"/>
      <c r="D31" s="697"/>
      <c r="E31" s="697"/>
      <c r="F31" s="697"/>
      <c r="G31" s="697"/>
      <c r="H31" s="697"/>
      <c r="I31" s="696" t="s">
        <v>21</v>
      </c>
      <c r="J31" s="697"/>
      <c r="K31" s="697"/>
      <c r="L31" s="697"/>
      <c r="M31" s="697"/>
      <c r="N31" s="1114"/>
      <c r="O31" s="893" t="s">
        <v>56</v>
      </c>
      <c r="P31" s="927"/>
      <c r="Q31" s="927"/>
      <c r="R31" s="927"/>
      <c r="S31" s="927"/>
      <c r="T31" s="927"/>
      <c r="U31" s="893" t="s">
        <v>9</v>
      </c>
      <c r="V31" s="927"/>
      <c r="W31" s="927"/>
      <c r="X31" s="927"/>
      <c r="Y31" s="927"/>
      <c r="Z31" s="927"/>
      <c r="AA31" s="927"/>
      <c r="AB31" s="927"/>
      <c r="AC31" s="927"/>
      <c r="AD31" s="927"/>
      <c r="AE31" s="927"/>
      <c r="AF31" s="927"/>
      <c r="AG31" s="894"/>
      <c r="AH31" s="893" t="s">
        <v>3</v>
      </c>
      <c r="AI31" s="927"/>
      <c r="AJ31" s="927"/>
      <c r="AK31" s="927"/>
      <c r="AL31" s="927"/>
      <c r="AM31" s="927"/>
      <c r="AN31" s="927"/>
      <c r="AO31" s="927"/>
      <c r="AP31" s="927"/>
      <c r="AQ31" s="927"/>
      <c r="AR31" s="927"/>
      <c r="AS31" s="927"/>
      <c r="AT31" s="927"/>
      <c r="AU31" s="927"/>
      <c r="AV31" s="894"/>
      <c r="AW31" s="696" t="s">
        <v>70</v>
      </c>
      <c r="AX31" s="697"/>
      <c r="AY31" s="697"/>
      <c r="AZ31" s="697"/>
      <c r="BA31" s="697"/>
      <c r="BB31" s="697"/>
      <c r="BC31" s="698"/>
    </row>
    <row r="32" spans="1:55" ht="29.25" customHeight="1" thickTop="1">
      <c r="A32" s="1535"/>
      <c r="B32" s="704"/>
      <c r="C32" s="704"/>
      <c r="D32" s="704"/>
      <c r="E32" s="704"/>
      <c r="F32" s="704"/>
      <c r="G32" s="704"/>
      <c r="H32" s="1524"/>
      <c r="I32" s="1523"/>
      <c r="J32" s="704"/>
      <c r="K32" s="704"/>
      <c r="L32" s="704"/>
      <c r="M32" s="704"/>
      <c r="N32" s="1524"/>
      <c r="O32" s="1525"/>
      <c r="P32" s="1526"/>
      <c r="Q32" s="1526"/>
      <c r="R32" s="1526"/>
      <c r="S32" s="1526"/>
      <c r="T32" s="1527"/>
      <c r="U32" s="1528"/>
      <c r="V32" s="1529"/>
      <c r="W32" s="1529"/>
      <c r="X32" s="1529"/>
      <c r="Y32" s="1529"/>
      <c r="Z32" s="1529"/>
      <c r="AA32" s="1529"/>
      <c r="AB32" s="1529"/>
      <c r="AC32" s="1529"/>
      <c r="AD32" s="1529"/>
      <c r="AE32" s="1529"/>
      <c r="AF32" s="1529"/>
      <c r="AG32" s="1530"/>
      <c r="AH32" s="1528"/>
      <c r="AI32" s="1529"/>
      <c r="AJ32" s="1529"/>
      <c r="AK32" s="1529"/>
      <c r="AL32" s="1529"/>
      <c r="AM32" s="1529"/>
      <c r="AN32" s="1529"/>
      <c r="AO32" s="1529"/>
      <c r="AP32" s="1529"/>
      <c r="AQ32" s="1529"/>
      <c r="AR32" s="1529"/>
      <c r="AS32" s="1529"/>
      <c r="AT32" s="1529"/>
      <c r="AU32" s="1529"/>
      <c r="AV32" s="1530"/>
      <c r="AW32" s="1531"/>
      <c r="AX32" s="1532"/>
      <c r="AY32" s="1532"/>
      <c r="AZ32" s="1532"/>
      <c r="BA32" s="1532"/>
      <c r="BB32" s="1532"/>
      <c r="BC32" s="248" t="s">
        <v>20</v>
      </c>
    </row>
    <row r="33" spans="1:144" s="36" customFormat="1" ht="28.5" customHeight="1">
      <c r="A33" s="1533"/>
      <c r="B33" s="673"/>
      <c r="C33" s="673"/>
      <c r="D33" s="673"/>
      <c r="E33" s="673"/>
      <c r="F33" s="673"/>
      <c r="G33" s="673"/>
      <c r="H33" s="1514"/>
      <c r="I33" s="1513"/>
      <c r="J33" s="673"/>
      <c r="K33" s="673"/>
      <c r="L33" s="673"/>
      <c r="M33" s="673"/>
      <c r="N33" s="1514"/>
      <c r="O33" s="1515"/>
      <c r="P33" s="1516"/>
      <c r="Q33" s="1516"/>
      <c r="R33" s="1516"/>
      <c r="S33" s="1516"/>
      <c r="T33" s="1517"/>
      <c r="U33" s="841"/>
      <c r="V33" s="1187"/>
      <c r="W33" s="1187"/>
      <c r="X33" s="1187"/>
      <c r="Y33" s="1187"/>
      <c r="Z33" s="1187"/>
      <c r="AA33" s="1187"/>
      <c r="AB33" s="1187"/>
      <c r="AC33" s="1187"/>
      <c r="AD33" s="1187"/>
      <c r="AE33" s="1187"/>
      <c r="AF33" s="1187"/>
      <c r="AG33" s="842"/>
      <c r="AH33" s="841"/>
      <c r="AI33" s="1187"/>
      <c r="AJ33" s="1187"/>
      <c r="AK33" s="1187"/>
      <c r="AL33" s="1187"/>
      <c r="AM33" s="1187"/>
      <c r="AN33" s="1187"/>
      <c r="AO33" s="1187"/>
      <c r="AP33" s="1187"/>
      <c r="AQ33" s="1187"/>
      <c r="AR33" s="1187"/>
      <c r="AS33" s="1187"/>
      <c r="AT33" s="1187"/>
      <c r="AU33" s="1187"/>
      <c r="AV33" s="842"/>
      <c r="AW33" s="1518"/>
      <c r="AX33" s="1519"/>
      <c r="AY33" s="1519"/>
      <c r="AZ33" s="1519"/>
      <c r="BA33" s="1519"/>
      <c r="BB33" s="1519"/>
      <c r="BC33" s="249" t="s">
        <v>20</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row>
    <row r="34" spans="1:144" s="36" customFormat="1" ht="28.5" customHeight="1">
      <c r="A34" s="1533"/>
      <c r="B34" s="673"/>
      <c r="C34" s="673"/>
      <c r="D34" s="673"/>
      <c r="E34" s="673"/>
      <c r="F34" s="673"/>
      <c r="G34" s="673"/>
      <c r="H34" s="1514"/>
      <c r="I34" s="1513"/>
      <c r="J34" s="673"/>
      <c r="K34" s="673"/>
      <c r="L34" s="673"/>
      <c r="M34" s="673"/>
      <c r="N34" s="1514"/>
      <c r="O34" s="1515"/>
      <c r="P34" s="1516"/>
      <c r="Q34" s="1516"/>
      <c r="R34" s="1516"/>
      <c r="S34" s="1516"/>
      <c r="T34" s="1517"/>
      <c r="U34" s="841"/>
      <c r="V34" s="1187"/>
      <c r="W34" s="1187"/>
      <c r="X34" s="1187"/>
      <c r="Y34" s="1187"/>
      <c r="Z34" s="1187"/>
      <c r="AA34" s="1187"/>
      <c r="AB34" s="1187"/>
      <c r="AC34" s="1187"/>
      <c r="AD34" s="1187"/>
      <c r="AE34" s="1187"/>
      <c r="AF34" s="1187"/>
      <c r="AG34" s="842"/>
      <c r="AH34" s="841"/>
      <c r="AI34" s="1187"/>
      <c r="AJ34" s="1187"/>
      <c r="AK34" s="1187"/>
      <c r="AL34" s="1187"/>
      <c r="AM34" s="1187"/>
      <c r="AN34" s="1187"/>
      <c r="AO34" s="1187"/>
      <c r="AP34" s="1187"/>
      <c r="AQ34" s="1187"/>
      <c r="AR34" s="1187"/>
      <c r="AS34" s="1187"/>
      <c r="AT34" s="1187"/>
      <c r="AU34" s="1187"/>
      <c r="AV34" s="842"/>
      <c r="AW34" s="1518"/>
      <c r="AX34" s="1519"/>
      <c r="AY34" s="1519"/>
      <c r="AZ34" s="1519"/>
      <c r="BA34" s="1519"/>
      <c r="BB34" s="1519"/>
      <c r="BC34" s="249" t="s">
        <v>20</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36" customFormat="1" ht="28.5" customHeight="1">
      <c r="A35" s="1533"/>
      <c r="B35" s="673"/>
      <c r="C35" s="673"/>
      <c r="D35" s="673"/>
      <c r="E35" s="673"/>
      <c r="F35" s="673"/>
      <c r="G35" s="673"/>
      <c r="H35" s="1514"/>
      <c r="I35" s="1513"/>
      <c r="J35" s="673"/>
      <c r="K35" s="673"/>
      <c r="L35" s="673"/>
      <c r="M35" s="673"/>
      <c r="N35" s="1514"/>
      <c r="O35" s="1515"/>
      <c r="P35" s="1516"/>
      <c r="Q35" s="1516"/>
      <c r="R35" s="1516"/>
      <c r="S35" s="1516"/>
      <c r="T35" s="1517"/>
      <c r="U35" s="841"/>
      <c r="V35" s="1187"/>
      <c r="W35" s="1187"/>
      <c r="X35" s="1187"/>
      <c r="Y35" s="1187"/>
      <c r="Z35" s="1187"/>
      <c r="AA35" s="1187"/>
      <c r="AB35" s="1187"/>
      <c r="AC35" s="1187"/>
      <c r="AD35" s="1187"/>
      <c r="AE35" s="1187"/>
      <c r="AF35" s="1187"/>
      <c r="AG35" s="842"/>
      <c r="AH35" s="841"/>
      <c r="AI35" s="1187"/>
      <c r="AJ35" s="1187"/>
      <c r="AK35" s="1187"/>
      <c r="AL35" s="1187"/>
      <c r="AM35" s="1187"/>
      <c r="AN35" s="1187"/>
      <c r="AO35" s="1187"/>
      <c r="AP35" s="1187"/>
      <c r="AQ35" s="1187"/>
      <c r="AR35" s="1187"/>
      <c r="AS35" s="1187"/>
      <c r="AT35" s="1187"/>
      <c r="AU35" s="1187"/>
      <c r="AV35" s="842"/>
      <c r="AW35" s="1518"/>
      <c r="AX35" s="1519"/>
      <c r="AY35" s="1519"/>
      <c r="AZ35" s="1519"/>
      <c r="BA35" s="1519"/>
      <c r="BB35" s="1519"/>
      <c r="BC35" s="249" t="s">
        <v>20</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36" customFormat="1" ht="28.5" customHeight="1">
      <c r="A36" s="1533"/>
      <c r="B36" s="673"/>
      <c r="C36" s="673"/>
      <c r="D36" s="673"/>
      <c r="E36" s="673"/>
      <c r="F36" s="673"/>
      <c r="G36" s="673"/>
      <c r="H36" s="1514"/>
      <c r="I36" s="1513"/>
      <c r="J36" s="673"/>
      <c r="K36" s="673"/>
      <c r="L36" s="673"/>
      <c r="M36" s="673"/>
      <c r="N36" s="1514"/>
      <c r="O36" s="1515"/>
      <c r="P36" s="1516"/>
      <c r="Q36" s="1516"/>
      <c r="R36" s="1516"/>
      <c r="S36" s="1516"/>
      <c r="T36" s="1517"/>
      <c r="U36" s="841"/>
      <c r="V36" s="1187"/>
      <c r="W36" s="1187"/>
      <c r="X36" s="1187"/>
      <c r="Y36" s="1187"/>
      <c r="Z36" s="1187"/>
      <c r="AA36" s="1187"/>
      <c r="AB36" s="1187"/>
      <c r="AC36" s="1187"/>
      <c r="AD36" s="1187"/>
      <c r="AE36" s="1187"/>
      <c r="AF36" s="1187"/>
      <c r="AG36" s="842"/>
      <c r="AH36" s="841"/>
      <c r="AI36" s="1187"/>
      <c r="AJ36" s="1187"/>
      <c r="AK36" s="1187"/>
      <c r="AL36" s="1187"/>
      <c r="AM36" s="1187"/>
      <c r="AN36" s="1187"/>
      <c r="AO36" s="1187"/>
      <c r="AP36" s="1187"/>
      <c r="AQ36" s="1187"/>
      <c r="AR36" s="1187"/>
      <c r="AS36" s="1187"/>
      <c r="AT36" s="1187"/>
      <c r="AU36" s="1187"/>
      <c r="AV36" s="842"/>
      <c r="AW36" s="1518"/>
      <c r="AX36" s="1519"/>
      <c r="AY36" s="1519"/>
      <c r="AZ36" s="1519"/>
      <c r="BA36" s="1519"/>
      <c r="BB36" s="1519"/>
      <c r="BC36" s="249" t="s">
        <v>20</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row>
    <row r="37" spans="1:144" s="36" customFormat="1" ht="28.5" customHeight="1">
      <c r="A37" s="1533"/>
      <c r="B37" s="673"/>
      <c r="C37" s="673"/>
      <c r="D37" s="673"/>
      <c r="E37" s="673"/>
      <c r="F37" s="673"/>
      <c r="G37" s="673"/>
      <c r="H37" s="1514"/>
      <c r="I37" s="1513"/>
      <c r="J37" s="673"/>
      <c r="K37" s="673"/>
      <c r="L37" s="673"/>
      <c r="M37" s="673"/>
      <c r="N37" s="1514"/>
      <c r="O37" s="1515"/>
      <c r="P37" s="1516"/>
      <c r="Q37" s="1516"/>
      <c r="R37" s="1516"/>
      <c r="S37" s="1516"/>
      <c r="T37" s="1517"/>
      <c r="U37" s="841"/>
      <c r="V37" s="1187"/>
      <c r="W37" s="1187"/>
      <c r="X37" s="1187"/>
      <c r="Y37" s="1187"/>
      <c r="Z37" s="1187"/>
      <c r="AA37" s="1187"/>
      <c r="AB37" s="1187"/>
      <c r="AC37" s="1187"/>
      <c r="AD37" s="1187"/>
      <c r="AE37" s="1187"/>
      <c r="AF37" s="1187"/>
      <c r="AG37" s="842"/>
      <c r="AH37" s="841"/>
      <c r="AI37" s="1187"/>
      <c r="AJ37" s="1187"/>
      <c r="AK37" s="1187"/>
      <c r="AL37" s="1187"/>
      <c r="AM37" s="1187"/>
      <c r="AN37" s="1187"/>
      <c r="AO37" s="1187"/>
      <c r="AP37" s="1187"/>
      <c r="AQ37" s="1187"/>
      <c r="AR37" s="1187"/>
      <c r="AS37" s="1187"/>
      <c r="AT37" s="1187"/>
      <c r="AU37" s="1187"/>
      <c r="AV37" s="842"/>
      <c r="AW37" s="1518"/>
      <c r="AX37" s="1519"/>
      <c r="AY37" s="1519"/>
      <c r="AZ37" s="1519"/>
      <c r="BA37" s="1519"/>
      <c r="BB37" s="1519"/>
      <c r="BC37" s="249" t="s">
        <v>20</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row>
    <row r="38" spans="1:144" s="36" customFormat="1" ht="28.5" customHeight="1">
      <c r="A38" s="1533"/>
      <c r="B38" s="673"/>
      <c r="C38" s="673"/>
      <c r="D38" s="673"/>
      <c r="E38" s="673"/>
      <c r="F38" s="673"/>
      <c r="G38" s="673"/>
      <c r="H38" s="1514"/>
      <c r="I38" s="1513"/>
      <c r="J38" s="673"/>
      <c r="K38" s="673"/>
      <c r="L38" s="673"/>
      <c r="M38" s="673"/>
      <c r="N38" s="1514"/>
      <c r="O38" s="1515"/>
      <c r="P38" s="1516"/>
      <c r="Q38" s="1516"/>
      <c r="R38" s="1516"/>
      <c r="S38" s="1516"/>
      <c r="T38" s="1517"/>
      <c r="U38" s="841"/>
      <c r="V38" s="1187"/>
      <c r="W38" s="1187"/>
      <c r="X38" s="1187"/>
      <c r="Y38" s="1187"/>
      <c r="Z38" s="1187"/>
      <c r="AA38" s="1187"/>
      <c r="AB38" s="1187"/>
      <c r="AC38" s="1187"/>
      <c r="AD38" s="1187"/>
      <c r="AE38" s="1187"/>
      <c r="AF38" s="1187"/>
      <c r="AG38" s="842"/>
      <c r="AH38" s="841"/>
      <c r="AI38" s="1187"/>
      <c r="AJ38" s="1187"/>
      <c r="AK38" s="1187"/>
      <c r="AL38" s="1187"/>
      <c r="AM38" s="1187"/>
      <c r="AN38" s="1187"/>
      <c r="AO38" s="1187"/>
      <c r="AP38" s="1187"/>
      <c r="AQ38" s="1187"/>
      <c r="AR38" s="1187"/>
      <c r="AS38" s="1187"/>
      <c r="AT38" s="1187"/>
      <c r="AU38" s="1187"/>
      <c r="AV38" s="842"/>
      <c r="AW38" s="1518"/>
      <c r="AX38" s="1519"/>
      <c r="AY38" s="1519"/>
      <c r="AZ38" s="1519"/>
      <c r="BA38" s="1519"/>
      <c r="BB38" s="1519"/>
      <c r="BC38" s="249" t="s">
        <v>20</v>
      </c>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row>
    <row r="39" spans="1:144" s="36" customFormat="1" ht="28.5" customHeight="1">
      <c r="A39" s="1533"/>
      <c r="B39" s="673"/>
      <c r="C39" s="673"/>
      <c r="D39" s="673"/>
      <c r="E39" s="673"/>
      <c r="F39" s="673"/>
      <c r="G39" s="673"/>
      <c r="H39" s="1514"/>
      <c r="I39" s="1513"/>
      <c r="J39" s="673"/>
      <c r="K39" s="673"/>
      <c r="L39" s="673"/>
      <c r="M39" s="673"/>
      <c r="N39" s="1514"/>
      <c r="O39" s="1515"/>
      <c r="P39" s="1516"/>
      <c r="Q39" s="1516"/>
      <c r="R39" s="1516"/>
      <c r="S39" s="1516"/>
      <c r="T39" s="1517"/>
      <c r="U39" s="841"/>
      <c r="V39" s="1187"/>
      <c r="W39" s="1187"/>
      <c r="X39" s="1187"/>
      <c r="Y39" s="1187"/>
      <c r="Z39" s="1187"/>
      <c r="AA39" s="1187"/>
      <c r="AB39" s="1187"/>
      <c r="AC39" s="1187"/>
      <c r="AD39" s="1187"/>
      <c r="AE39" s="1187"/>
      <c r="AF39" s="1187"/>
      <c r="AG39" s="842"/>
      <c r="AH39" s="841"/>
      <c r="AI39" s="1187"/>
      <c r="AJ39" s="1187"/>
      <c r="AK39" s="1187"/>
      <c r="AL39" s="1187"/>
      <c r="AM39" s="1187"/>
      <c r="AN39" s="1187"/>
      <c r="AO39" s="1187"/>
      <c r="AP39" s="1187"/>
      <c r="AQ39" s="1187"/>
      <c r="AR39" s="1187"/>
      <c r="AS39" s="1187"/>
      <c r="AT39" s="1187"/>
      <c r="AU39" s="1187"/>
      <c r="AV39" s="842"/>
      <c r="AW39" s="1518"/>
      <c r="AX39" s="1519"/>
      <c r="AY39" s="1519"/>
      <c r="AZ39" s="1519"/>
      <c r="BA39" s="1519"/>
      <c r="BB39" s="1519"/>
      <c r="BC39" s="249" t="s">
        <v>20</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row>
    <row r="40" spans="1:144" s="36" customFormat="1" ht="28.5" customHeight="1">
      <c r="A40" s="1533"/>
      <c r="B40" s="673"/>
      <c r="C40" s="673"/>
      <c r="D40" s="673"/>
      <c r="E40" s="673"/>
      <c r="F40" s="673"/>
      <c r="G40" s="673"/>
      <c r="H40" s="1514"/>
      <c r="I40" s="1513"/>
      <c r="J40" s="673"/>
      <c r="K40" s="673"/>
      <c r="L40" s="673"/>
      <c r="M40" s="673"/>
      <c r="N40" s="1514"/>
      <c r="O40" s="1515"/>
      <c r="P40" s="1516"/>
      <c r="Q40" s="1516"/>
      <c r="R40" s="1516"/>
      <c r="S40" s="1516"/>
      <c r="T40" s="1517"/>
      <c r="U40" s="841"/>
      <c r="V40" s="1187"/>
      <c r="W40" s="1187"/>
      <c r="X40" s="1187"/>
      <c r="Y40" s="1187"/>
      <c r="Z40" s="1187"/>
      <c r="AA40" s="1187"/>
      <c r="AB40" s="1187"/>
      <c r="AC40" s="1187"/>
      <c r="AD40" s="1187"/>
      <c r="AE40" s="1187"/>
      <c r="AF40" s="1187"/>
      <c r="AG40" s="842"/>
      <c r="AH40" s="841"/>
      <c r="AI40" s="1187"/>
      <c r="AJ40" s="1187"/>
      <c r="AK40" s="1187"/>
      <c r="AL40" s="1187"/>
      <c r="AM40" s="1187"/>
      <c r="AN40" s="1187"/>
      <c r="AO40" s="1187"/>
      <c r="AP40" s="1187"/>
      <c r="AQ40" s="1187"/>
      <c r="AR40" s="1187"/>
      <c r="AS40" s="1187"/>
      <c r="AT40" s="1187"/>
      <c r="AU40" s="1187"/>
      <c r="AV40" s="842"/>
      <c r="AW40" s="1518"/>
      <c r="AX40" s="1519"/>
      <c r="AY40" s="1519"/>
      <c r="AZ40" s="1519"/>
      <c r="BA40" s="1519"/>
      <c r="BB40" s="1519"/>
      <c r="BC40" s="249" t="s">
        <v>20</v>
      </c>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row>
    <row r="41" spans="1:144" s="36" customFormat="1" ht="28.5" customHeight="1" thickBot="1">
      <c r="A41" s="1512"/>
      <c r="B41" s="734"/>
      <c r="C41" s="734"/>
      <c r="D41" s="734"/>
      <c r="E41" s="734"/>
      <c r="F41" s="734"/>
      <c r="G41" s="734"/>
      <c r="H41" s="1504"/>
      <c r="I41" s="1503"/>
      <c r="J41" s="734"/>
      <c r="K41" s="734"/>
      <c r="L41" s="734"/>
      <c r="M41" s="734"/>
      <c r="N41" s="1504"/>
      <c r="O41" s="1505"/>
      <c r="P41" s="1506"/>
      <c r="Q41" s="1506"/>
      <c r="R41" s="1506"/>
      <c r="S41" s="1506"/>
      <c r="T41" s="1507"/>
      <c r="U41" s="1421"/>
      <c r="V41" s="1422"/>
      <c r="W41" s="1422"/>
      <c r="X41" s="1422"/>
      <c r="Y41" s="1422"/>
      <c r="Z41" s="1422"/>
      <c r="AA41" s="1422"/>
      <c r="AB41" s="1422"/>
      <c r="AC41" s="1422"/>
      <c r="AD41" s="1422"/>
      <c r="AE41" s="1422"/>
      <c r="AF41" s="1422"/>
      <c r="AG41" s="1413"/>
      <c r="AH41" s="1421"/>
      <c r="AI41" s="1422"/>
      <c r="AJ41" s="1422"/>
      <c r="AK41" s="1422"/>
      <c r="AL41" s="1422"/>
      <c r="AM41" s="1422"/>
      <c r="AN41" s="1422"/>
      <c r="AO41" s="1422"/>
      <c r="AP41" s="1422"/>
      <c r="AQ41" s="1422"/>
      <c r="AR41" s="1422"/>
      <c r="AS41" s="1422"/>
      <c r="AT41" s="1422"/>
      <c r="AU41" s="1422"/>
      <c r="AV41" s="1413"/>
      <c r="AW41" s="1508"/>
      <c r="AX41" s="1509"/>
      <c r="AY41" s="1509"/>
      <c r="AZ41" s="1509"/>
      <c r="BA41" s="1509"/>
      <c r="BB41" s="1509"/>
      <c r="BC41" s="253" t="s">
        <v>20</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row>
    <row r="42" spans="1:144" s="23" customFormat="1" ht="17.25" customHeight="1">
      <c r="A42" s="214"/>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row>
    <row r="43" spans="1:144" ht="17.25" customHeight="1">
      <c r="A43" s="265"/>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row>
    <row r="44" spans="1:144" ht="17.25" customHeight="1">
      <c r="A44" s="265"/>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row>
    <row r="45" spans="1:144" s="23" customFormat="1" ht="17.25" customHeight="1">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4"/>
      <c r="AM45" s="214"/>
      <c r="AN45" s="214"/>
      <c r="AO45" s="214"/>
      <c r="AP45" s="214"/>
      <c r="AQ45" s="214"/>
      <c r="AR45" s="214"/>
      <c r="AS45" s="214"/>
      <c r="AT45" s="214"/>
      <c r="AU45" s="214"/>
      <c r="AV45" s="214"/>
      <c r="AW45" s="214"/>
      <c r="AX45" s="214"/>
      <c r="AY45" s="214"/>
      <c r="AZ45" s="214"/>
      <c r="BA45" s="214"/>
      <c r="BB45" s="214"/>
      <c r="BC45" s="214"/>
    </row>
    <row r="46" spans="1:144" ht="31.5" customHeight="1" thickBot="1">
      <c r="A46" s="49" t="s">
        <v>122</v>
      </c>
      <c r="B46" s="259"/>
      <c r="C46" s="259"/>
      <c r="D46" s="259"/>
      <c r="E46" s="259"/>
      <c r="F46" s="259"/>
      <c r="G46" s="259"/>
      <c r="H46" s="259"/>
      <c r="I46" s="259"/>
      <c r="J46" s="259"/>
      <c r="K46" s="259"/>
      <c r="L46" s="259"/>
      <c r="M46" s="259"/>
      <c r="N46" s="259"/>
      <c r="O46" s="259"/>
      <c r="P46" s="259"/>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259"/>
      <c r="AV46" s="259"/>
      <c r="AW46" s="259"/>
      <c r="AX46" s="259"/>
      <c r="AY46" s="259"/>
      <c r="AZ46" s="259"/>
      <c r="BA46" s="259"/>
      <c r="BB46" s="259"/>
      <c r="BC46" s="259"/>
    </row>
    <row r="47" spans="1:144" s="23" customFormat="1" ht="57" customHeight="1" thickBot="1">
      <c r="A47" s="1510" t="s">
        <v>190</v>
      </c>
      <c r="B47" s="751"/>
      <c r="C47" s="751"/>
      <c r="D47" s="751"/>
      <c r="E47" s="751"/>
      <c r="F47" s="751"/>
      <c r="G47" s="751"/>
      <c r="H47" s="751"/>
      <c r="I47" s="751"/>
      <c r="J47" s="751"/>
      <c r="K47" s="751"/>
      <c r="L47" s="751"/>
      <c r="M47" s="1511"/>
      <c r="N47" s="783" t="s">
        <v>124</v>
      </c>
      <c r="O47" s="784"/>
      <c r="P47" s="1385" t="s">
        <v>125</v>
      </c>
      <c r="Q47" s="751"/>
      <c r="R47" s="751"/>
      <c r="S47" s="751"/>
      <c r="T47" s="751"/>
      <c r="U47" s="751"/>
      <c r="V47" s="751"/>
      <c r="W47" s="750" t="s">
        <v>126</v>
      </c>
      <c r="X47" s="751"/>
      <c r="Y47" s="751"/>
      <c r="Z47" s="751"/>
      <c r="AA47" s="751"/>
      <c r="AB47" s="751"/>
      <c r="AC47" s="751"/>
      <c r="AD47" s="751"/>
      <c r="AE47" s="751"/>
      <c r="AF47" s="751"/>
      <c r="AG47" s="751"/>
      <c r="AH47" s="751"/>
      <c r="AI47" s="751"/>
      <c r="AJ47" s="751"/>
      <c r="AK47" s="752"/>
      <c r="AL47" s="751" t="s">
        <v>127</v>
      </c>
      <c r="AM47" s="751"/>
      <c r="AN47" s="751"/>
      <c r="AO47" s="751"/>
      <c r="AP47" s="751"/>
      <c r="AQ47" s="751"/>
      <c r="AR47" s="751"/>
      <c r="AS47" s="751"/>
      <c r="AT47" s="751"/>
      <c r="AU47" s="751"/>
      <c r="AV47" s="751"/>
      <c r="AW47" s="751"/>
      <c r="AX47" s="751"/>
      <c r="AY47" s="751"/>
      <c r="AZ47" s="751"/>
      <c r="BA47" s="751"/>
      <c r="BB47" s="751"/>
      <c r="BC47" s="753"/>
    </row>
    <row r="48" spans="1:144" s="23" customFormat="1" ht="34.5" customHeight="1" thickTop="1" thickBot="1">
      <c r="A48" s="1491">
        <f>ROUNDDOWN(SUM(AW32:BB41),0)</f>
        <v>0</v>
      </c>
      <c r="B48" s="1492"/>
      <c r="C48" s="1492"/>
      <c r="D48" s="1492"/>
      <c r="E48" s="1492"/>
      <c r="F48" s="1492"/>
      <c r="G48" s="1492"/>
      <c r="H48" s="1492"/>
      <c r="I48" s="1492"/>
      <c r="J48" s="1492"/>
      <c r="K48" s="1492"/>
      <c r="L48" s="1492"/>
      <c r="M48" s="1493"/>
      <c r="N48" s="1394" t="s">
        <v>124</v>
      </c>
      <c r="O48" s="1395"/>
      <c r="P48" s="1494">
        <v>7000</v>
      </c>
      <c r="Q48" s="793"/>
      <c r="R48" s="793"/>
      <c r="S48" s="793"/>
      <c r="T48" s="793"/>
      <c r="U48" s="793"/>
      <c r="V48" s="222" t="s">
        <v>0</v>
      </c>
      <c r="W48" s="1495">
        <f>IF(A48="","",(A48*P48))</f>
        <v>0</v>
      </c>
      <c r="X48" s="1496"/>
      <c r="Y48" s="1496"/>
      <c r="Z48" s="1496"/>
      <c r="AA48" s="1496"/>
      <c r="AB48" s="1496"/>
      <c r="AC48" s="1496"/>
      <c r="AD48" s="1496"/>
      <c r="AE48" s="1496"/>
      <c r="AF48" s="1496"/>
      <c r="AG48" s="1496"/>
      <c r="AH48" s="1496"/>
      <c r="AI48" s="1496"/>
      <c r="AJ48" s="1496"/>
      <c r="AK48" s="191" t="s">
        <v>0</v>
      </c>
      <c r="AL48" s="1497">
        <f>W48</f>
        <v>0</v>
      </c>
      <c r="AM48" s="1497"/>
      <c r="AN48" s="1497"/>
      <c r="AO48" s="1497"/>
      <c r="AP48" s="1497"/>
      <c r="AQ48" s="1497"/>
      <c r="AR48" s="1497"/>
      <c r="AS48" s="1497"/>
      <c r="AT48" s="1497"/>
      <c r="AU48" s="1497"/>
      <c r="AV48" s="1497"/>
      <c r="AW48" s="1497"/>
      <c r="AX48" s="1497"/>
      <c r="AY48" s="1497"/>
      <c r="AZ48" s="1497"/>
      <c r="BA48" s="1497"/>
      <c r="BB48" s="1497"/>
      <c r="BC48" s="258" t="s">
        <v>0</v>
      </c>
    </row>
    <row r="49" spans="1:55" ht="38.25" customHeight="1" thickTop="1" thickBot="1">
      <c r="A49" s="1498" t="s">
        <v>151</v>
      </c>
      <c r="B49" s="1499"/>
      <c r="C49" s="1499"/>
      <c r="D49" s="1499"/>
      <c r="E49" s="1499"/>
      <c r="F49" s="1499"/>
      <c r="G49" s="1499"/>
      <c r="H49" s="1499"/>
      <c r="I49" s="1499"/>
      <c r="J49" s="1499"/>
      <c r="K49" s="1499"/>
      <c r="L49" s="1499"/>
      <c r="M49" s="1499"/>
      <c r="N49" s="1499"/>
      <c r="O49" s="1499"/>
      <c r="P49" s="1499"/>
      <c r="Q49" s="1499"/>
      <c r="R49" s="1499"/>
      <c r="S49" s="1499"/>
      <c r="T49" s="1499"/>
      <c r="U49" s="1499"/>
      <c r="V49" s="1499"/>
      <c r="W49" s="1499"/>
      <c r="X49" s="1499"/>
      <c r="Y49" s="1499"/>
      <c r="Z49" s="1499"/>
      <c r="AA49" s="1499"/>
      <c r="AB49" s="1499"/>
      <c r="AC49" s="1499"/>
      <c r="AD49" s="1499"/>
      <c r="AE49" s="1499"/>
      <c r="AF49" s="1499"/>
      <c r="AG49" s="1499"/>
      <c r="AH49" s="1499"/>
      <c r="AI49" s="1499"/>
      <c r="AJ49" s="1499"/>
      <c r="AK49" s="1500"/>
      <c r="AL49" s="1501">
        <f>AL48</f>
        <v>0</v>
      </c>
      <c r="AM49" s="1502"/>
      <c r="AN49" s="1502"/>
      <c r="AO49" s="1502"/>
      <c r="AP49" s="1502"/>
      <c r="AQ49" s="1502"/>
      <c r="AR49" s="1502"/>
      <c r="AS49" s="1502"/>
      <c r="AT49" s="1502"/>
      <c r="AU49" s="1502"/>
      <c r="AV49" s="1502"/>
      <c r="AW49" s="1502"/>
      <c r="AX49" s="1502"/>
      <c r="AY49" s="1502"/>
      <c r="AZ49" s="1502"/>
      <c r="BA49" s="1502"/>
      <c r="BB49" s="1502"/>
      <c r="BC49" s="257" t="s">
        <v>0</v>
      </c>
    </row>
    <row r="50" spans="1:55" ht="37.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row>
  </sheetData>
  <sheetProtection algorithmName="SHA-512" hashValue="sK5UHFuVxjOvyd77h/EhJmPIeyi+ahwpi/gidt0Ej3xPKtQeKlBqDxa10fn/2Qzr+61bL5cTewFmC6dqCGPd5g==" saltValue="YAo9msIS8oRIAvbVSkuFWw==" spinCount="100000" sheet="1" objects="1" scenarios="1"/>
  <mergeCells count="122">
    <mergeCell ref="A3:BC3"/>
    <mergeCell ref="BB6:BC6"/>
    <mergeCell ref="A11:H11"/>
    <mergeCell ref="I11:P11"/>
    <mergeCell ref="A13:H13"/>
    <mergeCell ref="A14:H14"/>
    <mergeCell ref="A15:H15"/>
    <mergeCell ref="AP8:AV8"/>
    <mergeCell ref="AW8:BC8"/>
    <mergeCell ref="I13:Z13"/>
    <mergeCell ref="AA13:AR13"/>
    <mergeCell ref="AS13:AW13"/>
    <mergeCell ref="AX13:BC13"/>
    <mergeCell ref="I14:Z14"/>
    <mergeCell ref="AA14:AR14"/>
    <mergeCell ref="AS14:AW14"/>
    <mergeCell ref="AX14:BC14"/>
    <mergeCell ref="I15:Z15"/>
    <mergeCell ref="AA15:AR15"/>
    <mergeCell ref="AS15:AW15"/>
    <mergeCell ref="AX15:BC15"/>
    <mergeCell ref="A29:H29"/>
    <mergeCell ref="I29:P29"/>
    <mergeCell ref="A21:H21"/>
    <mergeCell ref="A22:H22"/>
    <mergeCell ref="A23:H23"/>
    <mergeCell ref="I21:M21"/>
    <mergeCell ref="I22:M22"/>
    <mergeCell ref="I23:M23"/>
    <mergeCell ref="A24:AK24"/>
    <mergeCell ref="N21:O21"/>
    <mergeCell ref="P21:V21"/>
    <mergeCell ref="W21:AK21"/>
    <mergeCell ref="AL21:BC21"/>
    <mergeCell ref="N22:O22"/>
    <mergeCell ref="P22:U22"/>
    <mergeCell ref="W22:AI22"/>
    <mergeCell ref="AL22:BB23"/>
    <mergeCell ref="BC22:BC23"/>
    <mergeCell ref="N23:O23"/>
    <mergeCell ref="P23:U23"/>
    <mergeCell ref="W23:AI23"/>
    <mergeCell ref="A34:H34"/>
    <mergeCell ref="A37:H37"/>
    <mergeCell ref="A31:H31"/>
    <mergeCell ref="A32:H32"/>
    <mergeCell ref="A38:H38"/>
    <mergeCell ref="A39:H39"/>
    <mergeCell ref="A40:H40"/>
    <mergeCell ref="A35:H35"/>
    <mergeCell ref="A36:H36"/>
    <mergeCell ref="A33:H33"/>
    <mergeCell ref="AL24:BB24"/>
    <mergeCell ref="AW29:BC30"/>
    <mergeCell ref="I31:N31"/>
    <mergeCell ref="O31:T31"/>
    <mergeCell ref="U31:AG31"/>
    <mergeCell ref="AH31:AV31"/>
    <mergeCell ref="AW31:BC31"/>
    <mergeCell ref="I32:N32"/>
    <mergeCell ref="O32:T32"/>
    <mergeCell ref="U32:AG32"/>
    <mergeCell ref="AH32:AV32"/>
    <mergeCell ref="AW32:BB32"/>
    <mergeCell ref="I33:N33"/>
    <mergeCell ref="O33:T33"/>
    <mergeCell ref="U33:AG33"/>
    <mergeCell ref="AH33:AV33"/>
    <mergeCell ref="AW33:BB33"/>
    <mergeCell ref="I34:N34"/>
    <mergeCell ref="O34:T34"/>
    <mergeCell ref="U34:AG34"/>
    <mergeCell ref="AH34:AV34"/>
    <mergeCell ref="AW34:BB34"/>
    <mergeCell ref="I35:N35"/>
    <mergeCell ref="O35:T35"/>
    <mergeCell ref="U35:AG35"/>
    <mergeCell ref="AH35:AV35"/>
    <mergeCell ref="AW35:BB35"/>
    <mergeCell ref="I36:N36"/>
    <mergeCell ref="O36:T36"/>
    <mergeCell ref="U36:AG36"/>
    <mergeCell ref="AH36:AV36"/>
    <mergeCell ref="AW36:BB36"/>
    <mergeCell ref="I37:N37"/>
    <mergeCell ref="O37:T37"/>
    <mergeCell ref="U37:AG37"/>
    <mergeCell ref="AH37:AV37"/>
    <mergeCell ref="AW37:BB37"/>
    <mergeCell ref="I38:N38"/>
    <mergeCell ref="O38:T38"/>
    <mergeCell ref="U38:AG38"/>
    <mergeCell ref="AH38:AV38"/>
    <mergeCell ref="AW38:BB38"/>
    <mergeCell ref="I39:N39"/>
    <mergeCell ref="O39:T39"/>
    <mergeCell ref="U39:AG39"/>
    <mergeCell ref="AH39:AV39"/>
    <mergeCell ref="AW39:BB39"/>
    <mergeCell ref="I40:N40"/>
    <mergeCell ref="O40:T40"/>
    <mergeCell ref="U40:AG40"/>
    <mergeCell ref="AH40:AV40"/>
    <mergeCell ref="AW40:BB40"/>
    <mergeCell ref="A48:M48"/>
    <mergeCell ref="N48:O48"/>
    <mergeCell ref="P48:U48"/>
    <mergeCell ref="W48:AJ48"/>
    <mergeCell ref="AL48:BB48"/>
    <mergeCell ref="A49:AK49"/>
    <mergeCell ref="AL49:BB49"/>
    <mergeCell ref="I41:N41"/>
    <mergeCell ref="O41:T41"/>
    <mergeCell ref="U41:AG41"/>
    <mergeCell ref="AH41:AV41"/>
    <mergeCell ref="AW41:BB41"/>
    <mergeCell ref="A47:M47"/>
    <mergeCell ref="N47:O47"/>
    <mergeCell ref="P47:V47"/>
    <mergeCell ref="W47:AK47"/>
    <mergeCell ref="AL47:BC47"/>
    <mergeCell ref="A41:H41"/>
  </mergeCells>
  <phoneticPr fontId="47"/>
  <dataValidations count="4">
    <dataValidation type="list" allowBlank="1" showInputMessage="1" showErrorMessage="1" sqref="I32:L41" xr:uid="{C11F6893-84E5-4861-A9D2-B8373C20C1B1}">
      <formula1>"床,壁,天井"</formula1>
    </dataValidation>
    <dataValidation type="custom" imeMode="disabled" allowBlank="1" showInputMessage="1" showErrorMessage="1" errorTitle="入力エラー" error="小数点は第二位まで、三位以下切り捨てで入力して下さい。" sqref="AW32:BB41" xr:uid="{BD7315E0-DE1C-4B5A-9C85-855969C69EDD}">
      <formula1>AW32-ROUNDDOWN(AW32,2)=0</formula1>
    </dataValidation>
    <dataValidation type="textLength" operator="equal" allowBlank="1" showInputMessage="1" showErrorMessage="1" error="SII登録型番の８文字で登録してください。" sqref="O32:T41" xr:uid="{45D5EBB3-C4C1-4413-8556-3D1A9B239CDF}">
      <formula1>8</formula1>
    </dataValidation>
    <dataValidation type="textLength" operator="equal" allowBlank="1" showInputMessage="1" showErrorMessage="1" error="SII登録型番の9文字で登録してください。" sqref="A14:H15" xr:uid="{59E0F444-A2A7-4FF2-B350-8202FEF1DA1E}">
      <formula1>9</formula1>
    </dataValidation>
  </dataValidations>
  <printOptions horizontalCentered="1"/>
  <pageMargins left="0.11811023622047245" right="0.11811023622047245" top="0.43307086614173229" bottom="0.15748031496062992" header="0.11811023622047245" footer="0.11811023622047245"/>
  <pageSetup paperSize="9" scale="46" orientation="portrait" r:id="rId1"/>
  <headerFooter>
    <oddHeader>&amp;R&amp;14VERSION 1.0</oddHeader>
    <oddFooter>&amp;L（備考）用紙は日本工業規格Ａ４とし、縦位置とする。</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D394D-8619-496E-B20F-EA6A66263653}">
  <sheetPr>
    <pageSetUpPr fitToPage="1"/>
  </sheetPr>
  <dimension ref="A1:CV89"/>
  <sheetViews>
    <sheetView showGridLines="0" showZeros="0" view="pageBreakPreview" zoomScale="52" zoomScaleNormal="100" zoomScaleSheetLayoutView="52" workbookViewId="0">
      <selection activeCell="A3" sqref="A3:BC3"/>
    </sheetView>
  </sheetViews>
  <sheetFormatPr defaultColWidth="9" defaultRowHeight="13"/>
  <cols>
    <col min="1" max="14" width="3.6328125" style="7" customWidth="1"/>
    <col min="15" max="33" width="4.453125" style="7" customWidth="1"/>
    <col min="34" max="42" width="3.6328125" style="7" customWidth="1"/>
    <col min="43" max="43" width="4.08984375" style="7" customWidth="1"/>
    <col min="44" max="46" width="3.6328125" style="7" customWidth="1"/>
    <col min="47" max="47" width="3.90625" style="7" customWidth="1"/>
    <col min="48" max="55" width="3.6328125" style="7" customWidth="1"/>
    <col min="56" max="85" width="3.453125" style="7" customWidth="1"/>
    <col min="86" max="16384" width="9" style="7"/>
  </cols>
  <sheetData>
    <row r="1" spans="1:100" ht="19">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54" t="s">
        <v>225</v>
      </c>
    </row>
    <row r="2" spans="1:100" ht="18" customHeight="1">
      <c r="BC2" s="128" t="str">
        <f>IF(OR('様式第7｜実績報告書'!$BD$15&lt;&gt;"",'様式第7｜実績報告書'!$AJ$51&lt;&gt;""),'様式第7｜実績報告書'!$BD$15&amp;"邸"&amp;RIGHT(TRIM('様式第7｜実績報告書'!$N$51&amp;'様式第7｜実績報告書'!$Y$51&amp;'様式第7｜実績報告書'!$AJ$51),4),"")</f>
        <v/>
      </c>
    </row>
    <row r="3" spans="1:100" ht="30" customHeight="1">
      <c r="A3" s="693" t="s">
        <v>144</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00"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0" s="21" customFormat="1" ht="19">
      <c r="A5" s="45" t="s">
        <v>18</v>
      </c>
      <c r="B5" s="19"/>
      <c r="C5" s="19"/>
      <c r="D5" s="19"/>
      <c r="E5" s="19"/>
      <c r="F5" s="19"/>
      <c r="G5" s="44"/>
      <c r="H5" s="19"/>
      <c r="I5" s="19"/>
      <c r="J5" s="19"/>
      <c r="K5" s="19"/>
      <c r="L5" s="19"/>
      <c r="M5" s="19"/>
      <c r="N5" s="19"/>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11"/>
      <c r="BA5" s="11"/>
      <c r="BB5" s="39" t="s">
        <v>4</v>
      </c>
      <c r="BC5" s="4"/>
    </row>
    <row r="6" spans="1:100" s="21" customFormat="1" ht="14.25" customHeight="1">
      <c r="A6" s="20"/>
      <c r="B6" s="20"/>
      <c r="C6" s="20"/>
      <c r="D6" s="20"/>
      <c r="E6" s="20"/>
      <c r="F6" s="20"/>
      <c r="G6" s="20"/>
      <c r="H6" s="20"/>
      <c r="I6" s="20"/>
      <c r="J6" s="20"/>
      <c r="K6" s="20"/>
      <c r="L6" s="20"/>
      <c r="M6" s="20"/>
      <c r="N6" s="20"/>
      <c r="O6" s="20"/>
      <c r="P6" s="4"/>
      <c r="Q6" s="4"/>
      <c r="R6" s="4"/>
      <c r="S6" s="4"/>
      <c r="T6" s="4"/>
      <c r="U6" s="4"/>
      <c r="V6" s="4"/>
      <c r="W6" s="4"/>
      <c r="X6" s="4"/>
      <c r="Y6" s="4"/>
      <c r="Z6" s="4"/>
      <c r="AA6" s="4"/>
      <c r="AB6" s="4"/>
      <c r="AC6" s="4"/>
      <c r="AD6" s="4"/>
      <c r="AE6" s="4"/>
      <c r="AF6" s="4"/>
      <c r="AG6" s="4"/>
      <c r="AH6" s="4"/>
      <c r="AI6" s="4"/>
      <c r="AJ6" s="4"/>
      <c r="AK6" s="4"/>
      <c r="AL6" s="4"/>
      <c r="AM6" s="4"/>
      <c r="AN6" s="4"/>
      <c r="AO6" s="4"/>
      <c r="AP6" s="4"/>
      <c r="AQ6" s="20"/>
      <c r="AR6" s="20"/>
      <c r="AS6" s="20"/>
      <c r="AT6" s="20"/>
      <c r="AU6" s="20"/>
      <c r="AV6" s="20"/>
      <c r="AW6" s="31" t="s">
        <v>46</v>
      </c>
      <c r="AX6" s="270"/>
      <c r="AY6" s="147" t="s">
        <v>105</v>
      </c>
      <c r="AZ6" s="270"/>
      <c r="BA6" s="712" t="s">
        <v>106</v>
      </c>
      <c r="BB6" s="712"/>
      <c r="BC6" s="147"/>
    </row>
    <row r="7" spans="1:100" s="21" customFormat="1" ht="23.25" customHeight="1">
      <c r="A7" s="286"/>
      <c r="B7" s="287"/>
      <c r="C7" s="288" t="s">
        <v>193</v>
      </c>
      <c r="D7" s="32"/>
      <c r="E7" s="32"/>
      <c r="F7" s="32"/>
      <c r="G7" s="289"/>
      <c r="H7" s="290"/>
      <c r="I7" s="288" t="s">
        <v>231</v>
      </c>
      <c r="J7" s="32"/>
      <c r="AC7" s="247"/>
      <c r="AD7" s="247"/>
      <c r="AE7" s="247"/>
      <c r="AF7" s="247"/>
      <c r="AG7" s="247"/>
      <c r="AH7" s="247"/>
      <c r="AI7" s="247"/>
      <c r="AJ7" s="247"/>
      <c r="AK7" s="247"/>
      <c r="AX7" s="31"/>
      <c r="AY7" s="264"/>
      <c r="AZ7" s="147"/>
      <c r="BA7" s="264"/>
      <c r="BB7" s="264"/>
      <c r="BC7" s="264"/>
    </row>
    <row r="8" spans="1:100" s="21" customFormat="1" ht="37.5" customHeight="1">
      <c r="A8" s="247"/>
      <c r="B8" s="247"/>
      <c r="C8" s="247"/>
      <c r="D8" s="247"/>
      <c r="E8" s="247"/>
      <c r="F8" s="247"/>
      <c r="G8" s="247"/>
      <c r="H8" s="247"/>
      <c r="I8" s="247"/>
      <c r="J8" s="247"/>
      <c r="AC8" s="247"/>
      <c r="AD8" s="247"/>
      <c r="AE8" s="247"/>
      <c r="AF8" s="247"/>
      <c r="AG8" s="247"/>
      <c r="AH8" s="247"/>
      <c r="AI8" s="247"/>
      <c r="AJ8" s="247"/>
      <c r="AK8" s="247"/>
      <c r="AP8" s="715" t="s">
        <v>170</v>
      </c>
      <c r="AQ8" s="716"/>
      <c r="AR8" s="716"/>
      <c r="AS8" s="716"/>
      <c r="AT8" s="716"/>
      <c r="AU8" s="716"/>
      <c r="AV8" s="716"/>
      <c r="AW8" s="713"/>
      <c r="AX8" s="713"/>
      <c r="AY8" s="713"/>
      <c r="AZ8" s="713"/>
      <c r="BA8" s="713"/>
      <c r="BB8" s="713"/>
      <c r="BC8" s="714"/>
    </row>
    <row r="9" spans="1:100" s="21" customFormat="1" ht="14.25" customHeight="1" thickBot="1">
      <c r="A9" s="247"/>
      <c r="B9" s="247"/>
      <c r="C9" s="247"/>
      <c r="D9" s="247"/>
      <c r="E9" s="247"/>
      <c r="F9" s="247"/>
      <c r="G9" s="247"/>
      <c r="H9" s="247"/>
      <c r="I9" s="247"/>
      <c r="J9" s="247"/>
      <c r="AC9" s="247"/>
      <c r="AD9" s="247"/>
      <c r="AE9" s="247"/>
      <c r="AF9" s="247"/>
      <c r="AG9" s="247"/>
      <c r="AH9" s="247"/>
      <c r="AI9" s="247"/>
      <c r="AJ9" s="247"/>
      <c r="AK9" s="247"/>
      <c r="AX9" s="31"/>
      <c r="AY9" s="264"/>
      <c r="AZ9" s="147"/>
      <c r="BA9" s="264"/>
      <c r="BB9" s="264"/>
      <c r="BC9" s="264"/>
    </row>
    <row r="10" spans="1:100" ht="28.5" customHeight="1" thickBot="1">
      <c r="A10" s="1279" t="s">
        <v>138</v>
      </c>
      <c r="B10" s="1279"/>
      <c r="C10" s="1279"/>
      <c r="D10" s="1279"/>
      <c r="E10" s="1279"/>
      <c r="F10" s="1279"/>
      <c r="G10" s="1279"/>
      <c r="H10" s="1279"/>
      <c r="I10" s="1414"/>
      <c r="J10" s="1280" t="s">
        <v>137</v>
      </c>
      <c r="K10" s="1281"/>
      <c r="L10" s="1281"/>
      <c r="M10" s="1281"/>
      <c r="N10" s="1281"/>
      <c r="O10" s="1281"/>
      <c r="P10" s="1281"/>
      <c r="Q10" s="1281"/>
      <c r="R10" s="1282"/>
      <c r="S10" s="118"/>
      <c r="T10" s="118"/>
      <c r="U10" s="118"/>
      <c r="V10" s="118"/>
      <c r="W10" s="118"/>
      <c r="X10" s="118"/>
      <c r="Y10" s="118"/>
      <c r="Z10" s="118"/>
      <c r="AA10" s="118"/>
      <c r="AB10" s="118"/>
      <c r="AC10" s="118"/>
      <c r="AD10" s="116"/>
      <c r="AE10" s="116"/>
      <c r="AF10" s="116"/>
      <c r="AG10" s="116"/>
      <c r="AH10" s="116"/>
      <c r="AI10" s="116"/>
      <c r="AJ10" s="116"/>
      <c r="AK10" s="116"/>
      <c r="AL10" s="116"/>
      <c r="AM10" s="116"/>
      <c r="AN10" s="21"/>
      <c r="AO10" s="21"/>
      <c r="AP10" s="21"/>
      <c r="AQ10" s="21"/>
      <c r="AR10" s="21"/>
      <c r="AS10" s="21"/>
      <c r="AT10" s="21"/>
      <c r="AU10" s="21"/>
      <c r="AV10" s="21"/>
      <c r="AW10" s="21"/>
      <c r="AX10" s="21"/>
      <c r="AY10" s="21"/>
      <c r="AZ10" s="21"/>
      <c r="BA10" s="21"/>
      <c r="BB10" s="21"/>
      <c r="BC10" s="21"/>
    </row>
    <row r="11" spans="1:100" ht="9.75" customHeight="1">
      <c r="A11" s="34"/>
      <c r="B11" s="34"/>
      <c r="C11" s="34"/>
      <c r="D11" s="34"/>
      <c r="E11" s="34"/>
      <c r="F11" s="34"/>
      <c r="G11" s="34"/>
      <c r="H11" s="34"/>
      <c r="I11" s="34"/>
      <c r="J11" s="34"/>
      <c r="K11" s="34"/>
      <c r="L11" s="34"/>
      <c r="M11" s="34"/>
      <c r="N11" s="34"/>
      <c r="O11" s="35"/>
      <c r="P11" s="35"/>
      <c r="Q11" s="35"/>
      <c r="R11" s="35"/>
      <c r="S11" s="35"/>
      <c r="T11" s="35"/>
      <c r="U11" s="35"/>
      <c r="V11" s="35"/>
      <c r="W11" s="35"/>
      <c r="X11" s="35"/>
      <c r="Y11" s="35"/>
      <c r="Z11" s="35"/>
      <c r="AA11" s="35"/>
      <c r="AB11" s="35"/>
      <c r="AC11" s="35"/>
      <c r="AD11" s="35"/>
      <c r="AE11" s="35"/>
      <c r="AF11" s="35"/>
      <c r="AG11" s="35"/>
      <c r="AH11" s="4"/>
      <c r="AI11" s="4"/>
      <c r="AJ11" s="4"/>
      <c r="AK11" s="4"/>
      <c r="AL11" s="4"/>
      <c r="AM11" s="4"/>
      <c r="AN11" s="4"/>
      <c r="AO11" s="4"/>
      <c r="AP11" s="4"/>
      <c r="AQ11" s="4"/>
      <c r="AR11" s="4"/>
      <c r="AS11" s="4"/>
      <c r="AT11" s="4"/>
      <c r="AU11" s="4"/>
      <c r="AV11" s="4"/>
      <c r="AW11" s="4"/>
      <c r="AX11" s="4"/>
      <c r="AY11" s="4"/>
      <c r="AZ11" s="4"/>
      <c r="BA11" s="4"/>
      <c r="BB11" s="4"/>
      <c r="BC11" s="4"/>
    </row>
    <row r="12" spans="1:100" ht="29.25" customHeight="1">
      <c r="A12" s="1417" t="s">
        <v>229</v>
      </c>
      <c r="B12" s="1418"/>
      <c r="C12" s="1418"/>
      <c r="D12" s="1418"/>
      <c r="E12" s="1418"/>
      <c r="F12" s="1418"/>
      <c r="G12" s="1418"/>
      <c r="H12" s="1418"/>
      <c r="I12" s="1418"/>
      <c r="J12" s="1418"/>
      <c r="K12" s="1418"/>
      <c r="L12" s="1418"/>
      <c r="M12" s="1418"/>
      <c r="N12" s="1418"/>
      <c r="O12" s="1418"/>
      <c r="P12" s="1418"/>
      <c r="Q12" s="1418"/>
      <c r="R12" s="1418"/>
      <c r="S12" s="1418"/>
      <c r="T12" s="1418"/>
      <c r="U12" s="1418"/>
      <c r="V12" s="1418"/>
      <c r="W12" s="1418"/>
      <c r="X12" s="1418"/>
      <c r="Y12" s="1418"/>
      <c r="Z12" s="1418"/>
      <c r="AA12" s="1418"/>
      <c r="AB12" s="1418"/>
      <c r="AC12" s="1418"/>
      <c r="AD12" s="1418"/>
      <c r="AE12" s="1418"/>
      <c r="AF12" s="1418"/>
      <c r="AG12" s="1418"/>
      <c r="AH12" s="1418"/>
      <c r="AI12" s="1418"/>
      <c r="AJ12" s="1444" t="s">
        <v>5</v>
      </c>
      <c r="AK12" s="1445"/>
      <c r="AL12" s="1445"/>
      <c r="AM12" s="1445"/>
      <c r="AN12" s="1445"/>
      <c r="AO12" s="1445"/>
      <c r="AP12" s="1446"/>
      <c r="AQ12" s="4"/>
      <c r="AR12" s="4"/>
      <c r="AS12" s="4"/>
      <c r="AT12" s="4"/>
      <c r="AU12" s="4"/>
      <c r="AV12" s="4"/>
      <c r="AW12" s="4"/>
      <c r="AX12" s="4"/>
      <c r="AY12" s="4"/>
      <c r="AZ12" s="4"/>
      <c r="BA12" s="4"/>
      <c r="BB12" s="4"/>
      <c r="BC12" s="4"/>
    </row>
    <row r="13" spans="1:100" ht="9" customHeight="1" thickBot="1">
      <c r="A13" s="35"/>
      <c r="B13" s="35"/>
      <c r="C13" s="35"/>
      <c r="D13" s="35"/>
      <c r="E13" s="35"/>
      <c r="F13" s="35"/>
      <c r="G13" s="35"/>
      <c r="H13" s="35"/>
      <c r="I13" s="35"/>
      <c r="J13" s="35"/>
      <c r="K13" s="35"/>
      <c r="L13" s="35"/>
      <c r="M13" s="35"/>
      <c r="N13" s="35"/>
      <c r="O13" s="35"/>
      <c r="P13" s="35"/>
      <c r="Q13" s="35"/>
      <c r="R13" s="35"/>
      <c r="S13" s="35"/>
      <c r="T13" s="35"/>
      <c r="U13" s="35"/>
      <c r="V13" s="35"/>
      <c r="W13" s="35"/>
      <c r="X13" s="35"/>
      <c r="Y13" s="4"/>
      <c r="Z13" s="4"/>
      <c r="AA13" s="4"/>
      <c r="AB13" s="4"/>
      <c r="AC13" s="4"/>
      <c r="AD13" s="4"/>
      <c r="AE13" s="4"/>
      <c r="AF13" s="4"/>
      <c r="AG13" s="4"/>
      <c r="AH13" s="4"/>
      <c r="AI13" s="4"/>
      <c r="AJ13" s="4"/>
      <c r="AK13" s="4"/>
      <c r="AL13" s="4"/>
      <c r="AM13" s="35"/>
      <c r="AN13" s="35"/>
      <c r="AO13" s="35"/>
      <c r="AP13" s="35"/>
      <c r="AQ13" s="4"/>
      <c r="AR13" s="4"/>
      <c r="AS13" s="4"/>
      <c r="AT13" s="4"/>
      <c r="AU13" s="4"/>
      <c r="AV13" s="4"/>
      <c r="AW13" s="4"/>
      <c r="AX13" s="4"/>
      <c r="AY13" s="4"/>
      <c r="AZ13" s="4"/>
      <c r="BA13" s="4"/>
      <c r="BB13" s="4"/>
      <c r="BC13" s="4"/>
    </row>
    <row r="14" spans="1:100" ht="18.75" customHeight="1">
      <c r="A14" s="1427" t="s">
        <v>80</v>
      </c>
      <c r="B14" s="1269"/>
      <c r="C14" s="1269"/>
      <c r="D14" s="1269"/>
      <c r="E14" s="1269"/>
      <c r="F14" s="1269"/>
      <c r="G14" s="1242" t="s">
        <v>147</v>
      </c>
      <c r="H14" s="1269"/>
      <c r="I14" s="1269"/>
      <c r="J14" s="1272" t="s">
        <v>12</v>
      </c>
      <c r="K14" s="1273"/>
      <c r="L14" s="1273"/>
      <c r="M14" s="1273"/>
      <c r="N14" s="1273"/>
      <c r="O14" s="1273"/>
      <c r="P14" s="1274"/>
      <c r="Q14" s="1240" t="s">
        <v>9</v>
      </c>
      <c r="R14" s="1241"/>
      <c r="S14" s="1241"/>
      <c r="T14" s="1241"/>
      <c r="U14" s="1241"/>
      <c r="V14" s="1241"/>
      <c r="W14" s="1241"/>
      <c r="X14" s="1242"/>
      <c r="Y14" s="1240" t="s">
        <v>76</v>
      </c>
      <c r="Z14" s="1241"/>
      <c r="AA14" s="1241"/>
      <c r="AB14" s="1241"/>
      <c r="AC14" s="1241"/>
      <c r="AD14" s="1241"/>
      <c r="AE14" s="1241"/>
      <c r="AF14" s="1241"/>
      <c r="AG14" s="1241"/>
      <c r="AH14" s="1241"/>
      <c r="AI14" s="1242"/>
      <c r="AJ14" s="1231" t="s">
        <v>27</v>
      </c>
      <c r="AK14" s="1232"/>
      <c r="AL14" s="1232"/>
      <c r="AM14" s="1232"/>
      <c r="AN14" s="1232"/>
      <c r="AO14" s="1232"/>
      <c r="AP14" s="1232"/>
      <c r="AQ14" s="1232"/>
      <c r="AR14" s="1233"/>
      <c r="AS14" s="1243" t="s">
        <v>141</v>
      </c>
      <c r="AT14" s="1244"/>
      <c r="AU14" s="1244"/>
      <c r="AV14" s="1245"/>
      <c r="AW14" s="1243" t="s">
        <v>139</v>
      </c>
      <c r="AX14" s="1244"/>
      <c r="AY14" s="1244"/>
      <c r="AZ14" s="1244"/>
      <c r="BA14" s="1240" t="s">
        <v>142</v>
      </c>
      <c r="BB14" s="1241"/>
      <c r="BC14" s="1429"/>
    </row>
    <row r="15" spans="1:100" ht="28.5" customHeight="1" thickBot="1">
      <c r="A15" s="1428"/>
      <c r="B15" s="1271"/>
      <c r="C15" s="1271"/>
      <c r="D15" s="1271"/>
      <c r="E15" s="1271"/>
      <c r="F15" s="1271"/>
      <c r="G15" s="878"/>
      <c r="H15" s="1271"/>
      <c r="I15" s="1271"/>
      <c r="J15" s="1275"/>
      <c r="K15" s="1276"/>
      <c r="L15" s="1276"/>
      <c r="M15" s="1276"/>
      <c r="N15" s="1276"/>
      <c r="O15" s="1276"/>
      <c r="P15" s="1277"/>
      <c r="Q15" s="876"/>
      <c r="R15" s="877"/>
      <c r="S15" s="877"/>
      <c r="T15" s="877"/>
      <c r="U15" s="877"/>
      <c r="V15" s="877"/>
      <c r="W15" s="877"/>
      <c r="X15" s="878"/>
      <c r="Y15" s="876"/>
      <c r="Z15" s="877"/>
      <c r="AA15" s="877"/>
      <c r="AB15" s="877"/>
      <c r="AC15" s="877"/>
      <c r="AD15" s="877"/>
      <c r="AE15" s="877"/>
      <c r="AF15" s="877"/>
      <c r="AG15" s="877"/>
      <c r="AH15" s="877"/>
      <c r="AI15" s="878"/>
      <c r="AJ15" s="1257" t="s">
        <v>15</v>
      </c>
      <c r="AK15" s="1258"/>
      <c r="AL15" s="1258"/>
      <c r="AM15" s="1258"/>
      <c r="AN15" s="130" t="s">
        <v>16</v>
      </c>
      <c r="AO15" s="1258" t="s">
        <v>17</v>
      </c>
      <c r="AP15" s="1258"/>
      <c r="AQ15" s="1258"/>
      <c r="AR15" s="1259"/>
      <c r="AS15" s="1246"/>
      <c r="AT15" s="1247"/>
      <c r="AU15" s="1247"/>
      <c r="AV15" s="1248"/>
      <c r="AW15" s="1246"/>
      <c r="AX15" s="1247"/>
      <c r="AY15" s="1247"/>
      <c r="AZ15" s="1247"/>
      <c r="BA15" s="876"/>
      <c r="BB15" s="877"/>
      <c r="BC15" s="1430"/>
    </row>
    <row r="16" spans="1:100" s="36" customFormat="1" ht="28.5" customHeight="1" thickTop="1">
      <c r="A16" s="1573"/>
      <c r="B16" s="949"/>
      <c r="C16" s="949"/>
      <c r="D16" s="949"/>
      <c r="E16" s="949"/>
      <c r="F16" s="949"/>
      <c r="G16" s="1467"/>
      <c r="H16" s="949"/>
      <c r="I16" s="949"/>
      <c r="J16" s="1468"/>
      <c r="K16" s="1469"/>
      <c r="L16" s="1469"/>
      <c r="M16" s="1469"/>
      <c r="N16" s="1469"/>
      <c r="O16" s="1469"/>
      <c r="P16" s="1467"/>
      <c r="Q16" s="1470"/>
      <c r="R16" s="1471"/>
      <c r="S16" s="1471"/>
      <c r="T16" s="1471"/>
      <c r="U16" s="1471"/>
      <c r="V16" s="1471"/>
      <c r="W16" s="1471"/>
      <c r="X16" s="1472"/>
      <c r="Y16" s="1470"/>
      <c r="Z16" s="1471"/>
      <c r="AA16" s="1471"/>
      <c r="AB16" s="1471"/>
      <c r="AC16" s="1471"/>
      <c r="AD16" s="1471"/>
      <c r="AE16" s="1471"/>
      <c r="AF16" s="1471"/>
      <c r="AG16" s="1471"/>
      <c r="AH16" s="1471"/>
      <c r="AI16" s="1472"/>
      <c r="AJ16" s="1459"/>
      <c r="AK16" s="1460"/>
      <c r="AL16" s="1460"/>
      <c r="AM16" s="1460"/>
      <c r="AN16" s="125" t="s">
        <v>16</v>
      </c>
      <c r="AO16" s="1460"/>
      <c r="AP16" s="1460"/>
      <c r="AQ16" s="1460"/>
      <c r="AR16" s="1461"/>
      <c r="AS16" s="1209" t="str">
        <f>IF(AND(AJ16&lt;&gt;"",AO16&lt;&gt;""),ROUNDDOWN(AJ16*AO16/1000000,2),"")</f>
        <v/>
      </c>
      <c r="AT16" s="1210"/>
      <c r="AU16" s="1210"/>
      <c r="AV16" s="1211"/>
      <c r="AW16" s="1423" t="str">
        <f>IF(AS16&lt;&gt;"",IF(AS16&lt;0.2,"XS",IF(AS16&lt;1.6,"S",IF(AS16&lt;2.8,"M",IF(AS16&gt;=2.8,"L")))),"")</f>
        <v/>
      </c>
      <c r="AX16" s="1424"/>
      <c r="AY16" s="1424"/>
      <c r="AZ16" s="1424"/>
      <c r="BA16" s="1462"/>
      <c r="BB16" s="1463"/>
      <c r="BC16" s="1570"/>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s="36" customFormat="1" ht="28.5" customHeight="1">
      <c r="A17" s="1571"/>
      <c r="B17" s="955"/>
      <c r="C17" s="955"/>
      <c r="D17" s="955"/>
      <c r="E17" s="955"/>
      <c r="F17" s="955"/>
      <c r="G17" s="1450"/>
      <c r="H17" s="955"/>
      <c r="I17" s="955"/>
      <c r="J17" s="1451"/>
      <c r="K17" s="1452"/>
      <c r="L17" s="1452"/>
      <c r="M17" s="1452"/>
      <c r="N17" s="1452"/>
      <c r="O17" s="1452"/>
      <c r="P17" s="1450"/>
      <c r="Q17" s="1453"/>
      <c r="R17" s="1454"/>
      <c r="S17" s="1454"/>
      <c r="T17" s="1454"/>
      <c r="U17" s="1454"/>
      <c r="V17" s="1454"/>
      <c r="W17" s="1454"/>
      <c r="X17" s="1455"/>
      <c r="Y17" s="1453"/>
      <c r="Z17" s="1454"/>
      <c r="AA17" s="1454"/>
      <c r="AB17" s="1454"/>
      <c r="AC17" s="1454"/>
      <c r="AD17" s="1454"/>
      <c r="AE17" s="1454"/>
      <c r="AF17" s="1454"/>
      <c r="AG17" s="1454"/>
      <c r="AH17" s="1454"/>
      <c r="AI17" s="1455"/>
      <c r="AJ17" s="1456"/>
      <c r="AK17" s="1457"/>
      <c r="AL17" s="1457"/>
      <c r="AM17" s="1457"/>
      <c r="AN17" s="126" t="s">
        <v>16</v>
      </c>
      <c r="AO17" s="1457"/>
      <c r="AP17" s="1457"/>
      <c r="AQ17" s="1457"/>
      <c r="AR17" s="1458"/>
      <c r="AS17" s="1194" t="str">
        <f t="shared" ref="AS17:AS30" si="0">IF(AND(AJ17&lt;&gt;"",AO17&lt;&gt;""),ROUNDDOWN(AJ17*AO17/1000000,2),"")</f>
        <v/>
      </c>
      <c r="AT17" s="1195"/>
      <c r="AU17" s="1195"/>
      <c r="AV17" s="1196"/>
      <c r="AW17" s="1399" t="str">
        <f t="shared" ref="AW17:AW30" si="1">IF(AS17&lt;&gt;"",IF(AS17&lt;0.2,"XS",IF(AS17&lt;1.6,"S",IF(AS17&lt;2.8,"M",IF(AS17&gt;=2.8,"L")))),"")</f>
        <v/>
      </c>
      <c r="AX17" s="1400"/>
      <c r="AY17" s="1400"/>
      <c r="AZ17" s="1400"/>
      <c r="BA17" s="1447"/>
      <c r="BB17" s="1448"/>
      <c r="BC17" s="1572"/>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36" customFormat="1" ht="28.5" customHeight="1">
      <c r="A18" s="1571"/>
      <c r="B18" s="955"/>
      <c r="C18" s="955"/>
      <c r="D18" s="955"/>
      <c r="E18" s="955"/>
      <c r="F18" s="955"/>
      <c r="G18" s="1450"/>
      <c r="H18" s="955"/>
      <c r="I18" s="955"/>
      <c r="J18" s="1451"/>
      <c r="K18" s="1452"/>
      <c r="L18" s="1452"/>
      <c r="M18" s="1452"/>
      <c r="N18" s="1452"/>
      <c r="O18" s="1452"/>
      <c r="P18" s="1450"/>
      <c r="Q18" s="1453"/>
      <c r="R18" s="1454"/>
      <c r="S18" s="1454"/>
      <c r="T18" s="1454"/>
      <c r="U18" s="1454"/>
      <c r="V18" s="1454"/>
      <c r="W18" s="1454"/>
      <c r="X18" s="1455"/>
      <c r="Y18" s="1453"/>
      <c r="Z18" s="1454"/>
      <c r="AA18" s="1454"/>
      <c r="AB18" s="1454"/>
      <c r="AC18" s="1454"/>
      <c r="AD18" s="1454"/>
      <c r="AE18" s="1454"/>
      <c r="AF18" s="1454"/>
      <c r="AG18" s="1454"/>
      <c r="AH18" s="1454"/>
      <c r="AI18" s="1455"/>
      <c r="AJ18" s="1456"/>
      <c r="AK18" s="1457"/>
      <c r="AL18" s="1457"/>
      <c r="AM18" s="1457"/>
      <c r="AN18" s="126" t="s">
        <v>16</v>
      </c>
      <c r="AO18" s="1457"/>
      <c r="AP18" s="1457"/>
      <c r="AQ18" s="1457"/>
      <c r="AR18" s="1458"/>
      <c r="AS18" s="1194" t="str">
        <f t="shared" si="0"/>
        <v/>
      </c>
      <c r="AT18" s="1195"/>
      <c r="AU18" s="1195"/>
      <c r="AV18" s="1196"/>
      <c r="AW18" s="1399" t="str">
        <f t="shared" si="1"/>
        <v/>
      </c>
      <c r="AX18" s="1400"/>
      <c r="AY18" s="1400"/>
      <c r="AZ18" s="1400"/>
      <c r="BA18" s="1447"/>
      <c r="BB18" s="1448"/>
      <c r="BC18" s="1572"/>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36" customFormat="1" ht="28.5" customHeight="1">
      <c r="A19" s="1571"/>
      <c r="B19" s="955"/>
      <c r="C19" s="955"/>
      <c r="D19" s="955"/>
      <c r="E19" s="955"/>
      <c r="F19" s="955"/>
      <c r="G19" s="1450"/>
      <c r="H19" s="955"/>
      <c r="I19" s="955"/>
      <c r="J19" s="1451"/>
      <c r="K19" s="1452"/>
      <c r="L19" s="1452"/>
      <c r="M19" s="1452"/>
      <c r="N19" s="1452"/>
      <c r="O19" s="1452"/>
      <c r="P19" s="1450"/>
      <c r="Q19" s="1453"/>
      <c r="R19" s="1454"/>
      <c r="S19" s="1454"/>
      <c r="T19" s="1454"/>
      <c r="U19" s="1454"/>
      <c r="V19" s="1454"/>
      <c r="W19" s="1454"/>
      <c r="X19" s="1455"/>
      <c r="Y19" s="1453"/>
      <c r="Z19" s="1454"/>
      <c r="AA19" s="1454"/>
      <c r="AB19" s="1454"/>
      <c r="AC19" s="1454"/>
      <c r="AD19" s="1454"/>
      <c r="AE19" s="1454"/>
      <c r="AF19" s="1454"/>
      <c r="AG19" s="1454"/>
      <c r="AH19" s="1454"/>
      <c r="AI19" s="1455"/>
      <c r="AJ19" s="1456"/>
      <c r="AK19" s="1457"/>
      <c r="AL19" s="1457"/>
      <c r="AM19" s="1457"/>
      <c r="AN19" s="126" t="s">
        <v>16</v>
      </c>
      <c r="AO19" s="1457"/>
      <c r="AP19" s="1457"/>
      <c r="AQ19" s="1457"/>
      <c r="AR19" s="1458"/>
      <c r="AS19" s="1194" t="str">
        <f t="shared" si="0"/>
        <v/>
      </c>
      <c r="AT19" s="1195"/>
      <c r="AU19" s="1195"/>
      <c r="AV19" s="1196"/>
      <c r="AW19" s="1399" t="str">
        <f t="shared" si="1"/>
        <v/>
      </c>
      <c r="AX19" s="1400"/>
      <c r="AY19" s="1400"/>
      <c r="AZ19" s="1400"/>
      <c r="BA19" s="1447"/>
      <c r="BB19" s="1448"/>
      <c r="BC19" s="1572"/>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36" customFormat="1" ht="28.5" customHeight="1">
      <c r="A20" s="1571"/>
      <c r="B20" s="955"/>
      <c r="C20" s="955"/>
      <c r="D20" s="955"/>
      <c r="E20" s="955"/>
      <c r="F20" s="955"/>
      <c r="G20" s="1450"/>
      <c r="H20" s="955"/>
      <c r="I20" s="955"/>
      <c r="J20" s="1451"/>
      <c r="K20" s="1452"/>
      <c r="L20" s="1452"/>
      <c r="M20" s="1452"/>
      <c r="N20" s="1452"/>
      <c r="O20" s="1452"/>
      <c r="P20" s="1450"/>
      <c r="Q20" s="1453"/>
      <c r="R20" s="1454"/>
      <c r="S20" s="1454"/>
      <c r="T20" s="1454"/>
      <c r="U20" s="1454"/>
      <c r="V20" s="1454"/>
      <c r="W20" s="1454"/>
      <c r="X20" s="1455"/>
      <c r="Y20" s="1453"/>
      <c r="Z20" s="1454"/>
      <c r="AA20" s="1454"/>
      <c r="AB20" s="1454"/>
      <c r="AC20" s="1454"/>
      <c r="AD20" s="1454"/>
      <c r="AE20" s="1454"/>
      <c r="AF20" s="1454"/>
      <c r="AG20" s="1454"/>
      <c r="AH20" s="1454"/>
      <c r="AI20" s="1455"/>
      <c r="AJ20" s="1456"/>
      <c r="AK20" s="1457"/>
      <c r="AL20" s="1457"/>
      <c r="AM20" s="1457"/>
      <c r="AN20" s="126" t="s">
        <v>16</v>
      </c>
      <c r="AO20" s="1457"/>
      <c r="AP20" s="1457"/>
      <c r="AQ20" s="1457"/>
      <c r="AR20" s="1458"/>
      <c r="AS20" s="1194" t="str">
        <f t="shared" si="0"/>
        <v/>
      </c>
      <c r="AT20" s="1195"/>
      <c r="AU20" s="1195"/>
      <c r="AV20" s="1196"/>
      <c r="AW20" s="1399" t="str">
        <f t="shared" si="1"/>
        <v/>
      </c>
      <c r="AX20" s="1400"/>
      <c r="AY20" s="1400"/>
      <c r="AZ20" s="1400"/>
      <c r="BA20" s="1447"/>
      <c r="BB20" s="1448"/>
      <c r="BC20" s="1572"/>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36" customFormat="1" ht="28.5" customHeight="1">
      <c r="A21" s="1571"/>
      <c r="B21" s="955"/>
      <c r="C21" s="955"/>
      <c r="D21" s="955"/>
      <c r="E21" s="955"/>
      <c r="F21" s="955"/>
      <c r="G21" s="1450"/>
      <c r="H21" s="955"/>
      <c r="I21" s="955"/>
      <c r="J21" s="1451"/>
      <c r="K21" s="1452"/>
      <c r="L21" s="1452"/>
      <c r="M21" s="1452"/>
      <c r="N21" s="1452"/>
      <c r="O21" s="1452"/>
      <c r="P21" s="1450"/>
      <c r="Q21" s="1453"/>
      <c r="R21" s="1454"/>
      <c r="S21" s="1454"/>
      <c r="T21" s="1454"/>
      <c r="U21" s="1454"/>
      <c r="V21" s="1454"/>
      <c r="W21" s="1454"/>
      <c r="X21" s="1455"/>
      <c r="Y21" s="1453"/>
      <c r="Z21" s="1454"/>
      <c r="AA21" s="1454"/>
      <c r="AB21" s="1454"/>
      <c r="AC21" s="1454"/>
      <c r="AD21" s="1454"/>
      <c r="AE21" s="1454"/>
      <c r="AF21" s="1454"/>
      <c r="AG21" s="1454"/>
      <c r="AH21" s="1454"/>
      <c r="AI21" s="1455"/>
      <c r="AJ21" s="1456"/>
      <c r="AK21" s="1457"/>
      <c r="AL21" s="1457"/>
      <c r="AM21" s="1457"/>
      <c r="AN21" s="126" t="s">
        <v>16</v>
      </c>
      <c r="AO21" s="1457"/>
      <c r="AP21" s="1457"/>
      <c r="AQ21" s="1457"/>
      <c r="AR21" s="1458"/>
      <c r="AS21" s="1194" t="str">
        <f t="shared" si="0"/>
        <v/>
      </c>
      <c r="AT21" s="1195"/>
      <c r="AU21" s="1195"/>
      <c r="AV21" s="1196"/>
      <c r="AW21" s="1399" t="str">
        <f t="shared" si="1"/>
        <v/>
      </c>
      <c r="AX21" s="1400"/>
      <c r="AY21" s="1400"/>
      <c r="AZ21" s="1400"/>
      <c r="BA21" s="1447"/>
      <c r="BB21" s="1448"/>
      <c r="BC21" s="1572"/>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36" customFormat="1" ht="28.5" customHeight="1">
      <c r="A22" s="1571"/>
      <c r="B22" s="955"/>
      <c r="C22" s="955"/>
      <c r="D22" s="955"/>
      <c r="E22" s="955"/>
      <c r="F22" s="955"/>
      <c r="G22" s="1450"/>
      <c r="H22" s="955"/>
      <c r="I22" s="955"/>
      <c r="J22" s="1451"/>
      <c r="K22" s="1452"/>
      <c r="L22" s="1452"/>
      <c r="M22" s="1452"/>
      <c r="N22" s="1452"/>
      <c r="O22" s="1452"/>
      <c r="P22" s="1450"/>
      <c r="Q22" s="1453"/>
      <c r="R22" s="1454"/>
      <c r="S22" s="1454"/>
      <c r="T22" s="1454"/>
      <c r="U22" s="1454"/>
      <c r="V22" s="1454"/>
      <c r="W22" s="1454"/>
      <c r="X22" s="1455"/>
      <c r="Y22" s="1453"/>
      <c r="Z22" s="1454"/>
      <c r="AA22" s="1454"/>
      <c r="AB22" s="1454"/>
      <c r="AC22" s="1454"/>
      <c r="AD22" s="1454"/>
      <c r="AE22" s="1454"/>
      <c r="AF22" s="1454"/>
      <c r="AG22" s="1454"/>
      <c r="AH22" s="1454"/>
      <c r="AI22" s="1455"/>
      <c r="AJ22" s="1456"/>
      <c r="AK22" s="1457"/>
      <c r="AL22" s="1457"/>
      <c r="AM22" s="1457"/>
      <c r="AN22" s="126" t="s">
        <v>16</v>
      </c>
      <c r="AO22" s="1457"/>
      <c r="AP22" s="1457"/>
      <c r="AQ22" s="1457"/>
      <c r="AR22" s="1458"/>
      <c r="AS22" s="1194" t="str">
        <f t="shared" si="0"/>
        <v/>
      </c>
      <c r="AT22" s="1195"/>
      <c r="AU22" s="1195"/>
      <c r="AV22" s="1196"/>
      <c r="AW22" s="1399" t="str">
        <f t="shared" si="1"/>
        <v/>
      </c>
      <c r="AX22" s="1400"/>
      <c r="AY22" s="1400"/>
      <c r="AZ22" s="1400"/>
      <c r="BA22" s="1447"/>
      <c r="BB22" s="1448"/>
      <c r="BC22" s="1572"/>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36" customFormat="1" ht="28.5" customHeight="1">
      <c r="A23" s="1571"/>
      <c r="B23" s="955"/>
      <c r="C23" s="955"/>
      <c r="D23" s="955"/>
      <c r="E23" s="955"/>
      <c r="F23" s="955"/>
      <c r="G23" s="1450"/>
      <c r="H23" s="955"/>
      <c r="I23" s="955"/>
      <c r="J23" s="1451"/>
      <c r="K23" s="1452"/>
      <c r="L23" s="1452"/>
      <c r="M23" s="1452"/>
      <c r="N23" s="1452"/>
      <c r="O23" s="1452"/>
      <c r="P23" s="1450"/>
      <c r="Q23" s="1453"/>
      <c r="R23" s="1454"/>
      <c r="S23" s="1454"/>
      <c r="T23" s="1454"/>
      <c r="U23" s="1454"/>
      <c r="V23" s="1454"/>
      <c r="W23" s="1454"/>
      <c r="X23" s="1455"/>
      <c r="Y23" s="1453"/>
      <c r="Z23" s="1454"/>
      <c r="AA23" s="1454"/>
      <c r="AB23" s="1454"/>
      <c r="AC23" s="1454"/>
      <c r="AD23" s="1454"/>
      <c r="AE23" s="1454"/>
      <c r="AF23" s="1454"/>
      <c r="AG23" s="1454"/>
      <c r="AH23" s="1454"/>
      <c r="AI23" s="1455"/>
      <c r="AJ23" s="1456"/>
      <c r="AK23" s="1457"/>
      <c r="AL23" s="1457"/>
      <c r="AM23" s="1457"/>
      <c r="AN23" s="126" t="s">
        <v>16</v>
      </c>
      <c r="AO23" s="1457"/>
      <c r="AP23" s="1457"/>
      <c r="AQ23" s="1457"/>
      <c r="AR23" s="1458"/>
      <c r="AS23" s="1194" t="str">
        <f t="shared" si="0"/>
        <v/>
      </c>
      <c r="AT23" s="1195"/>
      <c r="AU23" s="1195"/>
      <c r="AV23" s="1196"/>
      <c r="AW23" s="1399" t="str">
        <f t="shared" si="1"/>
        <v/>
      </c>
      <c r="AX23" s="1400"/>
      <c r="AY23" s="1400"/>
      <c r="AZ23" s="1400"/>
      <c r="BA23" s="1447"/>
      <c r="BB23" s="1448"/>
      <c r="BC23" s="1572"/>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36" customFormat="1" ht="28.5" customHeight="1">
      <c r="A24" s="1571"/>
      <c r="B24" s="955"/>
      <c r="C24" s="955"/>
      <c r="D24" s="955"/>
      <c r="E24" s="955"/>
      <c r="F24" s="955"/>
      <c r="G24" s="1450"/>
      <c r="H24" s="955"/>
      <c r="I24" s="955"/>
      <c r="J24" s="1451"/>
      <c r="K24" s="1452"/>
      <c r="L24" s="1452"/>
      <c r="M24" s="1452"/>
      <c r="N24" s="1452"/>
      <c r="O24" s="1452"/>
      <c r="P24" s="1450"/>
      <c r="Q24" s="1453"/>
      <c r="R24" s="1454"/>
      <c r="S24" s="1454"/>
      <c r="T24" s="1454"/>
      <c r="U24" s="1454"/>
      <c r="V24" s="1454"/>
      <c r="W24" s="1454"/>
      <c r="X24" s="1455"/>
      <c r="Y24" s="1453"/>
      <c r="Z24" s="1454"/>
      <c r="AA24" s="1454"/>
      <c r="AB24" s="1454"/>
      <c r="AC24" s="1454"/>
      <c r="AD24" s="1454"/>
      <c r="AE24" s="1454"/>
      <c r="AF24" s="1454"/>
      <c r="AG24" s="1454"/>
      <c r="AH24" s="1454"/>
      <c r="AI24" s="1455"/>
      <c r="AJ24" s="1456"/>
      <c r="AK24" s="1457"/>
      <c r="AL24" s="1457"/>
      <c r="AM24" s="1457"/>
      <c r="AN24" s="126" t="s">
        <v>16</v>
      </c>
      <c r="AO24" s="1457"/>
      <c r="AP24" s="1457"/>
      <c r="AQ24" s="1457"/>
      <c r="AR24" s="1458"/>
      <c r="AS24" s="1194" t="str">
        <f t="shared" si="0"/>
        <v/>
      </c>
      <c r="AT24" s="1195"/>
      <c r="AU24" s="1195"/>
      <c r="AV24" s="1196"/>
      <c r="AW24" s="1399" t="str">
        <f t="shared" si="1"/>
        <v/>
      </c>
      <c r="AX24" s="1400"/>
      <c r="AY24" s="1400"/>
      <c r="AZ24" s="1400"/>
      <c r="BA24" s="1447"/>
      <c r="BB24" s="1448"/>
      <c r="BC24" s="1572"/>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36" customFormat="1" ht="28.5" customHeight="1">
      <c r="A25" s="1571"/>
      <c r="B25" s="955"/>
      <c r="C25" s="955"/>
      <c r="D25" s="955"/>
      <c r="E25" s="955"/>
      <c r="F25" s="955"/>
      <c r="G25" s="1450"/>
      <c r="H25" s="955"/>
      <c r="I25" s="955"/>
      <c r="J25" s="1451"/>
      <c r="K25" s="1452"/>
      <c r="L25" s="1452"/>
      <c r="M25" s="1452"/>
      <c r="N25" s="1452"/>
      <c r="O25" s="1452"/>
      <c r="P25" s="1450"/>
      <c r="Q25" s="1453"/>
      <c r="R25" s="1454"/>
      <c r="S25" s="1454"/>
      <c r="T25" s="1454"/>
      <c r="U25" s="1454"/>
      <c r="V25" s="1454"/>
      <c r="W25" s="1454"/>
      <c r="X25" s="1455"/>
      <c r="Y25" s="1453"/>
      <c r="Z25" s="1454"/>
      <c r="AA25" s="1454"/>
      <c r="AB25" s="1454"/>
      <c r="AC25" s="1454"/>
      <c r="AD25" s="1454"/>
      <c r="AE25" s="1454"/>
      <c r="AF25" s="1454"/>
      <c r="AG25" s="1454"/>
      <c r="AH25" s="1454"/>
      <c r="AI25" s="1455"/>
      <c r="AJ25" s="1456"/>
      <c r="AK25" s="1457"/>
      <c r="AL25" s="1457"/>
      <c r="AM25" s="1457"/>
      <c r="AN25" s="126" t="s">
        <v>16</v>
      </c>
      <c r="AO25" s="1457"/>
      <c r="AP25" s="1457"/>
      <c r="AQ25" s="1457"/>
      <c r="AR25" s="1458"/>
      <c r="AS25" s="1194" t="str">
        <f t="shared" si="0"/>
        <v/>
      </c>
      <c r="AT25" s="1195"/>
      <c r="AU25" s="1195"/>
      <c r="AV25" s="1196"/>
      <c r="AW25" s="1399" t="str">
        <f t="shared" si="1"/>
        <v/>
      </c>
      <c r="AX25" s="1400"/>
      <c r="AY25" s="1400"/>
      <c r="AZ25" s="1400"/>
      <c r="BA25" s="1447"/>
      <c r="BB25" s="1448"/>
      <c r="BC25" s="1572"/>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36" customFormat="1" ht="28.5" customHeight="1">
      <c r="A26" s="1571"/>
      <c r="B26" s="955"/>
      <c r="C26" s="955"/>
      <c r="D26" s="955"/>
      <c r="E26" s="955"/>
      <c r="F26" s="955"/>
      <c r="G26" s="1450"/>
      <c r="H26" s="955"/>
      <c r="I26" s="955"/>
      <c r="J26" s="1451"/>
      <c r="K26" s="1452"/>
      <c r="L26" s="1452"/>
      <c r="M26" s="1452"/>
      <c r="N26" s="1452"/>
      <c r="O26" s="1452"/>
      <c r="P26" s="1450"/>
      <c r="Q26" s="1453"/>
      <c r="R26" s="1454"/>
      <c r="S26" s="1454"/>
      <c r="T26" s="1454"/>
      <c r="U26" s="1454"/>
      <c r="V26" s="1454"/>
      <c r="W26" s="1454"/>
      <c r="X26" s="1455"/>
      <c r="Y26" s="1453"/>
      <c r="Z26" s="1454"/>
      <c r="AA26" s="1454"/>
      <c r="AB26" s="1454"/>
      <c r="AC26" s="1454"/>
      <c r="AD26" s="1454"/>
      <c r="AE26" s="1454"/>
      <c r="AF26" s="1454"/>
      <c r="AG26" s="1454"/>
      <c r="AH26" s="1454"/>
      <c r="AI26" s="1455"/>
      <c r="AJ26" s="1456"/>
      <c r="AK26" s="1457"/>
      <c r="AL26" s="1457"/>
      <c r="AM26" s="1457"/>
      <c r="AN26" s="126" t="s">
        <v>16</v>
      </c>
      <c r="AO26" s="1457"/>
      <c r="AP26" s="1457"/>
      <c r="AQ26" s="1457"/>
      <c r="AR26" s="1458"/>
      <c r="AS26" s="1194" t="str">
        <f t="shared" si="0"/>
        <v/>
      </c>
      <c r="AT26" s="1195"/>
      <c r="AU26" s="1195"/>
      <c r="AV26" s="1196"/>
      <c r="AW26" s="1399" t="str">
        <f t="shared" si="1"/>
        <v/>
      </c>
      <c r="AX26" s="1400"/>
      <c r="AY26" s="1400"/>
      <c r="AZ26" s="1400"/>
      <c r="BA26" s="1447"/>
      <c r="BB26" s="1448"/>
      <c r="BC26" s="1572"/>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6" customFormat="1" ht="28.5" customHeight="1">
      <c r="A27" s="1571"/>
      <c r="B27" s="955"/>
      <c r="C27" s="955"/>
      <c r="D27" s="955"/>
      <c r="E27" s="955"/>
      <c r="F27" s="955"/>
      <c r="G27" s="1450"/>
      <c r="H27" s="955"/>
      <c r="I27" s="955"/>
      <c r="J27" s="1451"/>
      <c r="K27" s="1452"/>
      <c r="L27" s="1452"/>
      <c r="M27" s="1452"/>
      <c r="N27" s="1452"/>
      <c r="O27" s="1452"/>
      <c r="P27" s="1450"/>
      <c r="Q27" s="1453"/>
      <c r="R27" s="1454"/>
      <c r="S27" s="1454"/>
      <c r="T27" s="1454"/>
      <c r="U27" s="1454"/>
      <c r="V27" s="1454"/>
      <c r="W27" s="1454"/>
      <c r="X27" s="1455"/>
      <c r="Y27" s="1453"/>
      <c r="Z27" s="1454"/>
      <c r="AA27" s="1454"/>
      <c r="AB27" s="1454"/>
      <c r="AC27" s="1454"/>
      <c r="AD27" s="1454"/>
      <c r="AE27" s="1454"/>
      <c r="AF27" s="1454"/>
      <c r="AG27" s="1454"/>
      <c r="AH27" s="1454"/>
      <c r="AI27" s="1455"/>
      <c r="AJ27" s="1456"/>
      <c r="AK27" s="1457"/>
      <c r="AL27" s="1457"/>
      <c r="AM27" s="1457"/>
      <c r="AN27" s="126" t="s">
        <v>16</v>
      </c>
      <c r="AO27" s="1457"/>
      <c r="AP27" s="1457"/>
      <c r="AQ27" s="1457"/>
      <c r="AR27" s="1458"/>
      <c r="AS27" s="1194" t="str">
        <f t="shared" si="0"/>
        <v/>
      </c>
      <c r="AT27" s="1195"/>
      <c r="AU27" s="1195"/>
      <c r="AV27" s="1196"/>
      <c r="AW27" s="1399" t="str">
        <f t="shared" si="1"/>
        <v/>
      </c>
      <c r="AX27" s="1400"/>
      <c r="AY27" s="1400"/>
      <c r="AZ27" s="1400"/>
      <c r="BA27" s="1447"/>
      <c r="BB27" s="1448"/>
      <c r="BC27" s="1572"/>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36" customFormat="1" ht="28.5" customHeight="1">
      <c r="A28" s="1571"/>
      <c r="B28" s="955"/>
      <c r="C28" s="955"/>
      <c r="D28" s="955"/>
      <c r="E28" s="955"/>
      <c r="F28" s="955"/>
      <c r="G28" s="1450"/>
      <c r="H28" s="955"/>
      <c r="I28" s="955"/>
      <c r="J28" s="1451"/>
      <c r="K28" s="1452"/>
      <c r="L28" s="1452"/>
      <c r="M28" s="1452"/>
      <c r="N28" s="1452"/>
      <c r="O28" s="1452"/>
      <c r="P28" s="1450"/>
      <c r="Q28" s="1453"/>
      <c r="R28" s="1454"/>
      <c r="S28" s="1454"/>
      <c r="T28" s="1454"/>
      <c r="U28" s="1454"/>
      <c r="V28" s="1454"/>
      <c r="W28" s="1454"/>
      <c r="X28" s="1455"/>
      <c r="Y28" s="1453"/>
      <c r="Z28" s="1454"/>
      <c r="AA28" s="1454"/>
      <c r="AB28" s="1454"/>
      <c r="AC28" s="1454"/>
      <c r="AD28" s="1454"/>
      <c r="AE28" s="1454"/>
      <c r="AF28" s="1454"/>
      <c r="AG28" s="1454"/>
      <c r="AH28" s="1454"/>
      <c r="AI28" s="1455"/>
      <c r="AJ28" s="1456"/>
      <c r="AK28" s="1457"/>
      <c r="AL28" s="1457"/>
      <c r="AM28" s="1457"/>
      <c r="AN28" s="126" t="s">
        <v>16</v>
      </c>
      <c r="AO28" s="1457"/>
      <c r="AP28" s="1457"/>
      <c r="AQ28" s="1457"/>
      <c r="AR28" s="1458"/>
      <c r="AS28" s="1194" t="str">
        <f t="shared" si="0"/>
        <v/>
      </c>
      <c r="AT28" s="1195"/>
      <c r="AU28" s="1195"/>
      <c r="AV28" s="1196"/>
      <c r="AW28" s="1399" t="str">
        <f t="shared" si="1"/>
        <v/>
      </c>
      <c r="AX28" s="1400"/>
      <c r="AY28" s="1400"/>
      <c r="AZ28" s="1400"/>
      <c r="BA28" s="1447"/>
      <c r="BB28" s="1448"/>
      <c r="BC28" s="1572"/>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36" customFormat="1" ht="28.5" customHeight="1">
      <c r="A29" s="1571"/>
      <c r="B29" s="955"/>
      <c r="C29" s="955"/>
      <c r="D29" s="955"/>
      <c r="E29" s="955"/>
      <c r="F29" s="955"/>
      <c r="G29" s="1450"/>
      <c r="H29" s="955"/>
      <c r="I29" s="955"/>
      <c r="J29" s="1451"/>
      <c r="K29" s="1452"/>
      <c r="L29" s="1452"/>
      <c r="M29" s="1452"/>
      <c r="N29" s="1452"/>
      <c r="O29" s="1452"/>
      <c r="P29" s="1450"/>
      <c r="Q29" s="1453"/>
      <c r="R29" s="1454"/>
      <c r="S29" s="1454"/>
      <c r="T29" s="1454"/>
      <c r="U29" s="1454"/>
      <c r="V29" s="1454"/>
      <c r="W29" s="1454"/>
      <c r="X29" s="1455"/>
      <c r="Y29" s="1453"/>
      <c r="Z29" s="1454"/>
      <c r="AA29" s="1454"/>
      <c r="AB29" s="1454"/>
      <c r="AC29" s="1454"/>
      <c r="AD29" s="1454"/>
      <c r="AE29" s="1454"/>
      <c r="AF29" s="1454"/>
      <c r="AG29" s="1454"/>
      <c r="AH29" s="1454"/>
      <c r="AI29" s="1455"/>
      <c r="AJ29" s="1456"/>
      <c r="AK29" s="1457"/>
      <c r="AL29" s="1457"/>
      <c r="AM29" s="1457"/>
      <c r="AN29" s="126" t="s">
        <v>16</v>
      </c>
      <c r="AO29" s="1457"/>
      <c r="AP29" s="1457"/>
      <c r="AQ29" s="1457"/>
      <c r="AR29" s="1458"/>
      <c r="AS29" s="1194" t="str">
        <f t="shared" si="0"/>
        <v/>
      </c>
      <c r="AT29" s="1195"/>
      <c r="AU29" s="1195"/>
      <c r="AV29" s="1196"/>
      <c r="AW29" s="1399" t="str">
        <f t="shared" si="1"/>
        <v/>
      </c>
      <c r="AX29" s="1400"/>
      <c r="AY29" s="1400"/>
      <c r="AZ29" s="1400"/>
      <c r="BA29" s="1447"/>
      <c r="BB29" s="1448"/>
      <c r="BC29" s="1572"/>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36" customFormat="1" ht="28.5" customHeight="1" thickBot="1">
      <c r="A30" s="1577"/>
      <c r="B30" s="971"/>
      <c r="C30" s="971"/>
      <c r="D30" s="971"/>
      <c r="E30" s="971"/>
      <c r="F30" s="971"/>
      <c r="G30" s="1578"/>
      <c r="H30" s="971"/>
      <c r="I30" s="971"/>
      <c r="J30" s="1579"/>
      <c r="K30" s="1580"/>
      <c r="L30" s="1580"/>
      <c r="M30" s="1580"/>
      <c r="N30" s="1580"/>
      <c r="O30" s="1580"/>
      <c r="P30" s="1578"/>
      <c r="Q30" s="1581"/>
      <c r="R30" s="1582"/>
      <c r="S30" s="1582"/>
      <c r="T30" s="1582"/>
      <c r="U30" s="1582"/>
      <c r="V30" s="1582"/>
      <c r="W30" s="1582"/>
      <c r="X30" s="1583"/>
      <c r="Y30" s="1581"/>
      <c r="Z30" s="1582"/>
      <c r="AA30" s="1582"/>
      <c r="AB30" s="1582"/>
      <c r="AC30" s="1582"/>
      <c r="AD30" s="1582"/>
      <c r="AE30" s="1582"/>
      <c r="AF30" s="1582"/>
      <c r="AG30" s="1582"/>
      <c r="AH30" s="1582"/>
      <c r="AI30" s="1583"/>
      <c r="AJ30" s="1584"/>
      <c r="AK30" s="1585"/>
      <c r="AL30" s="1585"/>
      <c r="AM30" s="1585"/>
      <c r="AN30" s="200" t="s">
        <v>16</v>
      </c>
      <c r="AO30" s="1585"/>
      <c r="AP30" s="1585"/>
      <c r="AQ30" s="1585"/>
      <c r="AR30" s="1586"/>
      <c r="AS30" s="1434" t="str">
        <f t="shared" si="0"/>
        <v/>
      </c>
      <c r="AT30" s="1435"/>
      <c r="AU30" s="1435"/>
      <c r="AV30" s="1436"/>
      <c r="AW30" s="1404" t="str">
        <f t="shared" si="1"/>
        <v/>
      </c>
      <c r="AX30" s="1405"/>
      <c r="AY30" s="1405"/>
      <c r="AZ30" s="1405"/>
      <c r="BA30" s="1574"/>
      <c r="BB30" s="1575"/>
      <c r="BC30" s="1576"/>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23" customFormat="1" ht="17.25" customHeight="1">
      <c r="A31" s="265"/>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5"/>
      <c r="AM31" s="265"/>
      <c r="AN31" s="265"/>
      <c r="AO31" s="265"/>
      <c r="AP31" s="265"/>
      <c r="AQ31" s="265"/>
      <c r="AR31" s="265"/>
      <c r="AS31" s="265"/>
      <c r="AT31" s="265"/>
      <c r="AU31" s="265"/>
      <c r="AV31" s="265"/>
      <c r="AW31" s="265"/>
      <c r="AX31" s="265"/>
      <c r="AY31" s="265"/>
      <c r="AZ31" s="265"/>
      <c r="BA31" s="265"/>
      <c r="BB31" s="265"/>
      <c r="BC31" s="265"/>
    </row>
    <row r="32" spans="1:100" s="23" customFormat="1" ht="17.25" customHeight="1" thickBot="1">
      <c r="A32" s="265"/>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265"/>
      <c r="AL32" s="265"/>
      <c r="AM32" s="265"/>
      <c r="AN32" s="265"/>
      <c r="AO32" s="265"/>
      <c r="AP32" s="265"/>
      <c r="AQ32" s="265"/>
      <c r="AR32" s="265"/>
      <c r="AS32" s="265"/>
      <c r="AT32" s="265"/>
      <c r="AU32" s="265"/>
      <c r="AV32" s="265"/>
      <c r="AW32" s="265"/>
      <c r="AX32" s="265"/>
      <c r="AY32" s="265"/>
      <c r="AZ32" s="265"/>
      <c r="BA32" s="265"/>
      <c r="BB32" s="265"/>
      <c r="BC32" s="265"/>
    </row>
    <row r="33" spans="1:100" ht="28.5" customHeight="1" thickBot="1">
      <c r="A33" s="1279" t="s">
        <v>14</v>
      </c>
      <c r="B33" s="1279"/>
      <c r="C33" s="1279"/>
      <c r="D33" s="1279"/>
      <c r="E33" s="1279"/>
      <c r="F33" s="1279"/>
      <c r="G33" s="1279"/>
      <c r="H33" s="1279"/>
      <c r="I33" s="1414"/>
      <c r="J33" s="1280" t="s">
        <v>112</v>
      </c>
      <c r="K33" s="1281"/>
      <c r="L33" s="1281"/>
      <c r="M33" s="1281"/>
      <c r="N33" s="1281"/>
      <c r="O33" s="1281"/>
      <c r="P33" s="1281"/>
      <c r="Q33" s="1281"/>
      <c r="R33" s="1282"/>
      <c r="S33" s="216"/>
      <c r="T33" s="216"/>
      <c r="U33" s="216"/>
      <c r="V33" s="216"/>
      <c r="W33" s="216"/>
      <c r="X33" s="216"/>
      <c r="Y33" s="216"/>
      <c r="Z33" s="216"/>
      <c r="AA33" s="216"/>
      <c r="AB33" s="216"/>
      <c r="AC33" s="216"/>
      <c r="AD33" s="217"/>
      <c r="AE33" s="217"/>
      <c r="AF33" s="217"/>
      <c r="AG33" s="217"/>
      <c r="AH33" s="217"/>
      <c r="AI33" s="217"/>
      <c r="AJ33" s="217"/>
      <c r="AK33" s="217"/>
      <c r="AL33" s="217"/>
      <c r="AM33" s="217"/>
    </row>
    <row r="34" spans="1:100" ht="9.75" customHeight="1">
      <c r="A34" s="34"/>
      <c r="B34" s="34"/>
      <c r="C34" s="34"/>
      <c r="D34" s="34"/>
      <c r="E34" s="34"/>
      <c r="F34" s="34"/>
      <c r="G34" s="34"/>
      <c r="H34" s="34"/>
      <c r="I34" s="34"/>
      <c r="J34" s="34"/>
      <c r="K34" s="34"/>
      <c r="L34" s="34"/>
      <c r="M34" s="34"/>
      <c r="N34" s="34"/>
      <c r="O34" s="35"/>
      <c r="P34" s="35"/>
      <c r="Q34" s="35"/>
      <c r="R34" s="35"/>
      <c r="S34" s="35"/>
      <c r="T34" s="35"/>
      <c r="U34" s="35"/>
      <c r="V34" s="35"/>
      <c r="W34" s="35"/>
      <c r="X34" s="35"/>
      <c r="Y34" s="35"/>
      <c r="Z34" s="35"/>
      <c r="AA34" s="35"/>
      <c r="AB34" s="35"/>
      <c r="AC34" s="35"/>
      <c r="AD34" s="35"/>
      <c r="AE34" s="35"/>
      <c r="AF34" s="35"/>
      <c r="AG34" s="35"/>
      <c r="AH34" s="4"/>
      <c r="AI34" s="4"/>
      <c r="AJ34" s="4"/>
      <c r="AK34" s="4"/>
      <c r="AL34" s="4"/>
      <c r="AM34" s="4"/>
      <c r="AN34" s="4"/>
      <c r="AO34" s="4"/>
      <c r="AP34" s="4"/>
      <c r="AQ34" s="4"/>
      <c r="AR34" s="4"/>
      <c r="AS34" s="4"/>
      <c r="AT34" s="4"/>
      <c r="AU34" s="4"/>
      <c r="AV34" s="4"/>
      <c r="AW34" s="4"/>
      <c r="AX34" s="4"/>
      <c r="AY34" s="4"/>
      <c r="AZ34" s="4"/>
      <c r="BA34" s="4"/>
      <c r="BB34" s="4"/>
      <c r="BC34" s="4"/>
    </row>
    <row r="35" spans="1:100" ht="29.25" customHeight="1">
      <c r="A35" s="1425" t="s">
        <v>229</v>
      </c>
      <c r="B35" s="1426"/>
      <c r="C35" s="1426"/>
      <c r="D35" s="1426"/>
      <c r="E35" s="1426"/>
      <c r="F35" s="1426"/>
      <c r="G35" s="1426"/>
      <c r="H35" s="1426"/>
      <c r="I35" s="1426"/>
      <c r="J35" s="1426"/>
      <c r="K35" s="1426"/>
      <c r="L35" s="1426"/>
      <c r="M35" s="1426"/>
      <c r="N35" s="1426"/>
      <c r="O35" s="1426"/>
      <c r="P35" s="1426"/>
      <c r="Q35" s="1426"/>
      <c r="R35" s="1426"/>
      <c r="S35" s="1426"/>
      <c r="T35" s="1426"/>
      <c r="U35" s="1426"/>
      <c r="V35" s="1426"/>
      <c r="W35" s="1426"/>
      <c r="X35" s="1426"/>
      <c r="Y35" s="1426"/>
      <c r="Z35" s="1426"/>
      <c r="AA35" s="1426"/>
      <c r="AB35" s="1426"/>
      <c r="AC35" s="1426"/>
      <c r="AD35" s="1426"/>
      <c r="AE35" s="1426"/>
      <c r="AF35" s="1426"/>
      <c r="AG35" s="1426"/>
      <c r="AH35" s="1426"/>
      <c r="AI35" s="1426"/>
      <c r="AJ35" s="1444" t="s">
        <v>5</v>
      </c>
      <c r="AK35" s="1445"/>
      <c r="AL35" s="1445"/>
      <c r="AM35" s="1445"/>
      <c r="AN35" s="1445"/>
      <c r="AO35" s="1445"/>
      <c r="AP35" s="1446"/>
      <c r="AQ35" s="4"/>
      <c r="AR35" s="4"/>
      <c r="AS35" s="4"/>
      <c r="AT35" s="4"/>
      <c r="AU35" s="4"/>
      <c r="AV35" s="4"/>
      <c r="AW35" s="4"/>
      <c r="AX35" s="4"/>
      <c r="AY35" s="4"/>
      <c r="AZ35" s="4"/>
      <c r="BA35" s="4"/>
      <c r="BB35" s="4"/>
      <c r="BC35" s="4"/>
    </row>
    <row r="36" spans="1:100" ht="9" customHeight="1" thickBot="1">
      <c r="A36" s="35"/>
      <c r="B36" s="35"/>
      <c r="C36" s="35"/>
      <c r="D36" s="35"/>
      <c r="E36" s="35"/>
      <c r="F36" s="35"/>
      <c r="G36" s="35"/>
      <c r="H36" s="35"/>
      <c r="I36" s="35"/>
      <c r="J36" s="35"/>
      <c r="K36" s="35"/>
      <c r="L36" s="35"/>
      <c r="M36" s="35"/>
      <c r="N36" s="35"/>
      <c r="O36" s="35"/>
      <c r="P36" s="35"/>
      <c r="Q36" s="35"/>
      <c r="R36" s="35"/>
      <c r="S36" s="35"/>
      <c r="T36" s="35"/>
      <c r="U36" s="35"/>
      <c r="V36" s="35"/>
      <c r="W36" s="35"/>
      <c r="X36" s="35"/>
      <c r="Y36" s="4"/>
      <c r="Z36" s="4"/>
      <c r="AA36" s="4"/>
      <c r="AB36" s="4"/>
      <c r="AC36" s="4"/>
      <c r="AD36" s="4"/>
      <c r="AE36" s="4"/>
      <c r="AF36" s="4"/>
      <c r="AG36" s="4"/>
      <c r="AH36" s="4"/>
      <c r="AI36" s="4"/>
      <c r="AJ36" s="4"/>
      <c r="AK36" s="4"/>
      <c r="AL36" s="4"/>
      <c r="AM36" s="35"/>
      <c r="AN36" s="35"/>
      <c r="AO36" s="35"/>
      <c r="AP36" s="35"/>
      <c r="AQ36" s="4"/>
      <c r="AR36" s="4"/>
      <c r="AS36" s="4"/>
      <c r="AT36" s="4"/>
      <c r="AU36" s="4"/>
      <c r="AV36" s="4"/>
      <c r="AW36" s="4"/>
      <c r="AX36" s="4"/>
      <c r="AY36" s="4"/>
      <c r="AZ36" s="4"/>
      <c r="BA36" s="4"/>
      <c r="BB36" s="4"/>
      <c r="BC36" s="4"/>
    </row>
    <row r="37" spans="1:100" ht="18.75" customHeight="1">
      <c r="A37" s="1427" t="s">
        <v>80</v>
      </c>
      <c r="B37" s="1269"/>
      <c r="C37" s="1269"/>
      <c r="D37" s="1269"/>
      <c r="E37" s="1269"/>
      <c r="F37" s="1269"/>
      <c r="G37" s="1242" t="s">
        <v>147</v>
      </c>
      <c r="H37" s="1269"/>
      <c r="I37" s="1269"/>
      <c r="J37" s="1272" t="s">
        <v>12</v>
      </c>
      <c r="K37" s="1273"/>
      <c r="L37" s="1273"/>
      <c r="M37" s="1273"/>
      <c r="N37" s="1273"/>
      <c r="O37" s="1273"/>
      <c r="P37" s="1274"/>
      <c r="Q37" s="1240" t="s">
        <v>9</v>
      </c>
      <c r="R37" s="1241"/>
      <c r="S37" s="1241"/>
      <c r="T37" s="1241"/>
      <c r="U37" s="1241"/>
      <c r="V37" s="1241"/>
      <c r="W37" s="1241"/>
      <c r="X37" s="1242"/>
      <c r="Y37" s="1240" t="s">
        <v>76</v>
      </c>
      <c r="Z37" s="1241"/>
      <c r="AA37" s="1241"/>
      <c r="AB37" s="1241"/>
      <c r="AC37" s="1241"/>
      <c r="AD37" s="1241"/>
      <c r="AE37" s="1241"/>
      <c r="AF37" s="1241"/>
      <c r="AG37" s="1241"/>
      <c r="AH37" s="1241"/>
      <c r="AI37" s="1242"/>
      <c r="AJ37" s="1231" t="s">
        <v>27</v>
      </c>
      <c r="AK37" s="1232"/>
      <c r="AL37" s="1232"/>
      <c r="AM37" s="1232"/>
      <c r="AN37" s="1232"/>
      <c r="AO37" s="1232"/>
      <c r="AP37" s="1232"/>
      <c r="AQ37" s="1232"/>
      <c r="AR37" s="1233"/>
      <c r="AS37" s="1243" t="s">
        <v>23</v>
      </c>
      <c r="AT37" s="1244"/>
      <c r="AU37" s="1244"/>
      <c r="AV37" s="1245"/>
      <c r="AW37" s="1243" t="s">
        <v>139</v>
      </c>
      <c r="AX37" s="1244"/>
      <c r="AY37" s="1244"/>
      <c r="AZ37" s="1244"/>
      <c r="BA37" s="1240" t="s">
        <v>51</v>
      </c>
      <c r="BB37" s="1241"/>
      <c r="BC37" s="1429"/>
    </row>
    <row r="38" spans="1:100" ht="28.5" customHeight="1" thickBot="1">
      <c r="A38" s="1428"/>
      <c r="B38" s="1271"/>
      <c r="C38" s="1271"/>
      <c r="D38" s="1271"/>
      <c r="E38" s="1271"/>
      <c r="F38" s="1271"/>
      <c r="G38" s="878"/>
      <c r="H38" s="1271"/>
      <c r="I38" s="1271"/>
      <c r="J38" s="1275"/>
      <c r="K38" s="1276"/>
      <c r="L38" s="1276"/>
      <c r="M38" s="1276"/>
      <c r="N38" s="1276"/>
      <c r="O38" s="1276"/>
      <c r="P38" s="1277"/>
      <c r="Q38" s="876"/>
      <c r="R38" s="877"/>
      <c r="S38" s="877"/>
      <c r="T38" s="877"/>
      <c r="U38" s="877"/>
      <c r="V38" s="877"/>
      <c r="W38" s="877"/>
      <c r="X38" s="878"/>
      <c r="Y38" s="876"/>
      <c r="Z38" s="877"/>
      <c r="AA38" s="877"/>
      <c r="AB38" s="877"/>
      <c r="AC38" s="877"/>
      <c r="AD38" s="877"/>
      <c r="AE38" s="877"/>
      <c r="AF38" s="877"/>
      <c r="AG38" s="877"/>
      <c r="AH38" s="877"/>
      <c r="AI38" s="878"/>
      <c r="AJ38" s="1257" t="s">
        <v>15</v>
      </c>
      <c r="AK38" s="1258"/>
      <c r="AL38" s="1258"/>
      <c r="AM38" s="1258"/>
      <c r="AN38" s="130" t="s">
        <v>16</v>
      </c>
      <c r="AO38" s="1258" t="s">
        <v>17</v>
      </c>
      <c r="AP38" s="1258"/>
      <c r="AQ38" s="1258"/>
      <c r="AR38" s="1259"/>
      <c r="AS38" s="1246"/>
      <c r="AT38" s="1247"/>
      <c r="AU38" s="1247"/>
      <c r="AV38" s="1248"/>
      <c r="AW38" s="1246"/>
      <c r="AX38" s="1247"/>
      <c r="AY38" s="1247"/>
      <c r="AZ38" s="1247"/>
      <c r="BA38" s="876"/>
      <c r="BB38" s="877"/>
      <c r="BC38" s="1430"/>
    </row>
    <row r="39" spans="1:100" s="36" customFormat="1" ht="28.5" customHeight="1" thickTop="1">
      <c r="A39" s="1573"/>
      <c r="B39" s="949"/>
      <c r="C39" s="949"/>
      <c r="D39" s="949"/>
      <c r="E39" s="949"/>
      <c r="F39" s="949"/>
      <c r="G39" s="1467"/>
      <c r="H39" s="949"/>
      <c r="I39" s="949"/>
      <c r="J39" s="1468"/>
      <c r="K39" s="1469"/>
      <c r="L39" s="1469"/>
      <c r="M39" s="1469"/>
      <c r="N39" s="1469"/>
      <c r="O39" s="1469"/>
      <c r="P39" s="1467"/>
      <c r="Q39" s="1470"/>
      <c r="R39" s="1471"/>
      <c r="S39" s="1471"/>
      <c r="T39" s="1471"/>
      <c r="U39" s="1471"/>
      <c r="V39" s="1471"/>
      <c r="W39" s="1471"/>
      <c r="X39" s="1472"/>
      <c r="Y39" s="1470"/>
      <c r="Z39" s="1471"/>
      <c r="AA39" s="1471"/>
      <c r="AB39" s="1471"/>
      <c r="AC39" s="1471"/>
      <c r="AD39" s="1471"/>
      <c r="AE39" s="1471"/>
      <c r="AF39" s="1471"/>
      <c r="AG39" s="1471"/>
      <c r="AH39" s="1471"/>
      <c r="AI39" s="1472"/>
      <c r="AJ39" s="1459"/>
      <c r="AK39" s="1460"/>
      <c r="AL39" s="1460"/>
      <c r="AM39" s="1460"/>
      <c r="AN39" s="125" t="s">
        <v>16</v>
      </c>
      <c r="AO39" s="1460"/>
      <c r="AP39" s="1460"/>
      <c r="AQ39" s="1460"/>
      <c r="AR39" s="1461"/>
      <c r="AS39" s="1209" t="str">
        <f>IF(AND(AJ39&lt;&gt;"",AO39&lt;&gt;""),ROUNDDOWN(AJ39*AO39/1000000,2),"")</f>
        <v/>
      </c>
      <c r="AT39" s="1210"/>
      <c r="AU39" s="1210"/>
      <c r="AV39" s="1211"/>
      <c r="AW39" s="1423" t="str">
        <f t="shared" ref="AW39:AW48" si="2">IF(AS39&lt;&gt;"",IF(AS39&lt;0.2,"XS",IF(AS39&lt;1.6,"S",IF(AS39&lt;2.8,"M",IF(AS39&gt;=2.8,"L")))),"")</f>
        <v/>
      </c>
      <c r="AX39" s="1424"/>
      <c r="AY39" s="1424"/>
      <c r="AZ39" s="1424"/>
      <c r="BA39" s="1462"/>
      <c r="BB39" s="1463"/>
      <c r="BC39" s="1570"/>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s="36" customFormat="1" ht="28.5" customHeight="1">
      <c r="A40" s="1571"/>
      <c r="B40" s="955"/>
      <c r="C40" s="955"/>
      <c r="D40" s="955"/>
      <c r="E40" s="955"/>
      <c r="F40" s="955"/>
      <c r="G40" s="1450"/>
      <c r="H40" s="955"/>
      <c r="I40" s="955"/>
      <c r="J40" s="1451"/>
      <c r="K40" s="1452"/>
      <c r="L40" s="1452"/>
      <c r="M40" s="1452"/>
      <c r="N40" s="1452"/>
      <c r="O40" s="1452"/>
      <c r="P40" s="1450"/>
      <c r="Q40" s="1453"/>
      <c r="R40" s="1454"/>
      <c r="S40" s="1454"/>
      <c r="T40" s="1454"/>
      <c r="U40" s="1454"/>
      <c r="V40" s="1454"/>
      <c r="W40" s="1454"/>
      <c r="X40" s="1455"/>
      <c r="Y40" s="1453"/>
      <c r="Z40" s="1454"/>
      <c r="AA40" s="1454"/>
      <c r="AB40" s="1454"/>
      <c r="AC40" s="1454"/>
      <c r="AD40" s="1454"/>
      <c r="AE40" s="1454"/>
      <c r="AF40" s="1454"/>
      <c r="AG40" s="1454"/>
      <c r="AH40" s="1454"/>
      <c r="AI40" s="1455"/>
      <c r="AJ40" s="1456"/>
      <c r="AK40" s="1457"/>
      <c r="AL40" s="1457"/>
      <c r="AM40" s="1457"/>
      <c r="AN40" s="126" t="s">
        <v>16</v>
      </c>
      <c r="AO40" s="1457"/>
      <c r="AP40" s="1457"/>
      <c r="AQ40" s="1457"/>
      <c r="AR40" s="1458"/>
      <c r="AS40" s="1194" t="str">
        <f t="shared" ref="AS40:AS48" si="3">IF(AND(AJ40&lt;&gt;"",AO40&lt;&gt;""),ROUNDDOWN(AJ40*AO40/1000000,2),"")</f>
        <v/>
      </c>
      <c r="AT40" s="1195"/>
      <c r="AU40" s="1195"/>
      <c r="AV40" s="1196"/>
      <c r="AW40" s="1399" t="str">
        <f t="shared" si="2"/>
        <v/>
      </c>
      <c r="AX40" s="1400"/>
      <c r="AY40" s="1400"/>
      <c r="AZ40" s="1400"/>
      <c r="BA40" s="1447"/>
      <c r="BB40" s="1448"/>
      <c r="BC40" s="1572"/>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s="36" customFormat="1" ht="28.5" customHeight="1">
      <c r="A41" s="1571"/>
      <c r="B41" s="955"/>
      <c r="C41" s="955"/>
      <c r="D41" s="955"/>
      <c r="E41" s="955"/>
      <c r="F41" s="955"/>
      <c r="G41" s="1450"/>
      <c r="H41" s="955"/>
      <c r="I41" s="955"/>
      <c r="J41" s="1451"/>
      <c r="K41" s="1452"/>
      <c r="L41" s="1452"/>
      <c r="M41" s="1452"/>
      <c r="N41" s="1452"/>
      <c r="O41" s="1452"/>
      <c r="P41" s="1450"/>
      <c r="Q41" s="1453"/>
      <c r="R41" s="1454"/>
      <c r="S41" s="1454"/>
      <c r="T41" s="1454"/>
      <c r="U41" s="1454"/>
      <c r="V41" s="1454"/>
      <c r="W41" s="1454"/>
      <c r="X41" s="1455"/>
      <c r="Y41" s="1453"/>
      <c r="Z41" s="1454"/>
      <c r="AA41" s="1454"/>
      <c r="AB41" s="1454"/>
      <c r="AC41" s="1454"/>
      <c r="AD41" s="1454"/>
      <c r="AE41" s="1454"/>
      <c r="AF41" s="1454"/>
      <c r="AG41" s="1454"/>
      <c r="AH41" s="1454"/>
      <c r="AI41" s="1455"/>
      <c r="AJ41" s="1456"/>
      <c r="AK41" s="1457"/>
      <c r="AL41" s="1457"/>
      <c r="AM41" s="1457"/>
      <c r="AN41" s="126" t="s">
        <v>16</v>
      </c>
      <c r="AO41" s="1457"/>
      <c r="AP41" s="1457"/>
      <c r="AQ41" s="1457"/>
      <c r="AR41" s="1458"/>
      <c r="AS41" s="1194" t="str">
        <f t="shared" si="3"/>
        <v/>
      </c>
      <c r="AT41" s="1195"/>
      <c r="AU41" s="1195"/>
      <c r="AV41" s="1196"/>
      <c r="AW41" s="1399" t="str">
        <f t="shared" si="2"/>
        <v/>
      </c>
      <c r="AX41" s="1400"/>
      <c r="AY41" s="1400"/>
      <c r="AZ41" s="1400"/>
      <c r="BA41" s="1447"/>
      <c r="BB41" s="1448"/>
      <c r="BC41" s="1572"/>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s="36" customFormat="1" ht="28.5" customHeight="1">
      <c r="A42" s="1571"/>
      <c r="B42" s="955"/>
      <c r="C42" s="955"/>
      <c r="D42" s="955"/>
      <c r="E42" s="955"/>
      <c r="F42" s="955"/>
      <c r="G42" s="1450"/>
      <c r="H42" s="955"/>
      <c r="I42" s="955"/>
      <c r="J42" s="1451"/>
      <c r="K42" s="1452"/>
      <c r="L42" s="1452"/>
      <c r="M42" s="1452"/>
      <c r="N42" s="1452"/>
      <c r="O42" s="1452"/>
      <c r="P42" s="1450"/>
      <c r="Q42" s="1453"/>
      <c r="R42" s="1454"/>
      <c r="S42" s="1454"/>
      <c r="T42" s="1454"/>
      <c r="U42" s="1454"/>
      <c r="V42" s="1454"/>
      <c r="W42" s="1454"/>
      <c r="X42" s="1455"/>
      <c r="Y42" s="1453"/>
      <c r="Z42" s="1454"/>
      <c r="AA42" s="1454"/>
      <c r="AB42" s="1454"/>
      <c r="AC42" s="1454"/>
      <c r="AD42" s="1454"/>
      <c r="AE42" s="1454"/>
      <c r="AF42" s="1454"/>
      <c r="AG42" s="1454"/>
      <c r="AH42" s="1454"/>
      <c r="AI42" s="1455"/>
      <c r="AJ42" s="1456"/>
      <c r="AK42" s="1457"/>
      <c r="AL42" s="1457"/>
      <c r="AM42" s="1457"/>
      <c r="AN42" s="126" t="s">
        <v>16</v>
      </c>
      <c r="AO42" s="1457"/>
      <c r="AP42" s="1457"/>
      <c r="AQ42" s="1457"/>
      <c r="AR42" s="1458"/>
      <c r="AS42" s="1194" t="str">
        <f t="shared" si="3"/>
        <v/>
      </c>
      <c r="AT42" s="1195"/>
      <c r="AU42" s="1195"/>
      <c r="AV42" s="1196"/>
      <c r="AW42" s="1399" t="str">
        <f t="shared" si="2"/>
        <v/>
      </c>
      <c r="AX42" s="1400"/>
      <c r="AY42" s="1400"/>
      <c r="AZ42" s="1400"/>
      <c r="BA42" s="1447"/>
      <c r="BB42" s="1448"/>
      <c r="BC42" s="1572"/>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s="36" customFormat="1" ht="28.5" customHeight="1">
      <c r="A43" s="1571"/>
      <c r="B43" s="955"/>
      <c r="C43" s="955"/>
      <c r="D43" s="955"/>
      <c r="E43" s="955"/>
      <c r="F43" s="955"/>
      <c r="G43" s="1450"/>
      <c r="H43" s="955"/>
      <c r="I43" s="955"/>
      <c r="J43" s="1451"/>
      <c r="K43" s="1452"/>
      <c r="L43" s="1452"/>
      <c r="M43" s="1452"/>
      <c r="N43" s="1452"/>
      <c r="O43" s="1452"/>
      <c r="P43" s="1450"/>
      <c r="Q43" s="1453"/>
      <c r="R43" s="1454"/>
      <c r="S43" s="1454"/>
      <c r="T43" s="1454"/>
      <c r="U43" s="1454"/>
      <c r="V43" s="1454"/>
      <c r="W43" s="1454"/>
      <c r="X43" s="1455"/>
      <c r="Y43" s="1453"/>
      <c r="Z43" s="1454"/>
      <c r="AA43" s="1454"/>
      <c r="AB43" s="1454"/>
      <c r="AC43" s="1454"/>
      <c r="AD43" s="1454"/>
      <c r="AE43" s="1454"/>
      <c r="AF43" s="1454"/>
      <c r="AG43" s="1454"/>
      <c r="AH43" s="1454"/>
      <c r="AI43" s="1455"/>
      <c r="AJ43" s="1456"/>
      <c r="AK43" s="1457"/>
      <c r="AL43" s="1457"/>
      <c r="AM43" s="1457"/>
      <c r="AN43" s="126" t="s">
        <v>16</v>
      </c>
      <c r="AO43" s="1457"/>
      <c r="AP43" s="1457"/>
      <c r="AQ43" s="1457"/>
      <c r="AR43" s="1458"/>
      <c r="AS43" s="1194" t="str">
        <f t="shared" si="3"/>
        <v/>
      </c>
      <c r="AT43" s="1195"/>
      <c r="AU43" s="1195"/>
      <c r="AV43" s="1196"/>
      <c r="AW43" s="1399" t="str">
        <f t="shared" si="2"/>
        <v/>
      </c>
      <c r="AX43" s="1400"/>
      <c r="AY43" s="1400"/>
      <c r="AZ43" s="1400"/>
      <c r="BA43" s="1447"/>
      <c r="BB43" s="1448"/>
      <c r="BC43" s="1572"/>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s="36" customFormat="1" ht="28.5" customHeight="1">
      <c r="A44" s="1571"/>
      <c r="B44" s="955"/>
      <c r="C44" s="955"/>
      <c r="D44" s="955"/>
      <c r="E44" s="955"/>
      <c r="F44" s="955"/>
      <c r="G44" s="1450"/>
      <c r="H44" s="955"/>
      <c r="I44" s="955"/>
      <c r="J44" s="1451"/>
      <c r="K44" s="1452"/>
      <c r="L44" s="1452"/>
      <c r="M44" s="1452"/>
      <c r="N44" s="1452"/>
      <c r="O44" s="1452"/>
      <c r="P44" s="1450"/>
      <c r="Q44" s="1453"/>
      <c r="R44" s="1454"/>
      <c r="S44" s="1454"/>
      <c r="T44" s="1454"/>
      <c r="U44" s="1454"/>
      <c r="V44" s="1454"/>
      <c r="W44" s="1454"/>
      <c r="X44" s="1455"/>
      <c r="Y44" s="1453"/>
      <c r="Z44" s="1454"/>
      <c r="AA44" s="1454"/>
      <c r="AB44" s="1454"/>
      <c r="AC44" s="1454"/>
      <c r="AD44" s="1454"/>
      <c r="AE44" s="1454"/>
      <c r="AF44" s="1454"/>
      <c r="AG44" s="1454"/>
      <c r="AH44" s="1454"/>
      <c r="AI44" s="1455"/>
      <c r="AJ44" s="1456"/>
      <c r="AK44" s="1457"/>
      <c r="AL44" s="1457"/>
      <c r="AM44" s="1457"/>
      <c r="AN44" s="126" t="s">
        <v>16</v>
      </c>
      <c r="AO44" s="1457"/>
      <c r="AP44" s="1457"/>
      <c r="AQ44" s="1457"/>
      <c r="AR44" s="1458"/>
      <c r="AS44" s="1194" t="str">
        <f t="shared" si="3"/>
        <v/>
      </c>
      <c r="AT44" s="1195"/>
      <c r="AU44" s="1195"/>
      <c r="AV44" s="1196"/>
      <c r="AW44" s="1399" t="str">
        <f t="shared" si="2"/>
        <v/>
      </c>
      <c r="AX44" s="1400"/>
      <c r="AY44" s="1400"/>
      <c r="AZ44" s="1400"/>
      <c r="BA44" s="1447"/>
      <c r="BB44" s="1448"/>
      <c r="BC44" s="1572"/>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s="36" customFormat="1" ht="28.5" customHeight="1">
      <c r="A45" s="1571"/>
      <c r="B45" s="955"/>
      <c r="C45" s="955"/>
      <c r="D45" s="955"/>
      <c r="E45" s="955"/>
      <c r="F45" s="955"/>
      <c r="G45" s="1450"/>
      <c r="H45" s="955"/>
      <c r="I45" s="955"/>
      <c r="J45" s="1451"/>
      <c r="K45" s="1452"/>
      <c r="L45" s="1452"/>
      <c r="M45" s="1452"/>
      <c r="N45" s="1452"/>
      <c r="O45" s="1452"/>
      <c r="P45" s="1450"/>
      <c r="Q45" s="1453"/>
      <c r="R45" s="1454"/>
      <c r="S45" s="1454"/>
      <c r="T45" s="1454"/>
      <c r="U45" s="1454"/>
      <c r="V45" s="1454"/>
      <c r="W45" s="1454"/>
      <c r="X45" s="1455"/>
      <c r="Y45" s="1453"/>
      <c r="Z45" s="1454"/>
      <c r="AA45" s="1454"/>
      <c r="AB45" s="1454"/>
      <c r="AC45" s="1454"/>
      <c r="AD45" s="1454"/>
      <c r="AE45" s="1454"/>
      <c r="AF45" s="1454"/>
      <c r="AG45" s="1454"/>
      <c r="AH45" s="1454"/>
      <c r="AI45" s="1455"/>
      <c r="AJ45" s="1456"/>
      <c r="AK45" s="1457"/>
      <c r="AL45" s="1457"/>
      <c r="AM45" s="1457"/>
      <c r="AN45" s="126" t="s">
        <v>16</v>
      </c>
      <c r="AO45" s="1457"/>
      <c r="AP45" s="1457"/>
      <c r="AQ45" s="1457"/>
      <c r="AR45" s="1458"/>
      <c r="AS45" s="1194" t="str">
        <f t="shared" si="3"/>
        <v/>
      </c>
      <c r="AT45" s="1195"/>
      <c r="AU45" s="1195"/>
      <c r="AV45" s="1196"/>
      <c r="AW45" s="1399" t="str">
        <f t="shared" si="2"/>
        <v/>
      </c>
      <c r="AX45" s="1400"/>
      <c r="AY45" s="1400"/>
      <c r="AZ45" s="1400"/>
      <c r="BA45" s="1447"/>
      <c r="BB45" s="1448"/>
      <c r="BC45" s="1572"/>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s="36" customFormat="1" ht="28.5" customHeight="1">
      <c r="A46" s="1571"/>
      <c r="B46" s="955"/>
      <c r="C46" s="955"/>
      <c r="D46" s="955"/>
      <c r="E46" s="955"/>
      <c r="F46" s="955"/>
      <c r="G46" s="1450"/>
      <c r="H46" s="955"/>
      <c r="I46" s="955"/>
      <c r="J46" s="1451"/>
      <c r="K46" s="1452"/>
      <c r="L46" s="1452"/>
      <c r="M46" s="1452"/>
      <c r="N46" s="1452"/>
      <c r="O46" s="1452"/>
      <c r="P46" s="1450"/>
      <c r="Q46" s="1453"/>
      <c r="R46" s="1454"/>
      <c r="S46" s="1454"/>
      <c r="T46" s="1454"/>
      <c r="U46" s="1454"/>
      <c r="V46" s="1454"/>
      <c r="W46" s="1454"/>
      <c r="X46" s="1455"/>
      <c r="Y46" s="1453"/>
      <c r="Z46" s="1454"/>
      <c r="AA46" s="1454"/>
      <c r="AB46" s="1454"/>
      <c r="AC46" s="1454"/>
      <c r="AD46" s="1454"/>
      <c r="AE46" s="1454"/>
      <c r="AF46" s="1454"/>
      <c r="AG46" s="1454"/>
      <c r="AH46" s="1454"/>
      <c r="AI46" s="1455"/>
      <c r="AJ46" s="1456"/>
      <c r="AK46" s="1457"/>
      <c r="AL46" s="1457"/>
      <c r="AM46" s="1457"/>
      <c r="AN46" s="126" t="s">
        <v>16</v>
      </c>
      <c r="AO46" s="1457"/>
      <c r="AP46" s="1457"/>
      <c r="AQ46" s="1457"/>
      <c r="AR46" s="1458"/>
      <c r="AS46" s="1194" t="str">
        <f t="shared" si="3"/>
        <v/>
      </c>
      <c r="AT46" s="1195"/>
      <c r="AU46" s="1195"/>
      <c r="AV46" s="1196"/>
      <c r="AW46" s="1399" t="str">
        <f t="shared" si="2"/>
        <v/>
      </c>
      <c r="AX46" s="1400"/>
      <c r="AY46" s="1400"/>
      <c r="AZ46" s="1400"/>
      <c r="BA46" s="1447"/>
      <c r="BB46" s="1448"/>
      <c r="BC46" s="1572"/>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s="36" customFormat="1" ht="28.5" customHeight="1">
      <c r="A47" s="1571"/>
      <c r="B47" s="955"/>
      <c r="C47" s="955"/>
      <c r="D47" s="955"/>
      <c r="E47" s="955"/>
      <c r="F47" s="955"/>
      <c r="G47" s="1450"/>
      <c r="H47" s="955"/>
      <c r="I47" s="955"/>
      <c r="J47" s="1451"/>
      <c r="K47" s="1452"/>
      <c r="L47" s="1452"/>
      <c r="M47" s="1452"/>
      <c r="N47" s="1452"/>
      <c r="O47" s="1452"/>
      <c r="P47" s="1450"/>
      <c r="Q47" s="1453"/>
      <c r="R47" s="1454"/>
      <c r="S47" s="1454"/>
      <c r="T47" s="1454"/>
      <c r="U47" s="1454"/>
      <c r="V47" s="1454"/>
      <c r="W47" s="1454"/>
      <c r="X47" s="1455"/>
      <c r="Y47" s="1453"/>
      <c r="Z47" s="1454"/>
      <c r="AA47" s="1454"/>
      <c r="AB47" s="1454"/>
      <c r="AC47" s="1454"/>
      <c r="AD47" s="1454"/>
      <c r="AE47" s="1454"/>
      <c r="AF47" s="1454"/>
      <c r="AG47" s="1454"/>
      <c r="AH47" s="1454"/>
      <c r="AI47" s="1455"/>
      <c r="AJ47" s="1456"/>
      <c r="AK47" s="1457"/>
      <c r="AL47" s="1457"/>
      <c r="AM47" s="1457"/>
      <c r="AN47" s="126" t="s">
        <v>16</v>
      </c>
      <c r="AO47" s="1457"/>
      <c r="AP47" s="1457"/>
      <c r="AQ47" s="1457"/>
      <c r="AR47" s="1458"/>
      <c r="AS47" s="1194" t="str">
        <f t="shared" si="3"/>
        <v/>
      </c>
      <c r="AT47" s="1195"/>
      <c r="AU47" s="1195"/>
      <c r="AV47" s="1196"/>
      <c r="AW47" s="1399" t="str">
        <f t="shared" si="2"/>
        <v/>
      </c>
      <c r="AX47" s="1400"/>
      <c r="AY47" s="1400"/>
      <c r="AZ47" s="1400"/>
      <c r="BA47" s="1447"/>
      <c r="BB47" s="1448"/>
      <c r="BC47" s="1572"/>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s="36" customFormat="1" ht="28.5" customHeight="1" thickBot="1">
      <c r="A48" s="1577"/>
      <c r="B48" s="971"/>
      <c r="C48" s="971"/>
      <c r="D48" s="971"/>
      <c r="E48" s="971"/>
      <c r="F48" s="971"/>
      <c r="G48" s="1578"/>
      <c r="H48" s="971"/>
      <c r="I48" s="971"/>
      <c r="J48" s="1579"/>
      <c r="K48" s="1580"/>
      <c r="L48" s="1580"/>
      <c r="M48" s="1580"/>
      <c r="N48" s="1580"/>
      <c r="O48" s="1580"/>
      <c r="P48" s="1578"/>
      <c r="Q48" s="1581"/>
      <c r="R48" s="1582"/>
      <c r="S48" s="1582"/>
      <c r="T48" s="1582"/>
      <c r="U48" s="1582"/>
      <c r="V48" s="1582"/>
      <c r="W48" s="1582"/>
      <c r="X48" s="1583"/>
      <c r="Y48" s="1581"/>
      <c r="Z48" s="1582"/>
      <c r="AA48" s="1582"/>
      <c r="AB48" s="1582"/>
      <c r="AC48" s="1582"/>
      <c r="AD48" s="1582"/>
      <c r="AE48" s="1582"/>
      <c r="AF48" s="1582"/>
      <c r="AG48" s="1582"/>
      <c r="AH48" s="1582"/>
      <c r="AI48" s="1583"/>
      <c r="AJ48" s="1584"/>
      <c r="AK48" s="1585"/>
      <c r="AL48" s="1585"/>
      <c r="AM48" s="1585"/>
      <c r="AN48" s="200" t="s">
        <v>16</v>
      </c>
      <c r="AO48" s="1585"/>
      <c r="AP48" s="1585"/>
      <c r="AQ48" s="1585"/>
      <c r="AR48" s="1586"/>
      <c r="AS48" s="1434" t="str">
        <f t="shared" si="3"/>
        <v/>
      </c>
      <c r="AT48" s="1435"/>
      <c r="AU48" s="1435"/>
      <c r="AV48" s="1436"/>
      <c r="AW48" s="1404" t="str">
        <f t="shared" si="2"/>
        <v/>
      </c>
      <c r="AX48" s="1405"/>
      <c r="AY48" s="1405"/>
      <c r="AZ48" s="1405"/>
      <c r="BA48" s="1574"/>
      <c r="BB48" s="1575"/>
      <c r="BC48" s="1576"/>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16.5" customHeight="1">
      <c r="A49" s="218"/>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row>
    <row r="50" spans="1:100" s="23" customFormat="1" ht="16.5" customHeight="1" thickBot="1">
      <c r="A50" s="1173"/>
      <c r="B50" s="1173"/>
      <c r="C50" s="1173"/>
      <c r="D50" s="1173"/>
      <c r="E50" s="1173"/>
      <c r="F50" s="1173"/>
      <c r="G50" s="1173"/>
      <c r="H50" s="1173"/>
      <c r="I50" s="1173"/>
      <c r="J50" s="1173"/>
      <c r="K50" s="1173"/>
      <c r="L50" s="1173"/>
      <c r="M50" s="1173"/>
      <c r="N50" s="1173"/>
      <c r="O50" s="1173"/>
      <c r="P50" s="1173"/>
      <c r="Q50" s="1173"/>
      <c r="R50" s="1173"/>
      <c r="S50" s="1173"/>
      <c r="T50" s="1173"/>
      <c r="U50" s="1173"/>
      <c r="V50" s="1173"/>
      <c r="W50" s="1173"/>
      <c r="X50" s="1173"/>
      <c r="Y50" s="1173"/>
      <c r="Z50" s="1173"/>
      <c r="AA50" s="1173"/>
      <c r="AB50" s="1173"/>
      <c r="AC50" s="1173"/>
      <c r="AD50" s="1173"/>
      <c r="AE50" s="1173"/>
      <c r="AF50" s="1173"/>
      <c r="AG50" s="1173"/>
      <c r="AH50" s="1173"/>
      <c r="AI50" s="1173"/>
      <c r="AJ50" s="1173"/>
      <c r="AK50" s="1173"/>
      <c r="AL50" s="1173"/>
      <c r="AM50" s="1173"/>
      <c r="AN50" s="1173"/>
      <c r="AO50" s="1173"/>
      <c r="AP50" s="1173"/>
      <c r="AQ50" s="1173"/>
      <c r="AR50" s="1173"/>
      <c r="AS50" s="1173"/>
      <c r="AT50" s="1173"/>
      <c r="AU50" s="1173"/>
      <c r="AV50" s="1173"/>
      <c r="AW50" s="1173"/>
      <c r="AX50" s="1173"/>
      <c r="AY50" s="1173"/>
      <c r="AZ50" s="1173"/>
      <c r="BA50" s="1173"/>
      <c r="BB50" s="1173"/>
      <c r="BC50" s="1173"/>
    </row>
    <row r="51" spans="1:100" ht="28.5" customHeight="1" thickBot="1">
      <c r="A51" s="1279" t="s">
        <v>14</v>
      </c>
      <c r="B51" s="1279"/>
      <c r="C51" s="1279"/>
      <c r="D51" s="1279"/>
      <c r="E51" s="1279"/>
      <c r="F51" s="1279"/>
      <c r="G51" s="1279"/>
      <c r="H51" s="1279"/>
      <c r="I51" s="1414"/>
      <c r="J51" s="1280" t="s">
        <v>140</v>
      </c>
      <c r="K51" s="1281"/>
      <c r="L51" s="1281"/>
      <c r="M51" s="1281"/>
      <c r="N51" s="1281"/>
      <c r="O51" s="1281"/>
      <c r="P51" s="1281"/>
      <c r="Q51" s="1281"/>
      <c r="R51" s="1282"/>
      <c r="S51" s="216"/>
      <c r="T51" s="216"/>
      <c r="U51" s="216"/>
      <c r="V51" s="216"/>
      <c r="W51" s="216"/>
      <c r="X51" s="216"/>
      <c r="Y51" s="216"/>
      <c r="Z51" s="216"/>
      <c r="AA51" s="216"/>
      <c r="AB51" s="216"/>
      <c r="AC51" s="216"/>
      <c r="AD51" s="217"/>
      <c r="AE51" s="217"/>
      <c r="AF51" s="217"/>
      <c r="AG51" s="217"/>
      <c r="AH51" s="217"/>
      <c r="AI51" s="217"/>
      <c r="AJ51" s="217"/>
      <c r="AK51" s="217"/>
      <c r="AL51" s="217"/>
      <c r="AM51" s="217"/>
    </row>
    <row r="52" spans="1:100" ht="9.75" customHeight="1">
      <c r="A52" s="34"/>
      <c r="B52" s="34"/>
      <c r="C52" s="34"/>
      <c r="D52" s="34"/>
      <c r="E52" s="34"/>
      <c r="F52" s="34"/>
      <c r="G52" s="34"/>
      <c r="H52" s="34"/>
      <c r="I52" s="34"/>
      <c r="J52" s="34"/>
      <c r="K52" s="34"/>
      <c r="L52" s="34"/>
      <c r="M52" s="34"/>
      <c r="N52" s="34"/>
      <c r="O52" s="35"/>
      <c r="P52" s="35"/>
      <c r="Q52" s="35"/>
      <c r="R52" s="35"/>
      <c r="S52" s="35"/>
      <c r="T52" s="35"/>
      <c r="U52" s="35"/>
      <c r="V52" s="35"/>
      <c r="W52" s="35"/>
      <c r="X52" s="35"/>
      <c r="Y52" s="35"/>
      <c r="Z52" s="35"/>
      <c r="AA52" s="35"/>
      <c r="AB52" s="35"/>
      <c r="AC52" s="35"/>
      <c r="AD52" s="35"/>
      <c r="AE52" s="35"/>
      <c r="AF52" s="35"/>
      <c r="AG52" s="35"/>
      <c r="AH52" s="4"/>
      <c r="AI52" s="4"/>
      <c r="AJ52" s="4"/>
      <c r="AK52" s="4"/>
      <c r="AL52" s="4"/>
      <c r="AM52" s="4"/>
      <c r="AN52" s="4"/>
      <c r="AO52" s="4"/>
      <c r="AP52" s="4"/>
      <c r="AQ52" s="4"/>
      <c r="AR52" s="4"/>
      <c r="AS52" s="4"/>
      <c r="AT52" s="4"/>
      <c r="AU52" s="4"/>
      <c r="AV52" s="4"/>
      <c r="AW52" s="4"/>
      <c r="AX52" s="4"/>
      <c r="AY52" s="4"/>
      <c r="AZ52" s="4"/>
      <c r="BA52" s="4"/>
      <c r="BB52" s="4"/>
      <c r="BC52" s="4"/>
    </row>
    <row r="53" spans="1:100" ht="29.25" customHeight="1">
      <c r="A53" s="1425" t="s">
        <v>229</v>
      </c>
      <c r="B53" s="1426"/>
      <c r="C53" s="1426"/>
      <c r="D53" s="1426"/>
      <c r="E53" s="1426"/>
      <c r="F53" s="1426"/>
      <c r="G53" s="1426"/>
      <c r="H53" s="1426"/>
      <c r="I53" s="1426"/>
      <c r="J53" s="1426"/>
      <c r="K53" s="1426"/>
      <c r="L53" s="1426"/>
      <c r="M53" s="1426"/>
      <c r="N53" s="1426"/>
      <c r="O53" s="1426"/>
      <c r="P53" s="1426"/>
      <c r="Q53" s="1426"/>
      <c r="R53" s="1426"/>
      <c r="S53" s="1426"/>
      <c r="T53" s="1426"/>
      <c r="U53" s="1426"/>
      <c r="V53" s="1426"/>
      <c r="W53" s="1426"/>
      <c r="X53" s="1426"/>
      <c r="Y53" s="1426"/>
      <c r="Z53" s="1426"/>
      <c r="AA53" s="1426"/>
      <c r="AB53" s="1426"/>
      <c r="AC53" s="1426"/>
      <c r="AD53" s="1426"/>
      <c r="AE53" s="1426"/>
      <c r="AF53" s="1426"/>
      <c r="AG53" s="1426"/>
      <c r="AH53" s="1426"/>
      <c r="AI53" s="1426"/>
      <c r="AJ53" s="1444" t="s">
        <v>5</v>
      </c>
      <c r="AK53" s="1445"/>
      <c r="AL53" s="1445"/>
      <c r="AM53" s="1445"/>
      <c r="AN53" s="1445"/>
      <c r="AO53" s="1445"/>
      <c r="AP53" s="1446"/>
      <c r="AQ53" s="4"/>
      <c r="AR53" s="4"/>
      <c r="AS53" s="4"/>
      <c r="AT53" s="4"/>
      <c r="AU53" s="4"/>
      <c r="AV53" s="4"/>
      <c r="AW53" s="4"/>
      <c r="AX53" s="4"/>
      <c r="AY53" s="4"/>
      <c r="AZ53" s="4"/>
      <c r="BA53" s="4"/>
      <c r="BB53" s="4"/>
      <c r="BC53" s="4"/>
    </row>
    <row r="54" spans="1:100" ht="9" customHeight="1" thickBot="1">
      <c r="A54" s="35"/>
      <c r="B54" s="35"/>
      <c r="C54" s="35"/>
      <c r="D54" s="35"/>
      <c r="E54" s="35"/>
      <c r="F54" s="35"/>
      <c r="G54" s="35"/>
      <c r="H54" s="35"/>
      <c r="I54" s="35"/>
      <c r="J54" s="35"/>
      <c r="K54" s="35"/>
      <c r="L54" s="35"/>
      <c r="M54" s="35"/>
      <c r="N54" s="35"/>
      <c r="O54" s="35"/>
      <c r="P54" s="35"/>
      <c r="Q54" s="35"/>
      <c r="R54" s="35"/>
      <c r="S54" s="35"/>
      <c r="T54" s="35"/>
      <c r="U54" s="35"/>
      <c r="V54" s="35"/>
      <c r="W54" s="35"/>
      <c r="X54" s="35"/>
      <c r="Y54" s="4"/>
      <c r="Z54" s="4"/>
      <c r="AA54" s="4"/>
      <c r="AB54" s="4"/>
      <c r="AC54" s="4"/>
      <c r="AD54" s="4"/>
      <c r="AE54" s="4"/>
      <c r="AF54" s="4"/>
      <c r="AG54" s="4"/>
      <c r="AH54" s="4"/>
      <c r="AI54" s="4"/>
      <c r="AJ54" s="4"/>
      <c r="AK54" s="4"/>
      <c r="AL54" s="4"/>
      <c r="AM54" s="35"/>
      <c r="AN54" s="35"/>
      <c r="AO54" s="35"/>
      <c r="AP54" s="35"/>
      <c r="AQ54" s="4"/>
      <c r="AR54" s="4"/>
      <c r="AS54" s="4"/>
      <c r="AT54" s="4"/>
      <c r="AU54" s="4"/>
      <c r="AV54" s="4"/>
      <c r="AW54" s="4"/>
      <c r="AX54" s="4"/>
      <c r="AY54" s="4"/>
      <c r="AZ54" s="4"/>
      <c r="BA54" s="4"/>
      <c r="BB54" s="4"/>
      <c r="BC54" s="4"/>
    </row>
    <row r="55" spans="1:100" ht="18.75" customHeight="1">
      <c r="A55" s="1427" t="s">
        <v>80</v>
      </c>
      <c r="B55" s="1269"/>
      <c r="C55" s="1269"/>
      <c r="D55" s="1269"/>
      <c r="E55" s="1269"/>
      <c r="F55" s="1269"/>
      <c r="G55" s="1242" t="s">
        <v>147</v>
      </c>
      <c r="H55" s="1269"/>
      <c r="I55" s="1269"/>
      <c r="J55" s="1272" t="s">
        <v>12</v>
      </c>
      <c r="K55" s="1273"/>
      <c r="L55" s="1273"/>
      <c r="M55" s="1273"/>
      <c r="N55" s="1273"/>
      <c r="O55" s="1273"/>
      <c r="P55" s="1274"/>
      <c r="Q55" s="1240" t="s">
        <v>9</v>
      </c>
      <c r="R55" s="1241"/>
      <c r="S55" s="1241"/>
      <c r="T55" s="1241"/>
      <c r="U55" s="1241"/>
      <c r="V55" s="1241"/>
      <c r="W55" s="1241"/>
      <c r="X55" s="1242"/>
      <c r="Y55" s="1240" t="s">
        <v>76</v>
      </c>
      <c r="Z55" s="1241"/>
      <c r="AA55" s="1241"/>
      <c r="AB55" s="1241"/>
      <c r="AC55" s="1241"/>
      <c r="AD55" s="1241"/>
      <c r="AE55" s="1241"/>
      <c r="AF55" s="1241"/>
      <c r="AG55" s="1241"/>
      <c r="AH55" s="1241"/>
      <c r="AI55" s="1242"/>
      <c r="AJ55" s="1231" t="s">
        <v>27</v>
      </c>
      <c r="AK55" s="1232"/>
      <c r="AL55" s="1232"/>
      <c r="AM55" s="1232"/>
      <c r="AN55" s="1232"/>
      <c r="AO55" s="1232"/>
      <c r="AP55" s="1232"/>
      <c r="AQ55" s="1232"/>
      <c r="AR55" s="1233"/>
      <c r="AS55" s="1243" t="s">
        <v>23</v>
      </c>
      <c r="AT55" s="1244"/>
      <c r="AU55" s="1244"/>
      <c r="AV55" s="1245"/>
      <c r="AW55" s="1243" t="s">
        <v>139</v>
      </c>
      <c r="AX55" s="1244"/>
      <c r="AY55" s="1244"/>
      <c r="AZ55" s="1244"/>
      <c r="BA55" s="1240" t="s">
        <v>51</v>
      </c>
      <c r="BB55" s="1241"/>
      <c r="BC55" s="1429"/>
    </row>
    <row r="56" spans="1:100" ht="28.5" customHeight="1" thickBot="1">
      <c r="A56" s="1428"/>
      <c r="B56" s="1271"/>
      <c r="C56" s="1271"/>
      <c r="D56" s="1271"/>
      <c r="E56" s="1271"/>
      <c r="F56" s="1271"/>
      <c r="G56" s="878"/>
      <c r="H56" s="1271"/>
      <c r="I56" s="1271"/>
      <c r="J56" s="1275"/>
      <c r="K56" s="1276"/>
      <c r="L56" s="1276"/>
      <c r="M56" s="1276"/>
      <c r="N56" s="1276"/>
      <c r="O56" s="1276"/>
      <c r="P56" s="1277"/>
      <c r="Q56" s="876"/>
      <c r="R56" s="877"/>
      <c r="S56" s="877"/>
      <c r="T56" s="877"/>
      <c r="U56" s="877"/>
      <c r="V56" s="877"/>
      <c r="W56" s="877"/>
      <c r="X56" s="878"/>
      <c r="Y56" s="876"/>
      <c r="Z56" s="877"/>
      <c r="AA56" s="877"/>
      <c r="AB56" s="877"/>
      <c r="AC56" s="877"/>
      <c r="AD56" s="877"/>
      <c r="AE56" s="877"/>
      <c r="AF56" s="877"/>
      <c r="AG56" s="877"/>
      <c r="AH56" s="877"/>
      <c r="AI56" s="878"/>
      <c r="AJ56" s="1257" t="s">
        <v>15</v>
      </c>
      <c r="AK56" s="1258"/>
      <c r="AL56" s="1258"/>
      <c r="AM56" s="1258"/>
      <c r="AN56" s="130" t="s">
        <v>16</v>
      </c>
      <c r="AO56" s="1258" t="s">
        <v>17</v>
      </c>
      <c r="AP56" s="1258"/>
      <c r="AQ56" s="1258"/>
      <c r="AR56" s="1259"/>
      <c r="AS56" s="1246"/>
      <c r="AT56" s="1247"/>
      <c r="AU56" s="1247"/>
      <c r="AV56" s="1248"/>
      <c r="AW56" s="1246"/>
      <c r="AX56" s="1247"/>
      <c r="AY56" s="1247"/>
      <c r="AZ56" s="1247"/>
      <c r="BA56" s="876"/>
      <c r="BB56" s="877"/>
      <c r="BC56" s="1430"/>
    </row>
    <row r="57" spans="1:100" s="36" customFormat="1" ht="28.5" customHeight="1" thickTop="1">
      <c r="A57" s="1573"/>
      <c r="B57" s="949"/>
      <c r="C57" s="949"/>
      <c r="D57" s="949"/>
      <c r="E57" s="949"/>
      <c r="F57" s="949"/>
      <c r="G57" s="1467"/>
      <c r="H57" s="949"/>
      <c r="I57" s="949"/>
      <c r="J57" s="1468"/>
      <c r="K57" s="1469"/>
      <c r="L57" s="1469"/>
      <c r="M57" s="1469"/>
      <c r="N57" s="1469"/>
      <c r="O57" s="1469"/>
      <c r="P57" s="1467"/>
      <c r="Q57" s="1470"/>
      <c r="R57" s="1471"/>
      <c r="S57" s="1471"/>
      <c r="T57" s="1471"/>
      <c r="U57" s="1471"/>
      <c r="V57" s="1471"/>
      <c r="W57" s="1471"/>
      <c r="X57" s="1472"/>
      <c r="Y57" s="1470"/>
      <c r="Z57" s="1471"/>
      <c r="AA57" s="1471"/>
      <c r="AB57" s="1471"/>
      <c r="AC57" s="1471"/>
      <c r="AD57" s="1471"/>
      <c r="AE57" s="1471"/>
      <c r="AF57" s="1471"/>
      <c r="AG57" s="1471"/>
      <c r="AH57" s="1471"/>
      <c r="AI57" s="1472"/>
      <c r="AJ57" s="1459"/>
      <c r="AK57" s="1460"/>
      <c r="AL57" s="1460"/>
      <c r="AM57" s="1460"/>
      <c r="AN57" s="125" t="s">
        <v>16</v>
      </c>
      <c r="AO57" s="1460"/>
      <c r="AP57" s="1460"/>
      <c r="AQ57" s="1460"/>
      <c r="AR57" s="1461"/>
      <c r="AS57" s="1209" t="str">
        <f>IF(AND(AJ57&lt;&gt;"",AO57&lt;&gt;""),ROUNDDOWN(AJ57*AO57/1000000,2),"")</f>
        <v/>
      </c>
      <c r="AT57" s="1210"/>
      <c r="AU57" s="1210"/>
      <c r="AV57" s="1211"/>
      <c r="AW57" s="1423" t="str">
        <f t="shared" ref="AW57:AW71" si="4">IF(AS57&lt;&gt;"",IF(AS57&lt;0.2,"XS",IF(AS57&lt;1.6,"S",IF(AS57&lt;2.8,"M",IF(AS57&gt;=2.8,"L")))),"")</f>
        <v/>
      </c>
      <c r="AX57" s="1424"/>
      <c r="AY57" s="1424"/>
      <c r="AZ57" s="1424"/>
      <c r="BA57" s="1462"/>
      <c r="BB57" s="1463"/>
      <c r="BC57" s="1570"/>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s="36" customFormat="1" ht="28.5" customHeight="1">
      <c r="A58" s="1571"/>
      <c r="B58" s="955"/>
      <c r="C58" s="955"/>
      <c r="D58" s="955"/>
      <c r="E58" s="955"/>
      <c r="F58" s="955"/>
      <c r="G58" s="1450"/>
      <c r="H58" s="955"/>
      <c r="I58" s="955"/>
      <c r="J58" s="1451"/>
      <c r="K58" s="1452"/>
      <c r="L58" s="1452"/>
      <c r="M58" s="1452"/>
      <c r="N58" s="1452"/>
      <c r="O58" s="1452"/>
      <c r="P58" s="1450"/>
      <c r="Q58" s="1453"/>
      <c r="R58" s="1454"/>
      <c r="S58" s="1454"/>
      <c r="T58" s="1454"/>
      <c r="U58" s="1454"/>
      <c r="V58" s="1454"/>
      <c r="W58" s="1454"/>
      <c r="X58" s="1455"/>
      <c r="Y58" s="1453"/>
      <c r="Z58" s="1454"/>
      <c r="AA58" s="1454"/>
      <c r="AB58" s="1454"/>
      <c r="AC58" s="1454"/>
      <c r="AD58" s="1454"/>
      <c r="AE58" s="1454"/>
      <c r="AF58" s="1454"/>
      <c r="AG58" s="1454"/>
      <c r="AH58" s="1454"/>
      <c r="AI58" s="1455"/>
      <c r="AJ58" s="1456"/>
      <c r="AK58" s="1457"/>
      <c r="AL58" s="1457"/>
      <c r="AM58" s="1457"/>
      <c r="AN58" s="126" t="s">
        <v>16</v>
      </c>
      <c r="AO58" s="1457"/>
      <c r="AP58" s="1457"/>
      <c r="AQ58" s="1457"/>
      <c r="AR58" s="1458"/>
      <c r="AS58" s="1194" t="str">
        <f t="shared" ref="AS58:AS71" si="5">IF(AND(AJ58&lt;&gt;"",AO58&lt;&gt;""),ROUNDDOWN(AJ58*AO58/1000000,2),"")</f>
        <v/>
      </c>
      <c r="AT58" s="1195"/>
      <c r="AU58" s="1195"/>
      <c r="AV58" s="1196"/>
      <c r="AW58" s="1399" t="str">
        <f t="shared" si="4"/>
        <v/>
      </c>
      <c r="AX58" s="1400"/>
      <c r="AY58" s="1400"/>
      <c r="AZ58" s="1400"/>
      <c r="BA58" s="1447"/>
      <c r="BB58" s="1448"/>
      <c r="BC58" s="1572"/>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s="36" customFormat="1" ht="28.5" customHeight="1">
      <c r="A59" s="1571"/>
      <c r="B59" s="955"/>
      <c r="C59" s="955"/>
      <c r="D59" s="955"/>
      <c r="E59" s="955"/>
      <c r="F59" s="955"/>
      <c r="G59" s="1450"/>
      <c r="H59" s="955"/>
      <c r="I59" s="955"/>
      <c r="J59" s="1451"/>
      <c r="K59" s="1452"/>
      <c r="L59" s="1452"/>
      <c r="M59" s="1452"/>
      <c r="N59" s="1452"/>
      <c r="O59" s="1452"/>
      <c r="P59" s="1450"/>
      <c r="Q59" s="1453"/>
      <c r="R59" s="1454"/>
      <c r="S59" s="1454"/>
      <c r="T59" s="1454"/>
      <c r="U59" s="1454"/>
      <c r="V59" s="1454"/>
      <c r="W59" s="1454"/>
      <c r="X59" s="1455"/>
      <c r="Y59" s="1453"/>
      <c r="Z59" s="1454"/>
      <c r="AA59" s="1454"/>
      <c r="AB59" s="1454"/>
      <c r="AC59" s="1454"/>
      <c r="AD59" s="1454"/>
      <c r="AE59" s="1454"/>
      <c r="AF59" s="1454"/>
      <c r="AG59" s="1454"/>
      <c r="AH59" s="1454"/>
      <c r="AI59" s="1455"/>
      <c r="AJ59" s="1456"/>
      <c r="AK59" s="1457"/>
      <c r="AL59" s="1457"/>
      <c r="AM59" s="1457"/>
      <c r="AN59" s="126" t="s">
        <v>16</v>
      </c>
      <c r="AO59" s="1457"/>
      <c r="AP59" s="1457"/>
      <c r="AQ59" s="1457"/>
      <c r="AR59" s="1458"/>
      <c r="AS59" s="1194" t="str">
        <f t="shared" si="5"/>
        <v/>
      </c>
      <c r="AT59" s="1195"/>
      <c r="AU59" s="1195"/>
      <c r="AV59" s="1196"/>
      <c r="AW59" s="1399" t="str">
        <f t="shared" si="4"/>
        <v/>
      </c>
      <c r="AX59" s="1400"/>
      <c r="AY59" s="1400"/>
      <c r="AZ59" s="1400"/>
      <c r="BA59" s="1447"/>
      <c r="BB59" s="1448"/>
      <c r="BC59" s="1572"/>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s="36" customFormat="1" ht="28.5" customHeight="1">
      <c r="A60" s="1571"/>
      <c r="B60" s="955"/>
      <c r="C60" s="955"/>
      <c r="D60" s="955"/>
      <c r="E60" s="955"/>
      <c r="F60" s="955"/>
      <c r="G60" s="1450"/>
      <c r="H60" s="955"/>
      <c r="I60" s="955"/>
      <c r="J60" s="1451"/>
      <c r="K60" s="1452"/>
      <c r="L60" s="1452"/>
      <c r="M60" s="1452"/>
      <c r="N60" s="1452"/>
      <c r="O60" s="1452"/>
      <c r="P60" s="1450"/>
      <c r="Q60" s="1453"/>
      <c r="R60" s="1454"/>
      <c r="S60" s="1454"/>
      <c r="T60" s="1454"/>
      <c r="U60" s="1454"/>
      <c r="V60" s="1454"/>
      <c r="W60" s="1454"/>
      <c r="X60" s="1455"/>
      <c r="Y60" s="1453"/>
      <c r="Z60" s="1454"/>
      <c r="AA60" s="1454"/>
      <c r="AB60" s="1454"/>
      <c r="AC60" s="1454"/>
      <c r="AD60" s="1454"/>
      <c r="AE60" s="1454"/>
      <c r="AF60" s="1454"/>
      <c r="AG60" s="1454"/>
      <c r="AH60" s="1454"/>
      <c r="AI60" s="1455"/>
      <c r="AJ60" s="1456"/>
      <c r="AK60" s="1457"/>
      <c r="AL60" s="1457"/>
      <c r="AM60" s="1457"/>
      <c r="AN60" s="126" t="s">
        <v>16</v>
      </c>
      <c r="AO60" s="1457"/>
      <c r="AP60" s="1457"/>
      <c r="AQ60" s="1457"/>
      <c r="AR60" s="1458"/>
      <c r="AS60" s="1194" t="str">
        <f t="shared" si="5"/>
        <v/>
      </c>
      <c r="AT60" s="1195"/>
      <c r="AU60" s="1195"/>
      <c r="AV60" s="1196"/>
      <c r="AW60" s="1399" t="str">
        <f t="shared" si="4"/>
        <v/>
      </c>
      <c r="AX60" s="1400"/>
      <c r="AY60" s="1400"/>
      <c r="AZ60" s="1400"/>
      <c r="BA60" s="1447"/>
      <c r="BB60" s="1448"/>
      <c r="BC60" s="1572"/>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s="36" customFormat="1" ht="28.5" customHeight="1">
      <c r="A61" s="1571"/>
      <c r="B61" s="955"/>
      <c r="C61" s="955"/>
      <c r="D61" s="955"/>
      <c r="E61" s="955"/>
      <c r="F61" s="955"/>
      <c r="G61" s="1450"/>
      <c r="H61" s="955"/>
      <c r="I61" s="955"/>
      <c r="J61" s="1451"/>
      <c r="K61" s="1452"/>
      <c r="L61" s="1452"/>
      <c r="M61" s="1452"/>
      <c r="N61" s="1452"/>
      <c r="O61" s="1452"/>
      <c r="P61" s="1450"/>
      <c r="Q61" s="1453"/>
      <c r="R61" s="1454"/>
      <c r="S61" s="1454"/>
      <c r="T61" s="1454"/>
      <c r="U61" s="1454"/>
      <c r="V61" s="1454"/>
      <c r="W61" s="1454"/>
      <c r="X61" s="1455"/>
      <c r="Y61" s="1453"/>
      <c r="Z61" s="1454"/>
      <c r="AA61" s="1454"/>
      <c r="AB61" s="1454"/>
      <c r="AC61" s="1454"/>
      <c r="AD61" s="1454"/>
      <c r="AE61" s="1454"/>
      <c r="AF61" s="1454"/>
      <c r="AG61" s="1454"/>
      <c r="AH61" s="1454"/>
      <c r="AI61" s="1455"/>
      <c r="AJ61" s="1456"/>
      <c r="AK61" s="1457"/>
      <c r="AL61" s="1457"/>
      <c r="AM61" s="1457"/>
      <c r="AN61" s="126" t="s">
        <v>16</v>
      </c>
      <c r="AO61" s="1457"/>
      <c r="AP61" s="1457"/>
      <c r="AQ61" s="1457"/>
      <c r="AR61" s="1458"/>
      <c r="AS61" s="1194" t="str">
        <f t="shared" si="5"/>
        <v/>
      </c>
      <c r="AT61" s="1195"/>
      <c r="AU61" s="1195"/>
      <c r="AV61" s="1196"/>
      <c r="AW61" s="1399" t="str">
        <f t="shared" si="4"/>
        <v/>
      </c>
      <c r="AX61" s="1400"/>
      <c r="AY61" s="1400"/>
      <c r="AZ61" s="1400"/>
      <c r="BA61" s="1447"/>
      <c r="BB61" s="1448"/>
      <c r="BC61" s="1572"/>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s="36" customFormat="1" ht="28.5" customHeight="1">
      <c r="A62" s="1571"/>
      <c r="B62" s="955"/>
      <c r="C62" s="955"/>
      <c r="D62" s="955"/>
      <c r="E62" s="955"/>
      <c r="F62" s="955"/>
      <c r="G62" s="1450"/>
      <c r="H62" s="955"/>
      <c r="I62" s="955"/>
      <c r="J62" s="1451"/>
      <c r="K62" s="1452"/>
      <c r="L62" s="1452"/>
      <c r="M62" s="1452"/>
      <c r="N62" s="1452"/>
      <c r="O62" s="1452"/>
      <c r="P62" s="1450"/>
      <c r="Q62" s="1453"/>
      <c r="R62" s="1454"/>
      <c r="S62" s="1454"/>
      <c r="T62" s="1454"/>
      <c r="U62" s="1454"/>
      <c r="V62" s="1454"/>
      <c r="W62" s="1454"/>
      <c r="X62" s="1455"/>
      <c r="Y62" s="1453"/>
      <c r="Z62" s="1454"/>
      <c r="AA62" s="1454"/>
      <c r="AB62" s="1454"/>
      <c r="AC62" s="1454"/>
      <c r="AD62" s="1454"/>
      <c r="AE62" s="1454"/>
      <c r="AF62" s="1454"/>
      <c r="AG62" s="1454"/>
      <c r="AH62" s="1454"/>
      <c r="AI62" s="1455"/>
      <c r="AJ62" s="1456"/>
      <c r="AK62" s="1457"/>
      <c r="AL62" s="1457"/>
      <c r="AM62" s="1457"/>
      <c r="AN62" s="126" t="s">
        <v>16</v>
      </c>
      <c r="AO62" s="1457"/>
      <c r="AP62" s="1457"/>
      <c r="AQ62" s="1457"/>
      <c r="AR62" s="1458"/>
      <c r="AS62" s="1194" t="str">
        <f t="shared" si="5"/>
        <v/>
      </c>
      <c r="AT62" s="1195"/>
      <c r="AU62" s="1195"/>
      <c r="AV62" s="1196"/>
      <c r="AW62" s="1399" t="str">
        <f t="shared" si="4"/>
        <v/>
      </c>
      <c r="AX62" s="1400"/>
      <c r="AY62" s="1400"/>
      <c r="AZ62" s="1400"/>
      <c r="BA62" s="1447"/>
      <c r="BB62" s="1448"/>
      <c r="BC62" s="1572"/>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s="36" customFormat="1" ht="28.5" customHeight="1">
      <c r="A63" s="1571"/>
      <c r="B63" s="955"/>
      <c r="C63" s="955"/>
      <c r="D63" s="955"/>
      <c r="E63" s="955"/>
      <c r="F63" s="955"/>
      <c r="G63" s="1450"/>
      <c r="H63" s="955"/>
      <c r="I63" s="955"/>
      <c r="J63" s="1451"/>
      <c r="K63" s="1452"/>
      <c r="L63" s="1452"/>
      <c r="M63" s="1452"/>
      <c r="N63" s="1452"/>
      <c r="O63" s="1452"/>
      <c r="P63" s="1450"/>
      <c r="Q63" s="1453"/>
      <c r="R63" s="1454"/>
      <c r="S63" s="1454"/>
      <c r="T63" s="1454"/>
      <c r="U63" s="1454"/>
      <c r="V63" s="1454"/>
      <c r="W63" s="1454"/>
      <c r="X63" s="1455"/>
      <c r="Y63" s="1453"/>
      <c r="Z63" s="1454"/>
      <c r="AA63" s="1454"/>
      <c r="AB63" s="1454"/>
      <c r="AC63" s="1454"/>
      <c r="AD63" s="1454"/>
      <c r="AE63" s="1454"/>
      <c r="AF63" s="1454"/>
      <c r="AG63" s="1454"/>
      <c r="AH63" s="1454"/>
      <c r="AI63" s="1455"/>
      <c r="AJ63" s="1456"/>
      <c r="AK63" s="1457"/>
      <c r="AL63" s="1457"/>
      <c r="AM63" s="1457"/>
      <c r="AN63" s="126" t="s">
        <v>16</v>
      </c>
      <c r="AO63" s="1457"/>
      <c r="AP63" s="1457"/>
      <c r="AQ63" s="1457"/>
      <c r="AR63" s="1458"/>
      <c r="AS63" s="1194" t="str">
        <f t="shared" si="5"/>
        <v/>
      </c>
      <c r="AT63" s="1195"/>
      <c r="AU63" s="1195"/>
      <c r="AV63" s="1196"/>
      <c r="AW63" s="1399" t="str">
        <f t="shared" si="4"/>
        <v/>
      </c>
      <c r="AX63" s="1400"/>
      <c r="AY63" s="1400"/>
      <c r="AZ63" s="1400"/>
      <c r="BA63" s="1447"/>
      <c r="BB63" s="1448"/>
      <c r="BC63" s="1572"/>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s="36" customFormat="1" ht="28.5" customHeight="1">
      <c r="A64" s="1571"/>
      <c r="B64" s="955"/>
      <c r="C64" s="955"/>
      <c r="D64" s="955"/>
      <c r="E64" s="955"/>
      <c r="F64" s="955"/>
      <c r="G64" s="1450"/>
      <c r="H64" s="955"/>
      <c r="I64" s="955"/>
      <c r="J64" s="1451"/>
      <c r="K64" s="1452"/>
      <c r="L64" s="1452"/>
      <c r="M64" s="1452"/>
      <c r="N64" s="1452"/>
      <c r="O64" s="1452"/>
      <c r="P64" s="1450"/>
      <c r="Q64" s="1453"/>
      <c r="R64" s="1454"/>
      <c r="S64" s="1454"/>
      <c r="T64" s="1454"/>
      <c r="U64" s="1454"/>
      <c r="V64" s="1454"/>
      <c r="W64" s="1454"/>
      <c r="X64" s="1455"/>
      <c r="Y64" s="1453"/>
      <c r="Z64" s="1454"/>
      <c r="AA64" s="1454"/>
      <c r="AB64" s="1454"/>
      <c r="AC64" s="1454"/>
      <c r="AD64" s="1454"/>
      <c r="AE64" s="1454"/>
      <c r="AF64" s="1454"/>
      <c r="AG64" s="1454"/>
      <c r="AH64" s="1454"/>
      <c r="AI64" s="1455"/>
      <c r="AJ64" s="1456"/>
      <c r="AK64" s="1457"/>
      <c r="AL64" s="1457"/>
      <c r="AM64" s="1457"/>
      <c r="AN64" s="126" t="s">
        <v>16</v>
      </c>
      <c r="AO64" s="1457"/>
      <c r="AP64" s="1457"/>
      <c r="AQ64" s="1457"/>
      <c r="AR64" s="1458"/>
      <c r="AS64" s="1194" t="str">
        <f t="shared" si="5"/>
        <v/>
      </c>
      <c r="AT64" s="1195"/>
      <c r="AU64" s="1195"/>
      <c r="AV64" s="1196"/>
      <c r="AW64" s="1399" t="str">
        <f t="shared" si="4"/>
        <v/>
      </c>
      <c r="AX64" s="1400"/>
      <c r="AY64" s="1400"/>
      <c r="AZ64" s="1400"/>
      <c r="BA64" s="1447"/>
      <c r="BB64" s="1448"/>
      <c r="BC64" s="1572"/>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s="36" customFormat="1" ht="28.5" customHeight="1">
      <c r="A65" s="1571"/>
      <c r="B65" s="955"/>
      <c r="C65" s="955"/>
      <c r="D65" s="955"/>
      <c r="E65" s="955"/>
      <c r="F65" s="955"/>
      <c r="G65" s="1450"/>
      <c r="H65" s="955"/>
      <c r="I65" s="955"/>
      <c r="J65" s="1451"/>
      <c r="K65" s="1452"/>
      <c r="L65" s="1452"/>
      <c r="M65" s="1452"/>
      <c r="N65" s="1452"/>
      <c r="O65" s="1452"/>
      <c r="P65" s="1450"/>
      <c r="Q65" s="1453"/>
      <c r="R65" s="1454"/>
      <c r="S65" s="1454"/>
      <c r="T65" s="1454"/>
      <c r="U65" s="1454"/>
      <c r="V65" s="1454"/>
      <c r="W65" s="1454"/>
      <c r="X65" s="1455"/>
      <c r="Y65" s="1453"/>
      <c r="Z65" s="1454"/>
      <c r="AA65" s="1454"/>
      <c r="AB65" s="1454"/>
      <c r="AC65" s="1454"/>
      <c r="AD65" s="1454"/>
      <c r="AE65" s="1454"/>
      <c r="AF65" s="1454"/>
      <c r="AG65" s="1454"/>
      <c r="AH65" s="1454"/>
      <c r="AI65" s="1455"/>
      <c r="AJ65" s="1456"/>
      <c r="AK65" s="1457"/>
      <c r="AL65" s="1457"/>
      <c r="AM65" s="1457"/>
      <c r="AN65" s="126" t="s">
        <v>16</v>
      </c>
      <c r="AO65" s="1457"/>
      <c r="AP65" s="1457"/>
      <c r="AQ65" s="1457"/>
      <c r="AR65" s="1458"/>
      <c r="AS65" s="1194" t="str">
        <f t="shared" si="5"/>
        <v/>
      </c>
      <c r="AT65" s="1195"/>
      <c r="AU65" s="1195"/>
      <c r="AV65" s="1196"/>
      <c r="AW65" s="1399" t="str">
        <f t="shared" si="4"/>
        <v/>
      </c>
      <c r="AX65" s="1400"/>
      <c r="AY65" s="1400"/>
      <c r="AZ65" s="1400"/>
      <c r="BA65" s="1447"/>
      <c r="BB65" s="1448"/>
      <c r="BC65" s="1572"/>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s="36" customFormat="1" ht="28.5" customHeight="1">
      <c r="A66" s="1571"/>
      <c r="B66" s="955"/>
      <c r="C66" s="955"/>
      <c r="D66" s="955"/>
      <c r="E66" s="955"/>
      <c r="F66" s="955"/>
      <c r="G66" s="1450"/>
      <c r="H66" s="955"/>
      <c r="I66" s="955"/>
      <c r="J66" s="1451"/>
      <c r="K66" s="1452"/>
      <c r="L66" s="1452"/>
      <c r="M66" s="1452"/>
      <c r="N66" s="1452"/>
      <c r="O66" s="1452"/>
      <c r="P66" s="1450"/>
      <c r="Q66" s="1453"/>
      <c r="R66" s="1454"/>
      <c r="S66" s="1454"/>
      <c r="T66" s="1454"/>
      <c r="U66" s="1454"/>
      <c r="V66" s="1454"/>
      <c r="W66" s="1454"/>
      <c r="X66" s="1455"/>
      <c r="Y66" s="1453"/>
      <c r="Z66" s="1454"/>
      <c r="AA66" s="1454"/>
      <c r="AB66" s="1454"/>
      <c r="AC66" s="1454"/>
      <c r="AD66" s="1454"/>
      <c r="AE66" s="1454"/>
      <c r="AF66" s="1454"/>
      <c r="AG66" s="1454"/>
      <c r="AH66" s="1454"/>
      <c r="AI66" s="1455"/>
      <c r="AJ66" s="1456"/>
      <c r="AK66" s="1457"/>
      <c r="AL66" s="1457"/>
      <c r="AM66" s="1457"/>
      <c r="AN66" s="126" t="s">
        <v>16</v>
      </c>
      <c r="AO66" s="1457"/>
      <c r="AP66" s="1457"/>
      <c r="AQ66" s="1457"/>
      <c r="AR66" s="1458"/>
      <c r="AS66" s="1194" t="str">
        <f t="shared" si="5"/>
        <v/>
      </c>
      <c r="AT66" s="1195"/>
      <c r="AU66" s="1195"/>
      <c r="AV66" s="1196"/>
      <c r="AW66" s="1399" t="str">
        <f t="shared" si="4"/>
        <v/>
      </c>
      <c r="AX66" s="1400"/>
      <c r="AY66" s="1400"/>
      <c r="AZ66" s="1400"/>
      <c r="BA66" s="1447"/>
      <c r="BB66" s="1448"/>
      <c r="BC66" s="1572"/>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s="36" customFormat="1" ht="28.5" customHeight="1">
      <c r="A67" s="1571"/>
      <c r="B67" s="955"/>
      <c r="C67" s="955"/>
      <c r="D67" s="955"/>
      <c r="E67" s="955"/>
      <c r="F67" s="955"/>
      <c r="G67" s="1450"/>
      <c r="H67" s="955"/>
      <c r="I67" s="955"/>
      <c r="J67" s="1451"/>
      <c r="K67" s="1452"/>
      <c r="L67" s="1452"/>
      <c r="M67" s="1452"/>
      <c r="N67" s="1452"/>
      <c r="O67" s="1452"/>
      <c r="P67" s="1450"/>
      <c r="Q67" s="1453"/>
      <c r="R67" s="1454"/>
      <c r="S67" s="1454"/>
      <c r="T67" s="1454"/>
      <c r="U67" s="1454"/>
      <c r="V67" s="1454"/>
      <c r="W67" s="1454"/>
      <c r="X67" s="1455"/>
      <c r="Y67" s="1453"/>
      <c r="Z67" s="1454"/>
      <c r="AA67" s="1454"/>
      <c r="AB67" s="1454"/>
      <c r="AC67" s="1454"/>
      <c r="AD67" s="1454"/>
      <c r="AE67" s="1454"/>
      <c r="AF67" s="1454"/>
      <c r="AG67" s="1454"/>
      <c r="AH67" s="1454"/>
      <c r="AI67" s="1455"/>
      <c r="AJ67" s="1456"/>
      <c r="AK67" s="1457"/>
      <c r="AL67" s="1457"/>
      <c r="AM67" s="1457"/>
      <c r="AN67" s="126" t="s">
        <v>16</v>
      </c>
      <c r="AO67" s="1457"/>
      <c r="AP67" s="1457"/>
      <c r="AQ67" s="1457"/>
      <c r="AR67" s="1458"/>
      <c r="AS67" s="1194" t="str">
        <f t="shared" si="5"/>
        <v/>
      </c>
      <c r="AT67" s="1195"/>
      <c r="AU67" s="1195"/>
      <c r="AV67" s="1196"/>
      <c r="AW67" s="1399" t="str">
        <f t="shared" si="4"/>
        <v/>
      </c>
      <c r="AX67" s="1400"/>
      <c r="AY67" s="1400"/>
      <c r="AZ67" s="1400"/>
      <c r="BA67" s="1447"/>
      <c r="BB67" s="1448"/>
      <c r="BC67" s="1572"/>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s="36" customFormat="1" ht="28.5" customHeight="1">
      <c r="A68" s="1571"/>
      <c r="B68" s="955"/>
      <c r="C68" s="955"/>
      <c r="D68" s="955"/>
      <c r="E68" s="955"/>
      <c r="F68" s="955"/>
      <c r="G68" s="1450"/>
      <c r="H68" s="955"/>
      <c r="I68" s="955"/>
      <c r="J68" s="1451"/>
      <c r="K68" s="1452"/>
      <c r="L68" s="1452"/>
      <c r="M68" s="1452"/>
      <c r="N68" s="1452"/>
      <c r="O68" s="1452"/>
      <c r="P68" s="1450"/>
      <c r="Q68" s="1453"/>
      <c r="R68" s="1454"/>
      <c r="S68" s="1454"/>
      <c r="T68" s="1454"/>
      <c r="U68" s="1454"/>
      <c r="V68" s="1454"/>
      <c r="W68" s="1454"/>
      <c r="X68" s="1455"/>
      <c r="Y68" s="1453"/>
      <c r="Z68" s="1454"/>
      <c r="AA68" s="1454"/>
      <c r="AB68" s="1454"/>
      <c r="AC68" s="1454"/>
      <c r="AD68" s="1454"/>
      <c r="AE68" s="1454"/>
      <c r="AF68" s="1454"/>
      <c r="AG68" s="1454"/>
      <c r="AH68" s="1454"/>
      <c r="AI68" s="1455"/>
      <c r="AJ68" s="1456"/>
      <c r="AK68" s="1457"/>
      <c r="AL68" s="1457"/>
      <c r="AM68" s="1457"/>
      <c r="AN68" s="126" t="s">
        <v>16</v>
      </c>
      <c r="AO68" s="1457"/>
      <c r="AP68" s="1457"/>
      <c r="AQ68" s="1457"/>
      <c r="AR68" s="1458"/>
      <c r="AS68" s="1194" t="str">
        <f t="shared" si="5"/>
        <v/>
      </c>
      <c r="AT68" s="1195"/>
      <c r="AU68" s="1195"/>
      <c r="AV68" s="1196"/>
      <c r="AW68" s="1399" t="str">
        <f t="shared" si="4"/>
        <v/>
      </c>
      <c r="AX68" s="1400"/>
      <c r="AY68" s="1400"/>
      <c r="AZ68" s="1400"/>
      <c r="BA68" s="1447"/>
      <c r="BB68" s="1448"/>
      <c r="BC68" s="1572"/>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s="36" customFormat="1" ht="28.5" customHeight="1">
      <c r="A69" s="1571"/>
      <c r="B69" s="955"/>
      <c r="C69" s="955"/>
      <c r="D69" s="955"/>
      <c r="E69" s="955"/>
      <c r="F69" s="955"/>
      <c r="G69" s="1450"/>
      <c r="H69" s="955"/>
      <c r="I69" s="955"/>
      <c r="J69" s="1451"/>
      <c r="K69" s="1452"/>
      <c r="L69" s="1452"/>
      <c r="M69" s="1452"/>
      <c r="N69" s="1452"/>
      <c r="O69" s="1452"/>
      <c r="P69" s="1450"/>
      <c r="Q69" s="1453"/>
      <c r="R69" s="1454"/>
      <c r="S69" s="1454"/>
      <c r="T69" s="1454"/>
      <c r="U69" s="1454"/>
      <c r="V69" s="1454"/>
      <c r="W69" s="1454"/>
      <c r="X69" s="1455"/>
      <c r="Y69" s="1453"/>
      <c r="Z69" s="1454"/>
      <c r="AA69" s="1454"/>
      <c r="AB69" s="1454"/>
      <c r="AC69" s="1454"/>
      <c r="AD69" s="1454"/>
      <c r="AE69" s="1454"/>
      <c r="AF69" s="1454"/>
      <c r="AG69" s="1454"/>
      <c r="AH69" s="1454"/>
      <c r="AI69" s="1455"/>
      <c r="AJ69" s="1456"/>
      <c r="AK69" s="1457"/>
      <c r="AL69" s="1457"/>
      <c r="AM69" s="1457"/>
      <c r="AN69" s="126" t="s">
        <v>16</v>
      </c>
      <c r="AO69" s="1457"/>
      <c r="AP69" s="1457"/>
      <c r="AQ69" s="1457"/>
      <c r="AR69" s="1458"/>
      <c r="AS69" s="1194" t="str">
        <f t="shared" si="5"/>
        <v/>
      </c>
      <c r="AT69" s="1195"/>
      <c r="AU69" s="1195"/>
      <c r="AV69" s="1196"/>
      <c r="AW69" s="1399" t="str">
        <f t="shared" si="4"/>
        <v/>
      </c>
      <c r="AX69" s="1400"/>
      <c r="AY69" s="1400"/>
      <c r="AZ69" s="1400"/>
      <c r="BA69" s="1447"/>
      <c r="BB69" s="1448"/>
      <c r="BC69" s="1572"/>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s="36" customFormat="1" ht="28.5" customHeight="1">
      <c r="A70" s="1571"/>
      <c r="B70" s="955"/>
      <c r="C70" s="955"/>
      <c r="D70" s="955"/>
      <c r="E70" s="955"/>
      <c r="F70" s="955"/>
      <c r="G70" s="1450"/>
      <c r="H70" s="955"/>
      <c r="I70" s="955"/>
      <c r="J70" s="1451"/>
      <c r="K70" s="1452"/>
      <c r="L70" s="1452"/>
      <c r="M70" s="1452"/>
      <c r="N70" s="1452"/>
      <c r="O70" s="1452"/>
      <c r="P70" s="1450"/>
      <c r="Q70" s="1453"/>
      <c r="R70" s="1454"/>
      <c r="S70" s="1454"/>
      <c r="T70" s="1454"/>
      <c r="U70" s="1454"/>
      <c r="V70" s="1454"/>
      <c r="W70" s="1454"/>
      <c r="X70" s="1455"/>
      <c r="Y70" s="1453"/>
      <c r="Z70" s="1454"/>
      <c r="AA70" s="1454"/>
      <c r="AB70" s="1454"/>
      <c r="AC70" s="1454"/>
      <c r="AD70" s="1454"/>
      <c r="AE70" s="1454"/>
      <c r="AF70" s="1454"/>
      <c r="AG70" s="1454"/>
      <c r="AH70" s="1454"/>
      <c r="AI70" s="1455"/>
      <c r="AJ70" s="1456"/>
      <c r="AK70" s="1457"/>
      <c r="AL70" s="1457"/>
      <c r="AM70" s="1457"/>
      <c r="AN70" s="126" t="s">
        <v>16</v>
      </c>
      <c r="AO70" s="1457"/>
      <c r="AP70" s="1457"/>
      <c r="AQ70" s="1457"/>
      <c r="AR70" s="1458"/>
      <c r="AS70" s="1194" t="str">
        <f t="shared" si="5"/>
        <v/>
      </c>
      <c r="AT70" s="1195"/>
      <c r="AU70" s="1195"/>
      <c r="AV70" s="1196"/>
      <c r="AW70" s="1399" t="str">
        <f t="shared" si="4"/>
        <v/>
      </c>
      <c r="AX70" s="1400"/>
      <c r="AY70" s="1400"/>
      <c r="AZ70" s="1400"/>
      <c r="BA70" s="1447"/>
      <c r="BB70" s="1448"/>
      <c r="BC70" s="1572"/>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s="36" customFormat="1" ht="28.5" customHeight="1" thickBot="1">
      <c r="A71" s="1577"/>
      <c r="B71" s="971"/>
      <c r="C71" s="971"/>
      <c r="D71" s="971"/>
      <c r="E71" s="971"/>
      <c r="F71" s="971"/>
      <c r="G71" s="1578"/>
      <c r="H71" s="971"/>
      <c r="I71" s="971"/>
      <c r="J71" s="1579"/>
      <c r="K71" s="1580"/>
      <c r="L71" s="1580"/>
      <c r="M71" s="1580"/>
      <c r="N71" s="1580"/>
      <c r="O71" s="1580"/>
      <c r="P71" s="1578"/>
      <c r="Q71" s="1581"/>
      <c r="R71" s="1582"/>
      <c r="S71" s="1582"/>
      <c r="T71" s="1582"/>
      <c r="U71" s="1582"/>
      <c r="V71" s="1582"/>
      <c r="W71" s="1582"/>
      <c r="X71" s="1583"/>
      <c r="Y71" s="1581"/>
      <c r="Z71" s="1582"/>
      <c r="AA71" s="1582"/>
      <c r="AB71" s="1582"/>
      <c r="AC71" s="1582"/>
      <c r="AD71" s="1582"/>
      <c r="AE71" s="1582"/>
      <c r="AF71" s="1582"/>
      <c r="AG71" s="1582"/>
      <c r="AH71" s="1582"/>
      <c r="AI71" s="1583"/>
      <c r="AJ71" s="1584"/>
      <c r="AK71" s="1585"/>
      <c r="AL71" s="1585"/>
      <c r="AM71" s="1585"/>
      <c r="AN71" s="200" t="s">
        <v>16</v>
      </c>
      <c r="AO71" s="1585"/>
      <c r="AP71" s="1585"/>
      <c r="AQ71" s="1585"/>
      <c r="AR71" s="1586"/>
      <c r="AS71" s="1434" t="str">
        <f t="shared" si="5"/>
        <v/>
      </c>
      <c r="AT71" s="1435"/>
      <c r="AU71" s="1435"/>
      <c r="AV71" s="1436"/>
      <c r="AW71" s="1404" t="str">
        <f t="shared" si="4"/>
        <v/>
      </c>
      <c r="AX71" s="1405"/>
      <c r="AY71" s="1405"/>
      <c r="AZ71" s="1405"/>
      <c r="BA71" s="1574"/>
      <c r="BB71" s="1575"/>
      <c r="BC71" s="1576"/>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16.5" customHeight="1">
      <c r="A72" s="218"/>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row>
    <row r="73" spans="1:100" s="23" customFormat="1" ht="16.5" customHeight="1">
      <c r="A73" s="1173"/>
      <c r="B73" s="1173"/>
      <c r="C73" s="1173"/>
      <c r="D73" s="1173"/>
      <c r="E73" s="1173"/>
      <c r="F73" s="1173"/>
      <c r="G73" s="1173"/>
      <c r="H73" s="1173"/>
      <c r="I73" s="1173"/>
      <c r="J73" s="1173"/>
      <c r="K73" s="1173"/>
      <c r="L73" s="1173"/>
      <c r="M73" s="1173"/>
      <c r="N73" s="1173"/>
      <c r="O73" s="1173"/>
      <c r="P73" s="1173"/>
      <c r="Q73" s="1173"/>
      <c r="R73" s="1173"/>
      <c r="S73" s="1173"/>
      <c r="T73" s="1173"/>
      <c r="U73" s="1173"/>
      <c r="V73" s="1173"/>
      <c r="W73" s="1173"/>
      <c r="X73" s="1173"/>
      <c r="Y73" s="1173"/>
      <c r="Z73" s="1173"/>
      <c r="AA73" s="1173"/>
      <c r="AB73" s="1173"/>
      <c r="AC73" s="1173"/>
      <c r="AD73" s="1173"/>
      <c r="AE73" s="1173"/>
      <c r="AF73" s="1173"/>
      <c r="AG73" s="1173"/>
      <c r="AH73" s="1173"/>
      <c r="AI73" s="1173"/>
      <c r="AJ73" s="1173"/>
      <c r="AK73" s="1173"/>
      <c r="AL73" s="1173"/>
      <c r="AM73" s="1173"/>
      <c r="AN73" s="1173"/>
      <c r="AO73" s="1173"/>
      <c r="AP73" s="1173"/>
      <c r="AQ73" s="1173"/>
      <c r="AR73" s="1173"/>
      <c r="AS73" s="1173"/>
      <c r="AT73" s="1173"/>
      <c r="AU73" s="1173"/>
      <c r="AV73" s="1173"/>
      <c r="AW73" s="1173"/>
      <c r="AX73" s="1173"/>
      <c r="AY73" s="1173"/>
      <c r="AZ73" s="1173"/>
      <c r="BA73" s="1173"/>
      <c r="BB73" s="1173"/>
      <c r="BC73" s="1173"/>
    </row>
    <row r="74" spans="1:100" ht="31.5" customHeight="1" thickBot="1">
      <c r="A74" s="49" t="s">
        <v>122</v>
      </c>
      <c r="B74" s="266"/>
      <c r="C74" s="266"/>
      <c r="D74" s="266"/>
      <c r="E74" s="266"/>
      <c r="F74" s="266"/>
      <c r="G74" s="266"/>
      <c r="H74" s="266"/>
      <c r="I74" s="266"/>
      <c r="J74" s="266"/>
      <c r="K74" s="266"/>
      <c r="L74" s="266"/>
      <c r="M74" s="266"/>
      <c r="N74" s="266"/>
      <c r="O74" s="266"/>
      <c r="P74" s="266"/>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266"/>
      <c r="AV74" s="266"/>
      <c r="AW74" s="266"/>
      <c r="AX74" s="266"/>
      <c r="AY74" s="266"/>
      <c r="AZ74" s="266"/>
      <c r="BA74" s="266"/>
      <c r="BB74" s="266"/>
      <c r="BC74" s="266"/>
    </row>
    <row r="75" spans="1:100" ht="57.75" customHeight="1" thickBot="1">
      <c r="A75" s="1382" t="s">
        <v>14</v>
      </c>
      <c r="B75" s="1383"/>
      <c r="C75" s="1383"/>
      <c r="D75" s="1383"/>
      <c r="E75" s="1383"/>
      <c r="F75" s="1383"/>
      <c r="G75" s="1383"/>
      <c r="H75" s="1383"/>
      <c r="I75" s="1384"/>
      <c r="J75" s="1406" t="s">
        <v>139</v>
      </c>
      <c r="K75" s="1407"/>
      <c r="L75" s="1407"/>
      <c r="M75" s="1407"/>
      <c r="N75" s="1407"/>
      <c r="O75" s="1407"/>
      <c r="P75" s="1407"/>
      <c r="Q75" s="1407"/>
      <c r="R75" s="1407"/>
      <c r="S75" s="1408"/>
      <c r="T75" s="780" t="s">
        <v>142</v>
      </c>
      <c r="U75" s="781"/>
      <c r="V75" s="782"/>
      <c r="W75" s="783" t="s">
        <v>124</v>
      </c>
      <c r="X75" s="784"/>
      <c r="Y75" s="1385" t="s">
        <v>125</v>
      </c>
      <c r="Z75" s="751"/>
      <c r="AA75" s="751"/>
      <c r="AB75" s="751"/>
      <c r="AC75" s="751"/>
      <c r="AD75" s="751"/>
      <c r="AE75" s="751"/>
      <c r="AF75" s="751"/>
      <c r="AG75" s="752"/>
      <c r="AH75" s="750" t="s">
        <v>126</v>
      </c>
      <c r="AI75" s="751"/>
      <c r="AJ75" s="751"/>
      <c r="AK75" s="751"/>
      <c r="AL75" s="751"/>
      <c r="AM75" s="751"/>
      <c r="AN75" s="751"/>
      <c r="AO75" s="751"/>
      <c r="AP75" s="751"/>
      <c r="AQ75" s="751"/>
      <c r="AR75" s="752"/>
      <c r="AS75" s="750" t="s">
        <v>127</v>
      </c>
      <c r="AT75" s="751"/>
      <c r="AU75" s="751"/>
      <c r="AV75" s="751"/>
      <c r="AW75" s="751"/>
      <c r="AX75" s="751"/>
      <c r="AY75" s="751"/>
      <c r="AZ75" s="751"/>
      <c r="BA75" s="751"/>
      <c r="BB75" s="751"/>
      <c r="BC75" s="753"/>
    </row>
    <row r="76" spans="1:100" ht="33.75" customHeight="1" thickTop="1">
      <c r="A76" s="1386" t="s">
        <v>137</v>
      </c>
      <c r="B76" s="1387"/>
      <c r="C76" s="1387"/>
      <c r="D76" s="1387"/>
      <c r="E76" s="1387"/>
      <c r="F76" s="1387"/>
      <c r="G76" s="1387"/>
      <c r="H76" s="1387"/>
      <c r="I76" s="1388"/>
      <c r="J76" s="768" t="s">
        <v>181</v>
      </c>
      <c r="K76" s="1392"/>
      <c r="L76" s="1409" t="s">
        <v>182</v>
      </c>
      <c r="M76" s="1409"/>
      <c r="N76" s="1409"/>
      <c r="O76" s="1409"/>
      <c r="P76" s="1409"/>
      <c r="Q76" s="1409"/>
      <c r="R76" s="1409"/>
      <c r="S76" s="1409"/>
      <c r="T76" s="768" t="str">
        <f>IF($BA$13&lt;&gt;"",SUMIF($BA$13:$BC$27,J76,$AW$13:$AZ$27),"")</f>
        <v/>
      </c>
      <c r="U76" s="769"/>
      <c r="V76" s="1392"/>
      <c r="W76" s="785" t="s">
        <v>124</v>
      </c>
      <c r="X76" s="786"/>
      <c r="Y76" s="793">
        <v>125000</v>
      </c>
      <c r="Z76" s="793"/>
      <c r="AA76" s="793"/>
      <c r="AB76" s="793"/>
      <c r="AC76" s="793"/>
      <c r="AD76" s="793"/>
      <c r="AE76" s="793"/>
      <c r="AF76" s="793"/>
      <c r="AG76" s="187" t="s">
        <v>0</v>
      </c>
      <c r="AH76" s="1589" t="str">
        <f t="shared" ref="AH76:AH87" si="6">IF(T76="","",(T76*Y76))</f>
        <v/>
      </c>
      <c r="AI76" s="1589"/>
      <c r="AJ76" s="1589"/>
      <c r="AK76" s="1589"/>
      <c r="AL76" s="1589"/>
      <c r="AM76" s="1589"/>
      <c r="AN76" s="1589"/>
      <c r="AO76" s="1589"/>
      <c r="AP76" s="1589"/>
      <c r="AQ76" s="1589"/>
      <c r="AR76" s="203" t="s">
        <v>0</v>
      </c>
      <c r="AS76" s="1378">
        <f>SUM(AH76:AQ79)</f>
        <v>0</v>
      </c>
      <c r="AT76" s="754"/>
      <c r="AU76" s="754"/>
      <c r="AV76" s="754"/>
      <c r="AW76" s="754"/>
      <c r="AX76" s="754"/>
      <c r="AY76" s="754"/>
      <c r="AZ76" s="754"/>
      <c r="BA76" s="754"/>
      <c r="BB76" s="754"/>
      <c r="BC76" s="767" t="s">
        <v>0</v>
      </c>
    </row>
    <row r="77" spans="1:100" ht="33.75" customHeight="1">
      <c r="A77" s="1389"/>
      <c r="B77" s="1390"/>
      <c r="C77" s="1390"/>
      <c r="D77" s="1390"/>
      <c r="E77" s="1390"/>
      <c r="F77" s="1390"/>
      <c r="G77" s="1390"/>
      <c r="H77" s="1390"/>
      <c r="I77" s="1391"/>
      <c r="J77" s="1366" t="s">
        <v>173</v>
      </c>
      <c r="K77" s="1367"/>
      <c r="L77" s="1368" t="s">
        <v>183</v>
      </c>
      <c r="M77" s="1368"/>
      <c r="N77" s="1368"/>
      <c r="O77" s="1368"/>
      <c r="P77" s="1368"/>
      <c r="Q77" s="1368"/>
      <c r="R77" s="1368"/>
      <c r="S77" s="1368"/>
      <c r="T77" s="1366" t="str">
        <f>IF($BA$13&lt;&gt;"",SUMIF($BA$13:$BC$27,J77,$AW$13:$AZ$27),"")</f>
        <v/>
      </c>
      <c r="U77" s="1369"/>
      <c r="V77" s="1367"/>
      <c r="W77" s="1370" t="s">
        <v>124</v>
      </c>
      <c r="X77" s="1371"/>
      <c r="Y77" s="1349">
        <v>140000</v>
      </c>
      <c r="Z77" s="1350"/>
      <c r="AA77" s="1350"/>
      <c r="AB77" s="1350"/>
      <c r="AC77" s="1350"/>
      <c r="AD77" s="1350"/>
      <c r="AE77" s="1350"/>
      <c r="AF77" s="1350"/>
      <c r="AG77" s="202" t="s">
        <v>0</v>
      </c>
      <c r="AH77" s="1587" t="str">
        <f t="shared" si="6"/>
        <v/>
      </c>
      <c r="AI77" s="1588"/>
      <c r="AJ77" s="1588"/>
      <c r="AK77" s="1588"/>
      <c r="AL77" s="1588"/>
      <c r="AM77" s="1588"/>
      <c r="AN77" s="1588"/>
      <c r="AO77" s="1588"/>
      <c r="AP77" s="1588"/>
      <c r="AQ77" s="1588"/>
      <c r="AR77" s="202" t="s">
        <v>0</v>
      </c>
      <c r="AS77" s="1365"/>
      <c r="AT77" s="755"/>
      <c r="AU77" s="755"/>
      <c r="AV77" s="755"/>
      <c r="AW77" s="755"/>
      <c r="AX77" s="755"/>
      <c r="AY77" s="755"/>
      <c r="AZ77" s="755"/>
      <c r="BA77" s="755"/>
      <c r="BB77" s="755"/>
      <c r="BC77" s="764"/>
    </row>
    <row r="78" spans="1:100" ht="33.75" customHeight="1">
      <c r="A78" s="1389"/>
      <c r="B78" s="1390"/>
      <c r="C78" s="1390"/>
      <c r="D78" s="1390"/>
      <c r="E78" s="1390"/>
      <c r="F78" s="1390"/>
      <c r="G78" s="1390"/>
      <c r="H78" s="1390"/>
      <c r="I78" s="1391"/>
      <c r="J78" s="1366" t="s">
        <v>184</v>
      </c>
      <c r="K78" s="1367"/>
      <c r="L78" s="1368" t="s">
        <v>185</v>
      </c>
      <c r="M78" s="1368"/>
      <c r="N78" s="1368"/>
      <c r="O78" s="1368"/>
      <c r="P78" s="1368"/>
      <c r="Q78" s="1368"/>
      <c r="R78" s="1368"/>
      <c r="S78" s="1368"/>
      <c r="T78" s="1366" t="str">
        <f>IF($BA$13&lt;&gt;"",SUMIF($BA$13:$BC$27,J78,$AW$13:$AZ$27),"")</f>
        <v/>
      </c>
      <c r="U78" s="1369"/>
      <c r="V78" s="1367"/>
      <c r="W78" s="1370" t="s">
        <v>124</v>
      </c>
      <c r="X78" s="1371"/>
      <c r="Y78" s="1349">
        <v>185000</v>
      </c>
      <c r="Z78" s="1350"/>
      <c r="AA78" s="1350"/>
      <c r="AB78" s="1350"/>
      <c r="AC78" s="1350"/>
      <c r="AD78" s="1350"/>
      <c r="AE78" s="1350"/>
      <c r="AF78" s="1350"/>
      <c r="AG78" s="202" t="s">
        <v>0</v>
      </c>
      <c r="AH78" s="1587" t="str">
        <f t="shared" si="6"/>
        <v/>
      </c>
      <c r="AI78" s="1588"/>
      <c r="AJ78" s="1588"/>
      <c r="AK78" s="1588"/>
      <c r="AL78" s="1588"/>
      <c r="AM78" s="1588"/>
      <c r="AN78" s="1588"/>
      <c r="AO78" s="1588"/>
      <c r="AP78" s="1588"/>
      <c r="AQ78" s="1588"/>
      <c r="AR78" s="202" t="s">
        <v>0</v>
      </c>
      <c r="AS78" s="1365"/>
      <c r="AT78" s="755"/>
      <c r="AU78" s="755"/>
      <c r="AV78" s="755"/>
      <c r="AW78" s="755"/>
      <c r="AX78" s="755"/>
      <c r="AY78" s="755"/>
      <c r="AZ78" s="755"/>
      <c r="BA78" s="755"/>
      <c r="BB78" s="755"/>
      <c r="BC78" s="764"/>
    </row>
    <row r="79" spans="1:100" ht="33.75" customHeight="1">
      <c r="A79" s="1389"/>
      <c r="B79" s="1390"/>
      <c r="C79" s="1390"/>
      <c r="D79" s="1390"/>
      <c r="E79" s="1390"/>
      <c r="F79" s="1390"/>
      <c r="G79" s="1390"/>
      <c r="H79" s="1390"/>
      <c r="I79" s="1391"/>
      <c r="J79" s="1373" t="s">
        <v>186</v>
      </c>
      <c r="K79" s="1374"/>
      <c r="L79" s="1375" t="s">
        <v>187</v>
      </c>
      <c r="M79" s="1375"/>
      <c r="N79" s="1375"/>
      <c r="O79" s="1375"/>
      <c r="P79" s="1375"/>
      <c r="Q79" s="1375"/>
      <c r="R79" s="1375"/>
      <c r="S79" s="1375"/>
      <c r="T79" s="1373" t="str">
        <f>IF($BA$13&lt;&gt;"",SUMIF($BA$13:$BC$27,J79,$AW$13:$AZ$27),"")</f>
        <v/>
      </c>
      <c r="U79" s="1376"/>
      <c r="V79" s="1374"/>
      <c r="W79" s="995" t="s">
        <v>124</v>
      </c>
      <c r="X79" s="996"/>
      <c r="Y79" s="1401">
        <v>265000</v>
      </c>
      <c r="Z79" s="997"/>
      <c r="AA79" s="997"/>
      <c r="AB79" s="997"/>
      <c r="AC79" s="997"/>
      <c r="AD79" s="997"/>
      <c r="AE79" s="997"/>
      <c r="AF79" s="997"/>
      <c r="AG79" s="188" t="s">
        <v>0</v>
      </c>
      <c r="AH79" s="1590" t="str">
        <f t="shared" si="6"/>
        <v/>
      </c>
      <c r="AI79" s="1591"/>
      <c r="AJ79" s="1591"/>
      <c r="AK79" s="1591"/>
      <c r="AL79" s="1591"/>
      <c r="AM79" s="1591"/>
      <c r="AN79" s="1591"/>
      <c r="AO79" s="1591"/>
      <c r="AP79" s="1591"/>
      <c r="AQ79" s="1591"/>
      <c r="AR79" s="188" t="s">
        <v>0</v>
      </c>
      <c r="AS79" s="1365"/>
      <c r="AT79" s="755"/>
      <c r="AU79" s="755"/>
      <c r="AV79" s="755"/>
      <c r="AW79" s="755"/>
      <c r="AX79" s="755"/>
      <c r="AY79" s="755"/>
      <c r="AZ79" s="755"/>
      <c r="BA79" s="755"/>
      <c r="BB79" s="755"/>
      <c r="BC79" s="764"/>
    </row>
    <row r="80" spans="1:100" ht="33.75" customHeight="1">
      <c r="A80" s="1398" t="s">
        <v>188</v>
      </c>
      <c r="B80" s="991"/>
      <c r="C80" s="991"/>
      <c r="D80" s="991"/>
      <c r="E80" s="991"/>
      <c r="F80" s="991"/>
      <c r="G80" s="991"/>
      <c r="H80" s="991"/>
      <c r="I80" s="992"/>
      <c r="J80" s="774" t="s">
        <v>181</v>
      </c>
      <c r="K80" s="1380"/>
      <c r="L80" s="1379" t="s">
        <v>182</v>
      </c>
      <c r="M80" s="1379"/>
      <c r="N80" s="1379"/>
      <c r="O80" s="1379"/>
      <c r="P80" s="1379"/>
      <c r="Q80" s="1379"/>
      <c r="R80" s="1379"/>
      <c r="S80" s="1379"/>
      <c r="T80" s="774" t="str">
        <f>IF($BA$36&lt;&gt;"",SUMIF($BA$36:$BC$45,J80,$AW$36:$AZ$45),"")</f>
        <v/>
      </c>
      <c r="U80" s="775"/>
      <c r="V80" s="1380"/>
      <c r="W80" s="789" t="s">
        <v>124</v>
      </c>
      <c r="X80" s="790"/>
      <c r="Y80" s="795">
        <v>130000</v>
      </c>
      <c r="Z80" s="795"/>
      <c r="AA80" s="795"/>
      <c r="AB80" s="795"/>
      <c r="AC80" s="795"/>
      <c r="AD80" s="795"/>
      <c r="AE80" s="795"/>
      <c r="AF80" s="795"/>
      <c r="AG80" s="189" t="s">
        <v>0</v>
      </c>
      <c r="AH80" s="1594" t="str">
        <f t="shared" si="6"/>
        <v/>
      </c>
      <c r="AI80" s="1594"/>
      <c r="AJ80" s="1594"/>
      <c r="AK80" s="1594"/>
      <c r="AL80" s="1594"/>
      <c r="AM80" s="1594"/>
      <c r="AN80" s="1594"/>
      <c r="AO80" s="1594"/>
      <c r="AP80" s="1594"/>
      <c r="AQ80" s="1594"/>
      <c r="AR80" s="204" t="s">
        <v>0</v>
      </c>
      <c r="AS80" s="756">
        <f>SUM(AH80:AQ83)</f>
        <v>0</v>
      </c>
      <c r="AT80" s="757"/>
      <c r="AU80" s="757"/>
      <c r="AV80" s="757"/>
      <c r="AW80" s="757"/>
      <c r="AX80" s="757"/>
      <c r="AY80" s="757"/>
      <c r="AZ80" s="757"/>
      <c r="BA80" s="757"/>
      <c r="BB80" s="757"/>
      <c r="BC80" s="766" t="s">
        <v>0</v>
      </c>
    </row>
    <row r="81" spans="1:55" ht="33.75" customHeight="1">
      <c r="A81" s="1355"/>
      <c r="B81" s="1356"/>
      <c r="C81" s="1356"/>
      <c r="D81" s="1356"/>
      <c r="E81" s="1356"/>
      <c r="F81" s="1356"/>
      <c r="G81" s="1356"/>
      <c r="H81" s="1356"/>
      <c r="I81" s="1357"/>
      <c r="J81" s="1366" t="s">
        <v>173</v>
      </c>
      <c r="K81" s="1367"/>
      <c r="L81" s="1368" t="s">
        <v>183</v>
      </c>
      <c r="M81" s="1368"/>
      <c r="N81" s="1368"/>
      <c r="O81" s="1368"/>
      <c r="P81" s="1368"/>
      <c r="Q81" s="1368"/>
      <c r="R81" s="1368"/>
      <c r="S81" s="1368"/>
      <c r="T81" s="1366" t="str">
        <f>IF($BA$36&lt;&gt;"",SUMIF($BA$36:$BC$45,J81,$AW$36:$AZ$45),"")</f>
        <v/>
      </c>
      <c r="U81" s="1369"/>
      <c r="V81" s="1367"/>
      <c r="W81" s="1370" t="s">
        <v>124</v>
      </c>
      <c r="X81" s="1371"/>
      <c r="Y81" s="1349">
        <v>150000</v>
      </c>
      <c r="Z81" s="1350"/>
      <c r="AA81" s="1350"/>
      <c r="AB81" s="1350"/>
      <c r="AC81" s="1350"/>
      <c r="AD81" s="1350"/>
      <c r="AE81" s="1350"/>
      <c r="AF81" s="1350"/>
      <c r="AG81" s="202" t="s">
        <v>0</v>
      </c>
      <c r="AH81" s="1587" t="str">
        <f t="shared" si="6"/>
        <v/>
      </c>
      <c r="AI81" s="1588"/>
      <c r="AJ81" s="1588"/>
      <c r="AK81" s="1588"/>
      <c r="AL81" s="1588"/>
      <c r="AM81" s="1588"/>
      <c r="AN81" s="1588"/>
      <c r="AO81" s="1588"/>
      <c r="AP81" s="1588"/>
      <c r="AQ81" s="1588"/>
      <c r="AR81" s="202" t="s">
        <v>0</v>
      </c>
      <c r="AS81" s="1365"/>
      <c r="AT81" s="755"/>
      <c r="AU81" s="755"/>
      <c r="AV81" s="755"/>
      <c r="AW81" s="755"/>
      <c r="AX81" s="755"/>
      <c r="AY81" s="755"/>
      <c r="AZ81" s="755"/>
      <c r="BA81" s="755"/>
      <c r="BB81" s="755"/>
      <c r="BC81" s="764"/>
    </row>
    <row r="82" spans="1:55" ht="33.75" customHeight="1">
      <c r="A82" s="1355"/>
      <c r="B82" s="1356"/>
      <c r="C82" s="1356"/>
      <c r="D82" s="1356"/>
      <c r="E82" s="1356"/>
      <c r="F82" s="1356"/>
      <c r="G82" s="1356"/>
      <c r="H82" s="1356"/>
      <c r="I82" s="1357"/>
      <c r="J82" s="1366" t="s">
        <v>184</v>
      </c>
      <c r="K82" s="1367"/>
      <c r="L82" s="1368" t="s">
        <v>185</v>
      </c>
      <c r="M82" s="1368"/>
      <c r="N82" s="1368"/>
      <c r="O82" s="1368"/>
      <c r="P82" s="1368"/>
      <c r="Q82" s="1368"/>
      <c r="R82" s="1368"/>
      <c r="S82" s="1368"/>
      <c r="T82" s="1366" t="str">
        <f>IF($BA$36&lt;&gt;"",SUMIF($BA$36:$BC$45,J82,$AW$36:$AZ$45),"")</f>
        <v/>
      </c>
      <c r="U82" s="1369"/>
      <c r="V82" s="1367"/>
      <c r="W82" s="1370" t="s">
        <v>124</v>
      </c>
      <c r="X82" s="1371"/>
      <c r="Y82" s="1349">
        <v>210000</v>
      </c>
      <c r="Z82" s="1350"/>
      <c r="AA82" s="1350"/>
      <c r="AB82" s="1350"/>
      <c r="AC82" s="1350"/>
      <c r="AD82" s="1350"/>
      <c r="AE82" s="1350"/>
      <c r="AF82" s="1350"/>
      <c r="AG82" s="202" t="s">
        <v>0</v>
      </c>
      <c r="AH82" s="1587" t="str">
        <f t="shared" si="6"/>
        <v/>
      </c>
      <c r="AI82" s="1588"/>
      <c r="AJ82" s="1588"/>
      <c r="AK82" s="1588"/>
      <c r="AL82" s="1588"/>
      <c r="AM82" s="1588"/>
      <c r="AN82" s="1588"/>
      <c r="AO82" s="1588"/>
      <c r="AP82" s="1588"/>
      <c r="AQ82" s="1588"/>
      <c r="AR82" s="202" t="s">
        <v>0</v>
      </c>
      <c r="AS82" s="1365"/>
      <c r="AT82" s="755"/>
      <c r="AU82" s="755"/>
      <c r="AV82" s="755"/>
      <c r="AW82" s="755"/>
      <c r="AX82" s="755"/>
      <c r="AY82" s="755"/>
      <c r="AZ82" s="755"/>
      <c r="BA82" s="755"/>
      <c r="BB82" s="755"/>
      <c r="BC82" s="764"/>
    </row>
    <row r="83" spans="1:55" ht="33.75" customHeight="1">
      <c r="A83" s="1358"/>
      <c r="B83" s="1359"/>
      <c r="C83" s="1359"/>
      <c r="D83" s="1359"/>
      <c r="E83" s="1359"/>
      <c r="F83" s="1359"/>
      <c r="G83" s="1359"/>
      <c r="H83" s="1359"/>
      <c r="I83" s="1360"/>
      <c r="J83" s="771" t="s">
        <v>186</v>
      </c>
      <c r="K83" s="1353"/>
      <c r="L83" s="1354" t="s">
        <v>187</v>
      </c>
      <c r="M83" s="1354"/>
      <c r="N83" s="1354"/>
      <c r="O83" s="1354"/>
      <c r="P83" s="1354"/>
      <c r="Q83" s="1354"/>
      <c r="R83" s="1354"/>
      <c r="S83" s="1354"/>
      <c r="T83" s="771" t="str">
        <f>IF($BA$36&lt;&gt;"",SUMIF($BA$36:$BC$45,J83,$AW$36:$AZ$45),"")</f>
        <v/>
      </c>
      <c r="U83" s="772"/>
      <c r="V83" s="1353"/>
      <c r="W83" s="787" t="s">
        <v>124</v>
      </c>
      <c r="X83" s="788"/>
      <c r="Y83" s="1377">
        <v>240000</v>
      </c>
      <c r="Z83" s="794"/>
      <c r="AA83" s="794"/>
      <c r="AB83" s="794"/>
      <c r="AC83" s="794"/>
      <c r="AD83" s="794"/>
      <c r="AE83" s="794"/>
      <c r="AF83" s="794"/>
      <c r="AG83" s="190" t="s">
        <v>0</v>
      </c>
      <c r="AH83" s="1592" t="str">
        <f t="shared" si="6"/>
        <v/>
      </c>
      <c r="AI83" s="1593"/>
      <c r="AJ83" s="1593"/>
      <c r="AK83" s="1593"/>
      <c r="AL83" s="1593"/>
      <c r="AM83" s="1593"/>
      <c r="AN83" s="1593"/>
      <c r="AO83" s="1593"/>
      <c r="AP83" s="1593"/>
      <c r="AQ83" s="1593"/>
      <c r="AR83" s="190" t="s">
        <v>0</v>
      </c>
      <c r="AS83" s="758"/>
      <c r="AT83" s="759"/>
      <c r="AU83" s="759"/>
      <c r="AV83" s="759"/>
      <c r="AW83" s="759"/>
      <c r="AX83" s="759"/>
      <c r="AY83" s="759"/>
      <c r="AZ83" s="759"/>
      <c r="BA83" s="759"/>
      <c r="BB83" s="759"/>
      <c r="BC83" s="765"/>
    </row>
    <row r="84" spans="1:55" ht="33.75" customHeight="1">
      <c r="A84" s="1355" t="s">
        <v>140</v>
      </c>
      <c r="B84" s="1356"/>
      <c r="C84" s="1356"/>
      <c r="D84" s="1356"/>
      <c r="E84" s="1356"/>
      <c r="F84" s="1356"/>
      <c r="G84" s="1356"/>
      <c r="H84" s="1356"/>
      <c r="I84" s="1357"/>
      <c r="J84" s="1361" t="s">
        <v>181</v>
      </c>
      <c r="K84" s="1362"/>
      <c r="L84" s="1363" t="s">
        <v>182</v>
      </c>
      <c r="M84" s="1363"/>
      <c r="N84" s="1363"/>
      <c r="O84" s="1363"/>
      <c r="P84" s="1363"/>
      <c r="Q84" s="1363"/>
      <c r="R84" s="1363"/>
      <c r="S84" s="1363"/>
      <c r="T84" s="1361" t="str">
        <f>IF($BA$54&lt;&gt;"",SUMIF($BA$54:$BC$68,J84,$AW$54:$AZ$68),"")</f>
        <v/>
      </c>
      <c r="U84" s="1364"/>
      <c r="V84" s="1362"/>
      <c r="W84" s="1394" t="s">
        <v>124</v>
      </c>
      <c r="X84" s="1395"/>
      <c r="Y84" s="1396">
        <v>35000</v>
      </c>
      <c r="Z84" s="1396"/>
      <c r="AA84" s="1396"/>
      <c r="AB84" s="1396"/>
      <c r="AC84" s="1396"/>
      <c r="AD84" s="1396"/>
      <c r="AE84" s="1396"/>
      <c r="AF84" s="1396"/>
      <c r="AG84" s="191" t="s">
        <v>0</v>
      </c>
      <c r="AH84" s="1595" t="str">
        <f t="shared" si="6"/>
        <v/>
      </c>
      <c r="AI84" s="1595"/>
      <c r="AJ84" s="1595"/>
      <c r="AK84" s="1595"/>
      <c r="AL84" s="1595"/>
      <c r="AM84" s="1595"/>
      <c r="AN84" s="1595"/>
      <c r="AO84" s="1595"/>
      <c r="AP84" s="1595"/>
      <c r="AQ84" s="1595"/>
      <c r="AR84" s="201" t="s">
        <v>0</v>
      </c>
      <c r="AS84" s="1365">
        <f>SUM(AH84:AQ87)</f>
        <v>0</v>
      </c>
      <c r="AT84" s="755"/>
      <c r="AU84" s="755"/>
      <c r="AV84" s="755"/>
      <c r="AW84" s="755"/>
      <c r="AX84" s="755"/>
      <c r="AY84" s="755"/>
      <c r="AZ84" s="755"/>
      <c r="BA84" s="755"/>
      <c r="BB84" s="755"/>
      <c r="BC84" s="764" t="s">
        <v>0</v>
      </c>
    </row>
    <row r="85" spans="1:55" ht="33.75" customHeight="1">
      <c r="A85" s="1355"/>
      <c r="B85" s="1356"/>
      <c r="C85" s="1356"/>
      <c r="D85" s="1356"/>
      <c r="E85" s="1356"/>
      <c r="F85" s="1356"/>
      <c r="G85" s="1356"/>
      <c r="H85" s="1356"/>
      <c r="I85" s="1357"/>
      <c r="J85" s="1366" t="s">
        <v>173</v>
      </c>
      <c r="K85" s="1367"/>
      <c r="L85" s="1368" t="s">
        <v>183</v>
      </c>
      <c r="M85" s="1368"/>
      <c r="N85" s="1368"/>
      <c r="O85" s="1368"/>
      <c r="P85" s="1368"/>
      <c r="Q85" s="1368"/>
      <c r="R85" s="1368"/>
      <c r="S85" s="1368"/>
      <c r="T85" s="1366" t="str">
        <f>IF($BA$54&lt;&gt;"",SUMIF($BA$54:$BC$68,J85,$AW$54:$AZ$68),"")</f>
        <v/>
      </c>
      <c r="U85" s="1369"/>
      <c r="V85" s="1367"/>
      <c r="W85" s="1370" t="s">
        <v>124</v>
      </c>
      <c r="X85" s="1371"/>
      <c r="Y85" s="1349">
        <v>50000</v>
      </c>
      <c r="Z85" s="1350"/>
      <c r="AA85" s="1350"/>
      <c r="AB85" s="1350"/>
      <c r="AC85" s="1350"/>
      <c r="AD85" s="1350"/>
      <c r="AE85" s="1350"/>
      <c r="AF85" s="1350"/>
      <c r="AG85" s="202" t="s">
        <v>0</v>
      </c>
      <c r="AH85" s="1587" t="str">
        <f t="shared" si="6"/>
        <v/>
      </c>
      <c r="AI85" s="1588"/>
      <c r="AJ85" s="1588"/>
      <c r="AK85" s="1588"/>
      <c r="AL85" s="1588"/>
      <c r="AM85" s="1588"/>
      <c r="AN85" s="1588"/>
      <c r="AO85" s="1588"/>
      <c r="AP85" s="1588"/>
      <c r="AQ85" s="1588"/>
      <c r="AR85" s="202" t="s">
        <v>0</v>
      </c>
      <c r="AS85" s="1365"/>
      <c r="AT85" s="755"/>
      <c r="AU85" s="755"/>
      <c r="AV85" s="755"/>
      <c r="AW85" s="755"/>
      <c r="AX85" s="755"/>
      <c r="AY85" s="755"/>
      <c r="AZ85" s="755"/>
      <c r="BA85" s="755"/>
      <c r="BB85" s="755"/>
      <c r="BC85" s="764"/>
    </row>
    <row r="86" spans="1:55" ht="33.75" customHeight="1">
      <c r="A86" s="1355"/>
      <c r="B86" s="1356"/>
      <c r="C86" s="1356"/>
      <c r="D86" s="1356"/>
      <c r="E86" s="1356"/>
      <c r="F86" s="1356"/>
      <c r="G86" s="1356"/>
      <c r="H86" s="1356"/>
      <c r="I86" s="1357"/>
      <c r="J86" s="1366" t="s">
        <v>184</v>
      </c>
      <c r="K86" s="1367"/>
      <c r="L86" s="1368" t="s">
        <v>185</v>
      </c>
      <c r="M86" s="1368"/>
      <c r="N86" s="1368"/>
      <c r="O86" s="1368"/>
      <c r="P86" s="1368"/>
      <c r="Q86" s="1368"/>
      <c r="R86" s="1368"/>
      <c r="S86" s="1368"/>
      <c r="T86" s="1366" t="str">
        <f>IF($BA$54&lt;&gt;"",SUMIF($BA$54:$BC$68,J86,$AW$54:$AZ$68),"")</f>
        <v/>
      </c>
      <c r="U86" s="1369"/>
      <c r="V86" s="1367"/>
      <c r="W86" s="1370" t="s">
        <v>124</v>
      </c>
      <c r="X86" s="1371"/>
      <c r="Y86" s="1349">
        <v>65000</v>
      </c>
      <c r="Z86" s="1350"/>
      <c r="AA86" s="1350"/>
      <c r="AB86" s="1350"/>
      <c r="AC86" s="1350"/>
      <c r="AD86" s="1350"/>
      <c r="AE86" s="1350"/>
      <c r="AF86" s="1350"/>
      <c r="AG86" s="202" t="s">
        <v>0</v>
      </c>
      <c r="AH86" s="1587" t="str">
        <f t="shared" si="6"/>
        <v/>
      </c>
      <c r="AI86" s="1588"/>
      <c r="AJ86" s="1588"/>
      <c r="AK86" s="1588"/>
      <c r="AL86" s="1588"/>
      <c r="AM86" s="1588"/>
      <c r="AN86" s="1588"/>
      <c r="AO86" s="1588"/>
      <c r="AP86" s="1588"/>
      <c r="AQ86" s="1588"/>
      <c r="AR86" s="202" t="s">
        <v>0</v>
      </c>
      <c r="AS86" s="1365"/>
      <c r="AT86" s="755"/>
      <c r="AU86" s="755"/>
      <c r="AV86" s="755"/>
      <c r="AW86" s="755"/>
      <c r="AX86" s="755"/>
      <c r="AY86" s="755"/>
      <c r="AZ86" s="755"/>
      <c r="BA86" s="755"/>
      <c r="BB86" s="755"/>
      <c r="BC86" s="764"/>
    </row>
    <row r="87" spans="1:55" ht="33.75" customHeight="1" thickBot="1">
      <c r="A87" s="1358"/>
      <c r="B87" s="1359"/>
      <c r="C87" s="1359"/>
      <c r="D87" s="1359"/>
      <c r="E87" s="1359"/>
      <c r="F87" s="1359"/>
      <c r="G87" s="1359"/>
      <c r="H87" s="1359"/>
      <c r="I87" s="1360"/>
      <c r="J87" s="771" t="s">
        <v>186</v>
      </c>
      <c r="K87" s="1353"/>
      <c r="L87" s="1354" t="s">
        <v>187</v>
      </c>
      <c r="M87" s="1354"/>
      <c r="N87" s="1354"/>
      <c r="O87" s="1354"/>
      <c r="P87" s="1354"/>
      <c r="Q87" s="1354"/>
      <c r="R87" s="1354"/>
      <c r="S87" s="1354"/>
      <c r="T87" s="771" t="str">
        <f>IF($BA$54&lt;&gt;"",SUMIF($BA$54:$BC$68,J87,$AW$54:$AZ$68),"")</f>
        <v/>
      </c>
      <c r="U87" s="772"/>
      <c r="V87" s="1353"/>
      <c r="W87" s="787" t="s">
        <v>124</v>
      </c>
      <c r="X87" s="788"/>
      <c r="Y87" s="1349">
        <v>120000</v>
      </c>
      <c r="Z87" s="1350"/>
      <c r="AA87" s="1350"/>
      <c r="AB87" s="1350"/>
      <c r="AC87" s="1350"/>
      <c r="AD87" s="1350"/>
      <c r="AE87" s="1350"/>
      <c r="AF87" s="1350"/>
      <c r="AG87" s="190" t="s">
        <v>0</v>
      </c>
      <c r="AH87" s="1592" t="str">
        <f t="shared" si="6"/>
        <v/>
      </c>
      <c r="AI87" s="1593"/>
      <c r="AJ87" s="1593"/>
      <c r="AK87" s="1593"/>
      <c r="AL87" s="1593"/>
      <c r="AM87" s="1593"/>
      <c r="AN87" s="1593"/>
      <c r="AO87" s="1593"/>
      <c r="AP87" s="1593"/>
      <c r="AQ87" s="1593"/>
      <c r="AR87" s="190" t="s">
        <v>0</v>
      </c>
      <c r="AS87" s="758"/>
      <c r="AT87" s="759"/>
      <c r="AU87" s="759"/>
      <c r="AV87" s="759"/>
      <c r="AW87" s="759"/>
      <c r="AX87" s="759"/>
      <c r="AY87" s="759"/>
      <c r="AZ87" s="759"/>
      <c r="BA87" s="759"/>
      <c r="BB87" s="759"/>
      <c r="BC87" s="765"/>
    </row>
    <row r="88" spans="1:55" ht="33.75" customHeight="1" thickTop="1" thickBot="1">
      <c r="A88" s="668" t="s">
        <v>143</v>
      </c>
      <c r="B88" s="669"/>
      <c r="C88" s="669"/>
      <c r="D88" s="669"/>
      <c r="E88" s="669"/>
      <c r="F88" s="669"/>
      <c r="G88" s="669"/>
      <c r="H88" s="669"/>
      <c r="I88" s="669"/>
      <c r="J88" s="669"/>
      <c r="K88" s="669"/>
      <c r="L88" s="669"/>
      <c r="M88" s="669"/>
      <c r="N88" s="669"/>
      <c r="O88" s="669"/>
      <c r="P88" s="669"/>
      <c r="Q88" s="669"/>
      <c r="R88" s="669"/>
      <c r="S88" s="669"/>
      <c r="T88" s="669"/>
      <c r="U88" s="669"/>
      <c r="V88" s="669"/>
      <c r="W88" s="669"/>
      <c r="X88" s="669"/>
      <c r="Y88" s="669"/>
      <c r="Z88" s="669"/>
      <c r="AA88" s="669"/>
      <c r="AB88" s="669"/>
      <c r="AC88" s="669"/>
      <c r="AD88" s="669"/>
      <c r="AE88" s="669"/>
      <c r="AF88" s="669"/>
      <c r="AG88" s="669"/>
      <c r="AH88" s="669"/>
      <c r="AI88" s="669"/>
      <c r="AJ88" s="669"/>
      <c r="AK88" s="669"/>
      <c r="AL88" s="669"/>
      <c r="AM88" s="669"/>
      <c r="AN88" s="669"/>
      <c r="AO88" s="669"/>
      <c r="AP88" s="669"/>
      <c r="AQ88" s="669"/>
      <c r="AR88" s="670"/>
      <c r="AS88" s="667">
        <f>SUM(AS76:BB87)</f>
        <v>0</v>
      </c>
      <c r="AT88" s="667"/>
      <c r="AU88" s="667"/>
      <c r="AV88" s="667"/>
      <c r="AW88" s="667"/>
      <c r="AX88" s="667"/>
      <c r="AY88" s="667"/>
      <c r="AZ88" s="667"/>
      <c r="BA88" s="667"/>
      <c r="BB88" s="667"/>
      <c r="BC88" s="192" t="s">
        <v>0</v>
      </c>
    </row>
    <row r="89" spans="1:55" s="23" customFormat="1" ht="17.2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row>
  </sheetData>
  <sheetProtection algorithmName="SHA-512" hashValue="OWAYIcr5yp9rz0Cwk2oZm5lfod6jI6xLuQNOfL+74QSokhzCfIn8tQ7RtXyI0F41n6AbEKyPGh38CZYkMqT9tQ==" saltValue="pJ+o8blFhbGk5J1oYXMrDw==" spinCount="100000" sheet="1" objects="1" scenarios="1"/>
  <mergeCells count="541">
    <mergeCell ref="A88:AR88"/>
    <mergeCell ref="AS88:BB88"/>
    <mergeCell ref="AH86:AQ86"/>
    <mergeCell ref="J87:K87"/>
    <mergeCell ref="L87:S87"/>
    <mergeCell ref="T87:V87"/>
    <mergeCell ref="W87:X87"/>
    <mergeCell ref="Y87:AF87"/>
    <mergeCell ref="AH87:AQ87"/>
    <mergeCell ref="A84:I87"/>
    <mergeCell ref="AS80:BB83"/>
    <mergeCell ref="AH84:AQ84"/>
    <mergeCell ref="AS84:BB87"/>
    <mergeCell ref="BC84:BC87"/>
    <mergeCell ref="J85:K85"/>
    <mergeCell ref="L85:S85"/>
    <mergeCell ref="T85:V85"/>
    <mergeCell ref="W85:X85"/>
    <mergeCell ref="Y85:AF85"/>
    <mergeCell ref="AH85:AQ85"/>
    <mergeCell ref="J86:K86"/>
    <mergeCell ref="J84:K84"/>
    <mergeCell ref="L84:S84"/>
    <mergeCell ref="T84:V84"/>
    <mergeCell ref="W84:X84"/>
    <mergeCell ref="Y84:AF84"/>
    <mergeCell ref="L86:S86"/>
    <mergeCell ref="T86:V86"/>
    <mergeCell ref="W86:X86"/>
    <mergeCell ref="Y86:AF86"/>
    <mergeCell ref="BC80:BC83"/>
    <mergeCell ref="J81:K81"/>
    <mergeCell ref="L81:S81"/>
    <mergeCell ref="T81:V81"/>
    <mergeCell ref="W81:X81"/>
    <mergeCell ref="Y81:AF81"/>
    <mergeCell ref="AH81:AQ81"/>
    <mergeCell ref="J82:K82"/>
    <mergeCell ref="A80:I83"/>
    <mergeCell ref="J80:K80"/>
    <mergeCell ref="L80:S80"/>
    <mergeCell ref="T80:V80"/>
    <mergeCell ref="W80:X80"/>
    <mergeCell ref="Y80:AF80"/>
    <mergeCell ref="L82:S82"/>
    <mergeCell ref="T82:V82"/>
    <mergeCell ref="W82:X82"/>
    <mergeCell ref="Y82:AF82"/>
    <mergeCell ref="AH82:AQ82"/>
    <mergeCell ref="J83:K83"/>
    <mergeCell ref="L83:S83"/>
    <mergeCell ref="T83:V83"/>
    <mergeCell ref="W83:X83"/>
    <mergeCell ref="Y83:AF83"/>
    <mergeCell ref="AH83:AQ83"/>
    <mergeCell ref="AH80:AQ80"/>
    <mergeCell ref="T79:V79"/>
    <mergeCell ref="W79:X79"/>
    <mergeCell ref="Y79:AF79"/>
    <mergeCell ref="AH79:AQ79"/>
    <mergeCell ref="J78:K78"/>
    <mergeCell ref="L78:S78"/>
    <mergeCell ref="T78:V78"/>
    <mergeCell ref="W78:X78"/>
    <mergeCell ref="Y78:AF78"/>
    <mergeCell ref="AH78:AQ78"/>
    <mergeCell ref="J77:K77"/>
    <mergeCell ref="L77:S77"/>
    <mergeCell ref="T77:V77"/>
    <mergeCell ref="W77:X77"/>
    <mergeCell ref="Y77:AF77"/>
    <mergeCell ref="AH77:AQ77"/>
    <mergeCell ref="AS75:BC75"/>
    <mergeCell ref="A76:I79"/>
    <mergeCell ref="J76:K76"/>
    <mergeCell ref="L76:S76"/>
    <mergeCell ref="T76:V76"/>
    <mergeCell ref="W76:X76"/>
    <mergeCell ref="Y76:AF76"/>
    <mergeCell ref="AH76:AQ76"/>
    <mergeCell ref="AS76:BB79"/>
    <mergeCell ref="BC76:BC79"/>
    <mergeCell ref="A75:I75"/>
    <mergeCell ref="J75:S75"/>
    <mergeCell ref="T75:V75"/>
    <mergeCell ref="W75:X75"/>
    <mergeCell ref="Y75:AG75"/>
    <mergeCell ref="AH75:AR75"/>
    <mergeCell ref="J79:K79"/>
    <mergeCell ref="L79:S79"/>
    <mergeCell ref="BA71:BC71"/>
    <mergeCell ref="A73:BC73"/>
    <mergeCell ref="AJ70:AM70"/>
    <mergeCell ref="AO70:AR70"/>
    <mergeCell ref="AS70:AV70"/>
    <mergeCell ref="AW70:AZ70"/>
    <mergeCell ref="BA70:BC70"/>
    <mergeCell ref="A71:F71"/>
    <mergeCell ref="G71:I71"/>
    <mergeCell ref="J71:P71"/>
    <mergeCell ref="Q71:X71"/>
    <mergeCell ref="Y71:AI71"/>
    <mergeCell ref="A70:F70"/>
    <mergeCell ref="G70:I70"/>
    <mergeCell ref="J70:P70"/>
    <mergeCell ref="Q70:X70"/>
    <mergeCell ref="Y70:AI70"/>
    <mergeCell ref="AJ71:AM71"/>
    <mergeCell ref="AO71:AR71"/>
    <mergeCell ref="AS71:AV71"/>
    <mergeCell ref="AW71:AZ71"/>
    <mergeCell ref="BA68:BC68"/>
    <mergeCell ref="A69:F69"/>
    <mergeCell ref="G69:I69"/>
    <mergeCell ref="J69:P69"/>
    <mergeCell ref="Q69:X69"/>
    <mergeCell ref="Y69:AI69"/>
    <mergeCell ref="AJ69:AM69"/>
    <mergeCell ref="AO69:AR69"/>
    <mergeCell ref="AS69:AV69"/>
    <mergeCell ref="AW69:AZ69"/>
    <mergeCell ref="BA69:BC69"/>
    <mergeCell ref="A68:F68"/>
    <mergeCell ref="G68:I68"/>
    <mergeCell ref="J68:P68"/>
    <mergeCell ref="Q68:X68"/>
    <mergeCell ref="Y68:AI68"/>
    <mergeCell ref="AJ68:AM68"/>
    <mergeCell ref="AO68:AR68"/>
    <mergeCell ref="AS68:AV68"/>
    <mergeCell ref="AW68:AZ68"/>
    <mergeCell ref="BA66:BC66"/>
    <mergeCell ref="A67:F67"/>
    <mergeCell ref="G67:I67"/>
    <mergeCell ref="J67:P67"/>
    <mergeCell ref="Q67:X67"/>
    <mergeCell ref="Y67:AI67"/>
    <mergeCell ref="AJ67:AM67"/>
    <mergeCell ref="AO67:AR67"/>
    <mergeCell ref="AS67:AV67"/>
    <mergeCell ref="AW67:AZ67"/>
    <mergeCell ref="BA67:BC67"/>
    <mergeCell ref="A66:F66"/>
    <mergeCell ref="G66:I66"/>
    <mergeCell ref="J66:P66"/>
    <mergeCell ref="Q66:X66"/>
    <mergeCell ref="Y66:AI66"/>
    <mergeCell ref="AJ66:AM66"/>
    <mergeCell ref="AO66:AR66"/>
    <mergeCell ref="AS66:AV66"/>
    <mergeCell ref="AW66:AZ66"/>
    <mergeCell ref="BA64:BC64"/>
    <mergeCell ref="A65:F65"/>
    <mergeCell ref="G65:I65"/>
    <mergeCell ref="J65:P65"/>
    <mergeCell ref="Q65:X65"/>
    <mergeCell ref="Y65:AI65"/>
    <mergeCell ref="AJ65:AM65"/>
    <mergeCell ref="AO65:AR65"/>
    <mergeCell ref="AS65:AV65"/>
    <mergeCell ref="AW65:AZ65"/>
    <mergeCell ref="BA65:BC65"/>
    <mergeCell ref="A64:F64"/>
    <mergeCell ref="G64:I64"/>
    <mergeCell ref="J64:P64"/>
    <mergeCell ref="Q64:X64"/>
    <mergeCell ref="Y64:AI64"/>
    <mergeCell ref="AJ64:AM64"/>
    <mergeCell ref="AO64:AR64"/>
    <mergeCell ref="AS64:AV64"/>
    <mergeCell ref="AW64:AZ64"/>
    <mergeCell ref="BA62:BC62"/>
    <mergeCell ref="A63:F63"/>
    <mergeCell ref="G63:I63"/>
    <mergeCell ref="J63:P63"/>
    <mergeCell ref="Q63:X63"/>
    <mergeCell ref="Y63:AI63"/>
    <mergeCell ref="AJ63:AM63"/>
    <mergeCell ref="AO63:AR63"/>
    <mergeCell ref="AS63:AV63"/>
    <mergeCell ref="AW63:AZ63"/>
    <mergeCell ref="BA63:BC63"/>
    <mergeCell ref="A62:F62"/>
    <mergeCell ref="G62:I62"/>
    <mergeCell ref="J62:P62"/>
    <mergeCell ref="Q62:X62"/>
    <mergeCell ref="Y62:AI62"/>
    <mergeCell ref="AJ62:AM62"/>
    <mergeCell ref="AO62:AR62"/>
    <mergeCell ref="AS62:AV62"/>
    <mergeCell ref="AW62:AZ62"/>
    <mergeCell ref="BA60:BC60"/>
    <mergeCell ref="A61:F61"/>
    <mergeCell ref="G61:I61"/>
    <mergeCell ref="J61:P61"/>
    <mergeCell ref="Q61:X61"/>
    <mergeCell ref="Y61:AI61"/>
    <mergeCell ref="AJ61:AM61"/>
    <mergeCell ref="AO61:AR61"/>
    <mergeCell ref="AS61:AV61"/>
    <mergeCell ref="AW61:AZ61"/>
    <mergeCell ref="BA61:BC61"/>
    <mergeCell ref="A60:F60"/>
    <mergeCell ref="G60:I60"/>
    <mergeCell ref="J60:P60"/>
    <mergeCell ref="Q60:X60"/>
    <mergeCell ref="Y60:AI60"/>
    <mergeCell ref="AJ60:AM60"/>
    <mergeCell ref="AO60:AR60"/>
    <mergeCell ref="AS60:AV60"/>
    <mergeCell ref="AW60:AZ60"/>
    <mergeCell ref="BA58:BC58"/>
    <mergeCell ref="A59:F59"/>
    <mergeCell ref="G59:I59"/>
    <mergeCell ref="J59:P59"/>
    <mergeCell ref="Q59:X59"/>
    <mergeCell ref="Y59:AI59"/>
    <mergeCell ref="AJ59:AM59"/>
    <mergeCell ref="AO59:AR59"/>
    <mergeCell ref="AS59:AV59"/>
    <mergeCell ref="AW59:AZ59"/>
    <mergeCell ref="BA59:BC59"/>
    <mergeCell ref="A58:F58"/>
    <mergeCell ref="G58:I58"/>
    <mergeCell ref="J58:P58"/>
    <mergeCell ref="Q58:X58"/>
    <mergeCell ref="Y58:AI58"/>
    <mergeCell ref="AJ58:AM58"/>
    <mergeCell ref="AO58:AR58"/>
    <mergeCell ref="AS58:AV58"/>
    <mergeCell ref="AW58:AZ58"/>
    <mergeCell ref="AS55:AV56"/>
    <mergeCell ref="AW55:AZ56"/>
    <mergeCell ref="BA55:BC56"/>
    <mergeCell ref="AJ56:AM56"/>
    <mergeCell ref="AO56:AR56"/>
    <mergeCell ref="A57:F57"/>
    <mergeCell ref="G57:I57"/>
    <mergeCell ref="J57:P57"/>
    <mergeCell ref="Q57:X57"/>
    <mergeCell ref="Y57:AI57"/>
    <mergeCell ref="AJ57:AM57"/>
    <mergeCell ref="AO57:AR57"/>
    <mergeCell ref="AS57:AV57"/>
    <mergeCell ref="AW57:AZ57"/>
    <mergeCell ref="BA57:BC57"/>
    <mergeCell ref="A51:I51"/>
    <mergeCell ref="J51:R51"/>
    <mergeCell ref="A53:AI53"/>
    <mergeCell ref="AJ53:AP53"/>
    <mergeCell ref="A55:F56"/>
    <mergeCell ref="G55:I56"/>
    <mergeCell ref="J55:P56"/>
    <mergeCell ref="Q55:X56"/>
    <mergeCell ref="Y55:AI56"/>
    <mergeCell ref="AJ55:AR55"/>
    <mergeCell ref="A50:BC50"/>
    <mergeCell ref="AJ47:AM47"/>
    <mergeCell ref="AO47:AR47"/>
    <mergeCell ref="AS47:AV47"/>
    <mergeCell ref="AW47:AZ47"/>
    <mergeCell ref="BA47:BC47"/>
    <mergeCell ref="A48:F48"/>
    <mergeCell ref="G48:I48"/>
    <mergeCell ref="J48:P48"/>
    <mergeCell ref="Q48:X48"/>
    <mergeCell ref="Y48:AI48"/>
    <mergeCell ref="BA46:BC46"/>
    <mergeCell ref="A47:F47"/>
    <mergeCell ref="G47:I47"/>
    <mergeCell ref="J47:P47"/>
    <mergeCell ref="Q47:X47"/>
    <mergeCell ref="Y47:AI47"/>
    <mergeCell ref="AJ48:AM48"/>
    <mergeCell ref="AO48:AR48"/>
    <mergeCell ref="AS48:AV48"/>
    <mergeCell ref="AW48:AZ48"/>
    <mergeCell ref="BA48:BC48"/>
    <mergeCell ref="A46:F46"/>
    <mergeCell ref="G46:I46"/>
    <mergeCell ref="J46:P46"/>
    <mergeCell ref="Q46:X46"/>
    <mergeCell ref="Y46:AI46"/>
    <mergeCell ref="AJ46:AM46"/>
    <mergeCell ref="AO46:AR46"/>
    <mergeCell ref="AS46:AV46"/>
    <mergeCell ref="AW46:AZ46"/>
    <mergeCell ref="BA44:BC44"/>
    <mergeCell ref="A45:F45"/>
    <mergeCell ref="G45:I45"/>
    <mergeCell ref="J45:P45"/>
    <mergeCell ref="Q45:X45"/>
    <mergeCell ref="Y45:AI45"/>
    <mergeCell ref="AJ45:AM45"/>
    <mergeCell ref="AO45:AR45"/>
    <mergeCell ref="AS45:AV45"/>
    <mergeCell ref="AW45:AZ45"/>
    <mergeCell ref="BA45:BC45"/>
    <mergeCell ref="A44:F44"/>
    <mergeCell ref="G44:I44"/>
    <mergeCell ref="J44:P44"/>
    <mergeCell ref="Q44:X44"/>
    <mergeCell ref="Y44:AI44"/>
    <mergeCell ref="AJ44:AM44"/>
    <mergeCell ref="AO44:AR44"/>
    <mergeCell ref="AS44:AV44"/>
    <mergeCell ref="AW44:AZ44"/>
    <mergeCell ref="BA42:BC42"/>
    <mergeCell ref="A43:F43"/>
    <mergeCell ref="G43:I43"/>
    <mergeCell ref="J43:P43"/>
    <mergeCell ref="Q43:X43"/>
    <mergeCell ref="Y43:AI43"/>
    <mergeCell ref="AJ43:AM43"/>
    <mergeCell ref="AO43:AR43"/>
    <mergeCell ref="AS43:AV43"/>
    <mergeCell ref="AW43:AZ43"/>
    <mergeCell ref="BA43:BC43"/>
    <mergeCell ref="A42:F42"/>
    <mergeCell ref="G42:I42"/>
    <mergeCell ref="J42:P42"/>
    <mergeCell ref="Q42:X42"/>
    <mergeCell ref="Y42:AI42"/>
    <mergeCell ref="AJ42:AM42"/>
    <mergeCell ref="AO42:AR42"/>
    <mergeCell ref="AS42:AV42"/>
    <mergeCell ref="AW42:AZ42"/>
    <mergeCell ref="BA40:BC40"/>
    <mergeCell ref="A41:F41"/>
    <mergeCell ref="G41:I41"/>
    <mergeCell ref="J41:P41"/>
    <mergeCell ref="Q41:X41"/>
    <mergeCell ref="Y41:AI41"/>
    <mergeCell ref="AJ41:AM41"/>
    <mergeCell ref="AO41:AR41"/>
    <mergeCell ref="AS41:AV41"/>
    <mergeCell ref="AW41:AZ41"/>
    <mergeCell ref="BA41:BC41"/>
    <mergeCell ref="A40:F40"/>
    <mergeCell ref="G40:I40"/>
    <mergeCell ref="J40:P40"/>
    <mergeCell ref="Q40:X40"/>
    <mergeCell ref="Y40:AI40"/>
    <mergeCell ref="AJ40:AM40"/>
    <mergeCell ref="AO40:AR40"/>
    <mergeCell ref="AS40:AV40"/>
    <mergeCell ref="AW40:AZ40"/>
    <mergeCell ref="AS37:AV38"/>
    <mergeCell ref="AW37:AZ38"/>
    <mergeCell ref="BA37:BC38"/>
    <mergeCell ref="AJ38:AM38"/>
    <mergeCell ref="AO38:AR38"/>
    <mergeCell ref="A39:F39"/>
    <mergeCell ref="G39:I39"/>
    <mergeCell ref="J39:P39"/>
    <mergeCell ref="Q39:X39"/>
    <mergeCell ref="Y39:AI39"/>
    <mergeCell ref="AJ39:AM39"/>
    <mergeCell ref="AO39:AR39"/>
    <mergeCell ref="AS39:AV39"/>
    <mergeCell ref="AW39:AZ39"/>
    <mergeCell ref="BA39:BC39"/>
    <mergeCell ref="G30:I30"/>
    <mergeCell ref="J30:P30"/>
    <mergeCell ref="Q30:X30"/>
    <mergeCell ref="Y30:AI30"/>
    <mergeCell ref="A35:AI35"/>
    <mergeCell ref="AJ35:AP35"/>
    <mergeCell ref="A37:F38"/>
    <mergeCell ref="G37:I38"/>
    <mergeCell ref="J37:P38"/>
    <mergeCell ref="Q37:X38"/>
    <mergeCell ref="Y37:AI38"/>
    <mergeCell ref="AJ37:AR37"/>
    <mergeCell ref="AJ30:AM30"/>
    <mergeCell ref="AO30:AR30"/>
    <mergeCell ref="A33:I33"/>
    <mergeCell ref="J33:R33"/>
    <mergeCell ref="BA28:BC28"/>
    <mergeCell ref="A29:F29"/>
    <mergeCell ref="G29:I29"/>
    <mergeCell ref="J29:P29"/>
    <mergeCell ref="Q29:X29"/>
    <mergeCell ref="Y29:AI29"/>
    <mergeCell ref="AS30:AV30"/>
    <mergeCell ref="AW30:AZ30"/>
    <mergeCell ref="BA30:BC30"/>
    <mergeCell ref="A28:F28"/>
    <mergeCell ref="G28:I28"/>
    <mergeCell ref="J28:P28"/>
    <mergeCell ref="Q28:X28"/>
    <mergeCell ref="Y28:AI28"/>
    <mergeCell ref="AJ28:AM28"/>
    <mergeCell ref="AO28:AR28"/>
    <mergeCell ref="AS28:AV28"/>
    <mergeCell ref="AW28:AZ28"/>
    <mergeCell ref="AJ29:AM29"/>
    <mergeCell ref="AO29:AR29"/>
    <mergeCell ref="AS29:AV29"/>
    <mergeCell ref="AW29:AZ29"/>
    <mergeCell ref="BA29:BC29"/>
    <mergeCell ref="A30:F30"/>
    <mergeCell ref="BA26:BC26"/>
    <mergeCell ref="A27:F27"/>
    <mergeCell ref="G27:I27"/>
    <mergeCell ref="J27:P27"/>
    <mergeCell ref="Q27:X27"/>
    <mergeCell ref="Y27:AI27"/>
    <mergeCell ref="AJ27:AM27"/>
    <mergeCell ref="AO27:AR27"/>
    <mergeCell ref="AS27:AV27"/>
    <mergeCell ref="AW27:AZ27"/>
    <mergeCell ref="BA27:BC27"/>
    <mergeCell ref="A26:F26"/>
    <mergeCell ref="G26:I26"/>
    <mergeCell ref="J26:P26"/>
    <mergeCell ref="Q26:X26"/>
    <mergeCell ref="Y26:AI26"/>
    <mergeCell ref="AJ26:AM26"/>
    <mergeCell ref="AO26:AR26"/>
    <mergeCell ref="AS26:AV26"/>
    <mergeCell ref="AW26:AZ26"/>
    <mergeCell ref="BA24:BC24"/>
    <mergeCell ref="A25:F25"/>
    <mergeCell ref="G25:I25"/>
    <mergeCell ref="J25:P25"/>
    <mergeCell ref="Q25:X25"/>
    <mergeCell ref="Y25:AI25"/>
    <mergeCell ref="AJ25:AM25"/>
    <mergeCell ref="AO25:AR25"/>
    <mergeCell ref="AS25:AV25"/>
    <mergeCell ref="AW25:AZ25"/>
    <mergeCell ref="BA25:BC25"/>
    <mergeCell ref="A24:F24"/>
    <mergeCell ref="G24:I24"/>
    <mergeCell ref="J24:P24"/>
    <mergeCell ref="Q24:X24"/>
    <mergeCell ref="Y24:AI24"/>
    <mergeCell ref="AJ24:AM24"/>
    <mergeCell ref="AO24:AR24"/>
    <mergeCell ref="AS24:AV24"/>
    <mergeCell ref="AW24:AZ24"/>
    <mergeCell ref="BA22:BC22"/>
    <mergeCell ref="A23:F23"/>
    <mergeCell ref="G23:I23"/>
    <mergeCell ref="J23:P23"/>
    <mergeCell ref="Q23:X23"/>
    <mergeCell ref="Y23:AI23"/>
    <mergeCell ref="AJ23:AM23"/>
    <mergeCell ref="AO23:AR23"/>
    <mergeCell ref="AS23:AV23"/>
    <mergeCell ref="AW23:AZ23"/>
    <mergeCell ref="BA23:BC23"/>
    <mergeCell ref="A22:F22"/>
    <mergeCell ref="G22:I22"/>
    <mergeCell ref="J22:P22"/>
    <mergeCell ref="Q22:X22"/>
    <mergeCell ref="Y22:AI22"/>
    <mergeCell ref="AJ22:AM22"/>
    <mergeCell ref="AO22:AR22"/>
    <mergeCell ref="AS22:AV22"/>
    <mergeCell ref="AW22:AZ22"/>
    <mergeCell ref="BA20:BC20"/>
    <mergeCell ref="A21:F21"/>
    <mergeCell ref="G21:I21"/>
    <mergeCell ref="J21:P21"/>
    <mergeCell ref="Q21:X21"/>
    <mergeCell ref="Y21:AI21"/>
    <mergeCell ref="AJ21:AM21"/>
    <mergeCell ref="AO21:AR21"/>
    <mergeCell ref="AS21:AV21"/>
    <mergeCell ref="AW21:AZ21"/>
    <mergeCell ref="BA21:BC21"/>
    <mergeCell ref="A20:F20"/>
    <mergeCell ref="G20:I20"/>
    <mergeCell ref="J20:P20"/>
    <mergeCell ref="Q20:X20"/>
    <mergeCell ref="Y20:AI20"/>
    <mergeCell ref="AJ20:AM20"/>
    <mergeCell ref="AO20:AR20"/>
    <mergeCell ref="AS20:AV20"/>
    <mergeCell ref="AW20:AZ20"/>
    <mergeCell ref="BA18:BC18"/>
    <mergeCell ref="A19:F19"/>
    <mergeCell ref="G19:I19"/>
    <mergeCell ref="J19:P19"/>
    <mergeCell ref="Q19:X19"/>
    <mergeCell ref="Y19:AI19"/>
    <mergeCell ref="AJ19:AM19"/>
    <mergeCell ref="AO19:AR19"/>
    <mergeCell ref="AS19:AV19"/>
    <mergeCell ref="AW19:AZ19"/>
    <mergeCell ref="BA19:BC19"/>
    <mergeCell ref="A18:F18"/>
    <mergeCell ref="G18:I18"/>
    <mergeCell ref="J18:P18"/>
    <mergeCell ref="Q18:X18"/>
    <mergeCell ref="Y18:AI18"/>
    <mergeCell ref="AJ18:AM18"/>
    <mergeCell ref="AO18:AR18"/>
    <mergeCell ref="AS18:AV18"/>
    <mergeCell ref="AW18:AZ18"/>
    <mergeCell ref="BA16:BC16"/>
    <mergeCell ref="A17:F17"/>
    <mergeCell ref="G17:I17"/>
    <mergeCell ref="J17:P17"/>
    <mergeCell ref="Q17:X17"/>
    <mergeCell ref="Y17:AI17"/>
    <mergeCell ref="AJ17:AM17"/>
    <mergeCell ref="AO17:AR17"/>
    <mergeCell ref="AS17:AV17"/>
    <mergeCell ref="AW17:AZ17"/>
    <mergeCell ref="BA17:BC17"/>
    <mergeCell ref="A16:F16"/>
    <mergeCell ref="G16:I16"/>
    <mergeCell ref="J16:P16"/>
    <mergeCell ref="Q16:X16"/>
    <mergeCell ref="Y16:AI16"/>
    <mergeCell ref="AJ16:AM16"/>
    <mergeCell ref="AO16:AR16"/>
    <mergeCell ref="AS16:AV16"/>
    <mergeCell ref="AW16:AZ16"/>
    <mergeCell ref="A12:AI12"/>
    <mergeCell ref="AJ12:AP12"/>
    <mergeCell ref="A14:F15"/>
    <mergeCell ref="G14:I15"/>
    <mergeCell ref="J14:P15"/>
    <mergeCell ref="Q14:X15"/>
    <mergeCell ref="Y14:AI15"/>
    <mergeCell ref="AJ14:AR14"/>
    <mergeCell ref="A3:BC3"/>
    <mergeCell ref="BA6:BB6"/>
    <mergeCell ref="AP8:AV8"/>
    <mergeCell ref="AW8:BC8"/>
    <mergeCell ref="A10:I10"/>
    <mergeCell ref="J10:R10"/>
    <mergeCell ref="AS14:AV15"/>
    <mergeCell ref="AW14:AZ15"/>
    <mergeCell ref="BA14:BC15"/>
    <mergeCell ref="AJ15:AM15"/>
    <mergeCell ref="AO15:AR15"/>
  </mergeCells>
  <phoneticPr fontId="56"/>
  <conditionalFormatting sqref="AJ12:AP12">
    <cfRule type="expression" dxfId="46" priority="3" stopIfTrue="1">
      <formula>AND(COUNTA($E$14:$I$38)&gt;0,$AM$10="□")</formula>
    </cfRule>
  </conditionalFormatting>
  <conditionalFormatting sqref="AJ35:AP35">
    <cfRule type="expression" dxfId="45" priority="2" stopIfTrue="1">
      <formula>AND(COUNTA($E$14:$I$38)&gt;0,$AM$10="□")</formula>
    </cfRule>
  </conditionalFormatting>
  <conditionalFormatting sqref="AJ53:AP53">
    <cfRule type="expression" dxfId="44" priority="1" stopIfTrue="1">
      <formula>AND(COUNTA($E$14:$I$38)&gt;0,$AM$10="□")</formula>
    </cfRule>
  </conditionalFormatting>
  <dataValidations count="7">
    <dataValidation type="custom" imeMode="disabled" allowBlank="1" showInputMessage="1" showErrorMessage="1" errorTitle="入力エラー" error="小数点以下第一位を切り捨てで入力して下さい。_x000a_" sqref="AQ16:AR30 AQ39:AR48 AQ57:AR71" xr:uid="{D14FA481-4F2A-44AC-B76E-9A94ECF21112}">
      <formula1>W16-ROUNDDOWN(W16,0)=0</formula1>
    </dataValidation>
    <dataValidation type="custom" imeMode="disabled" allowBlank="1" showInputMessage="1" showErrorMessage="1" errorTitle="入力エラー" error="小数点以下第一位を切り捨てで入力して下さい。_x000a_" sqref="AO16:AP30 AO39:AP48 AO57:AP71" xr:uid="{0CCE34DD-6562-43E3-A8DB-1DD7961DC8F9}">
      <formula1>V16-ROUNDDOWN(V16,0)=0</formula1>
    </dataValidation>
    <dataValidation type="list" allowBlank="1" showInputMessage="1" showErrorMessage="1" sqref="AJ35:AP35 AJ12:AP12 AJ53:AP53" xr:uid="{239D6D0F-F2CB-4D2A-8524-E79345E4D665}">
      <formula1>"□,■"</formula1>
    </dataValidation>
    <dataValidation type="custom" imeMode="disabled" allowBlank="1" showInputMessage="1" showErrorMessage="1" errorTitle="入力エラー" error="小数点以下第一位を切り捨てで入力して下さい。_x000a_" sqref="AJ16:AM30 AJ39:AM48 AJ57:AM71" xr:uid="{AFC697E0-A1B4-48DC-A50F-0884CE95B42B}">
      <formula1>AJ16-ROUNDDOWN(AJ16,0)=0</formula1>
    </dataValidation>
    <dataValidation type="custom" imeMode="disabled" allowBlank="1" showInputMessage="1" showErrorMessage="1" errorTitle="入力エラー" error="小数点以下の入力はできません。" sqref="BA39:BC48 BA16:BC30 BA57:BC71" xr:uid="{09C0FAD7-5023-4AFA-AE12-71F340FABAF7}">
      <formula1>BA16-ROUNDDOWN(BA16,0)=0</formula1>
    </dataValidation>
    <dataValidation imeMode="disabled" allowBlank="1" showInputMessage="1" showErrorMessage="1" sqref="AS39:AZ48 AS16:AZ30 AS57:AZ71" xr:uid="{CFB05DAB-D196-48F0-8F6A-6AF8C68E936B}"/>
    <dataValidation type="textLength" imeMode="disabled" operator="equal" allowBlank="1" showInputMessage="1" showErrorMessage="1" errorTitle="文字数エラー" error="SII登録型番の８文字で登録してください。" sqref="J39:P48 J16:P30 J57:P71" xr:uid="{018B40D8-5F52-4D74-BD83-F4338C490FA5}">
      <formula1>8</formula1>
    </dataValidation>
  </dataValidations>
  <printOptions horizontalCentered="1"/>
  <pageMargins left="0.11811023622047245" right="0.11811023622047245" top="0.31496062992125984" bottom="0.19685039370078741" header="0.11811023622047245" footer="0.11811023622047245"/>
  <pageSetup paperSize="9" scale="36" orientation="portrait" r:id="rId1"/>
  <headerFooter>
    <oddHeader>&amp;R&amp;14VERSION 1.1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D9F9-E14A-4FDD-AB36-20AE60107926}">
  <sheetPr>
    <pageSetUpPr fitToPage="1"/>
  </sheetPr>
  <dimension ref="A1:BV63"/>
  <sheetViews>
    <sheetView showGridLines="0" view="pageBreakPreview" zoomScale="55" zoomScaleNormal="70" zoomScaleSheetLayoutView="55" zoomScalePageLayoutView="85" workbookViewId="0">
      <selection activeCell="B4" sqref="B4:BK4"/>
    </sheetView>
  </sheetViews>
  <sheetFormatPr defaultColWidth="9" defaultRowHeight="13"/>
  <cols>
    <col min="1" max="1" width="2" style="310" customWidth="1"/>
    <col min="2" max="18" width="3.6328125" style="310" customWidth="1"/>
    <col min="19" max="19" width="3.90625" style="310" customWidth="1"/>
    <col min="20" max="34" width="3.6328125" style="310" customWidth="1"/>
    <col min="35" max="51" width="2.453125" style="310" customWidth="1"/>
    <col min="52" max="63" width="3.6328125" style="310" customWidth="1"/>
    <col min="64" max="64" width="2.90625" style="310" customWidth="1"/>
    <col min="65" max="16384" width="9" style="310"/>
  </cols>
  <sheetData>
    <row r="1" spans="2:74" ht="19">
      <c r="AT1" s="311"/>
      <c r="BK1" s="312"/>
      <c r="BL1" s="206" t="s">
        <v>284</v>
      </c>
    </row>
    <row r="2" spans="2:74">
      <c r="BK2" s="313"/>
      <c r="BL2" s="313" t="str">
        <f>IF(OR('様式第7｜実績報告書'!$BD$15&lt;&gt;"",'様式第7｜実績報告書'!$AJ$51&lt;&gt;""),'様式第7｜実績報告書'!$BD$15&amp;"邸"&amp;RIGHT(TRIM('様式第7｜実績報告書'!$N$51&amp;'様式第7｜実績報告書'!$Y$51&amp;'様式第7｜実績報告書'!$AJ$51),4),"")</f>
        <v/>
      </c>
    </row>
    <row r="3" spans="2:74">
      <c r="BK3" s="313"/>
    </row>
    <row r="4" spans="2:74" s="314" customFormat="1" ht="26.25" customHeight="1">
      <c r="B4" s="1640" t="s">
        <v>232</v>
      </c>
      <c r="C4" s="1641"/>
      <c r="D4" s="1641"/>
      <c r="E4" s="1641"/>
      <c r="F4" s="1641"/>
      <c r="G4" s="1641"/>
      <c r="H4" s="1641"/>
      <c r="I4" s="1641"/>
      <c r="J4" s="1641"/>
      <c r="K4" s="1641"/>
      <c r="L4" s="1641"/>
      <c r="M4" s="1641"/>
      <c r="N4" s="1641"/>
      <c r="O4" s="1641"/>
      <c r="P4" s="1641"/>
      <c r="Q4" s="1641"/>
      <c r="R4" s="1641"/>
      <c r="S4" s="1641"/>
      <c r="T4" s="1641"/>
      <c r="U4" s="1641"/>
      <c r="V4" s="1641"/>
      <c r="W4" s="1641"/>
      <c r="X4" s="1641"/>
      <c r="Y4" s="1641"/>
      <c r="Z4" s="1641"/>
      <c r="AA4" s="1641"/>
      <c r="AB4" s="1641"/>
      <c r="AC4" s="1641"/>
      <c r="AD4" s="1641"/>
      <c r="AE4" s="1641"/>
      <c r="AF4" s="1641"/>
      <c r="AG4" s="1641"/>
      <c r="AH4" s="1641"/>
      <c r="AI4" s="1641"/>
      <c r="AJ4" s="1641"/>
      <c r="AK4" s="1641"/>
      <c r="AL4" s="1641"/>
      <c r="AM4" s="1641"/>
      <c r="AN4" s="1641"/>
      <c r="AO4" s="1641"/>
      <c r="AP4" s="1641"/>
      <c r="AQ4" s="1641"/>
      <c r="AR4" s="1641"/>
      <c r="AS4" s="1641"/>
      <c r="AT4" s="1641"/>
      <c r="AU4" s="1641"/>
      <c r="AV4" s="1641"/>
      <c r="AW4" s="1641"/>
      <c r="AX4" s="1641"/>
      <c r="AY4" s="1641"/>
      <c r="AZ4" s="1641"/>
      <c r="BA4" s="1641"/>
      <c r="BB4" s="1641"/>
      <c r="BC4" s="1641"/>
      <c r="BD4" s="1641"/>
      <c r="BE4" s="1641"/>
      <c r="BF4" s="1641"/>
      <c r="BG4" s="1641"/>
      <c r="BH4" s="1641"/>
      <c r="BI4" s="1641"/>
      <c r="BJ4" s="1641"/>
      <c r="BK4" s="1642"/>
    </row>
    <row r="5" spans="2:74" ht="10" customHeight="1">
      <c r="C5" s="315"/>
      <c r="D5" s="316"/>
      <c r="E5" s="316"/>
      <c r="F5" s="316"/>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c r="AV5" s="317"/>
      <c r="AW5" s="317"/>
      <c r="AX5" s="317"/>
      <c r="AY5" s="317"/>
      <c r="AZ5" s="317"/>
      <c r="BA5" s="317"/>
      <c r="BB5" s="317"/>
      <c r="BC5" s="317"/>
      <c r="BD5" s="317"/>
      <c r="BE5" s="317"/>
      <c r="BF5" s="317"/>
      <c r="BG5" s="317"/>
      <c r="BH5" s="317"/>
      <c r="BI5" s="317"/>
      <c r="BJ5" s="317"/>
      <c r="BK5" s="317"/>
    </row>
    <row r="6" spans="2:74" ht="24" customHeight="1">
      <c r="BC6" s="318" t="s">
        <v>46</v>
      </c>
      <c r="BD6" s="1643"/>
      <c r="BE6" s="1643"/>
      <c r="BF6" s="227" t="s">
        <v>233</v>
      </c>
      <c r="BG6" s="1643"/>
      <c r="BH6" s="1643"/>
      <c r="BI6" s="1644" t="s">
        <v>106</v>
      </c>
      <c r="BJ6" s="1644"/>
      <c r="BK6" s="1644"/>
    </row>
    <row r="7" spans="2:74" ht="19.5" customHeight="1">
      <c r="B7" s="310" t="s">
        <v>234</v>
      </c>
      <c r="C7" s="319"/>
      <c r="D7" s="320"/>
      <c r="E7" s="320"/>
      <c r="F7" s="320"/>
      <c r="BK7" s="321"/>
    </row>
    <row r="8" spans="2:74" ht="24" customHeight="1">
      <c r="B8" s="310" t="s">
        <v>235</v>
      </c>
      <c r="C8" s="319"/>
      <c r="D8" s="320"/>
      <c r="E8" s="320"/>
      <c r="F8" s="320"/>
      <c r="BG8" s="128"/>
      <c r="BH8" s="322"/>
      <c r="BI8" s="210"/>
      <c r="BJ8" s="1283"/>
      <c r="BK8" s="1283"/>
    </row>
    <row r="9" spans="2:74" ht="9.75" customHeight="1" thickBot="1">
      <c r="C9" s="319"/>
      <c r="D9" s="320"/>
      <c r="E9" s="320"/>
      <c r="F9" s="320"/>
      <c r="BK9" s="321"/>
    </row>
    <row r="10" spans="2:74" ht="39.75" customHeight="1" thickBot="1">
      <c r="B10" s="1645" t="s">
        <v>236</v>
      </c>
      <c r="C10" s="1646"/>
      <c r="D10" s="1646"/>
      <c r="E10" s="1646"/>
      <c r="F10" s="1646"/>
      <c r="G10" s="1647"/>
      <c r="H10" s="1648" t="str">
        <f>IF('様式第7｜実績報告書'!BP36="","",'様式第7｜実績報告書'!BP36)</f>
        <v/>
      </c>
      <c r="I10" s="1649"/>
      <c r="J10" s="1649"/>
      <c r="K10" s="1649"/>
      <c r="L10" s="1649"/>
      <c r="M10" s="1649"/>
      <c r="N10" s="1649"/>
      <c r="O10" s="1650"/>
      <c r="P10" s="1651" t="s">
        <v>237</v>
      </c>
      <c r="Q10" s="1646"/>
      <c r="R10" s="1646"/>
      <c r="S10" s="1646"/>
      <c r="T10" s="1646"/>
      <c r="U10" s="1646"/>
      <c r="V10" s="1646"/>
      <c r="W10" s="1647"/>
      <c r="X10" s="1652"/>
      <c r="Y10" s="1652"/>
      <c r="Z10" s="1652"/>
      <c r="AA10" s="1652"/>
      <c r="AB10" s="1652"/>
      <c r="AC10" s="1652"/>
      <c r="AD10" s="1652"/>
      <c r="AE10" s="1652"/>
      <c r="AF10" s="1652"/>
      <c r="AG10" s="1652"/>
      <c r="AH10" s="1652"/>
      <c r="AI10" s="1652"/>
      <c r="AJ10" s="1652"/>
      <c r="AK10" s="1652"/>
      <c r="AL10" s="1652"/>
      <c r="AM10" s="1652"/>
      <c r="AN10" s="1652"/>
      <c r="AO10" s="1652"/>
      <c r="AP10" s="1652"/>
      <c r="AQ10" s="1652"/>
      <c r="AR10" s="1652"/>
      <c r="AS10" s="1652"/>
      <c r="AT10" s="1652"/>
      <c r="AU10" s="1652"/>
      <c r="AV10" s="1652"/>
      <c r="AW10" s="1652"/>
      <c r="AX10" s="1652"/>
      <c r="AY10" s="1652"/>
      <c r="AZ10" s="1652"/>
      <c r="BA10" s="1652"/>
      <c r="BB10" s="1652"/>
      <c r="BC10" s="1652"/>
      <c r="BD10" s="1652"/>
      <c r="BE10" s="1652"/>
      <c r="BF10" s="1652"/>
      <c r="BG10" s="1652"/>
      <c r="BH10" s="1652"/>
      <c r="BI10" s="1652"/>
      <c r="BJ10" s="1652"/>
      <c r="BK10" s="1653"/>
    </row>
    <row r="11" spans="2:74" ht="15" customHeight="1" thickBot="1">
      <c r="C11" s="323"/>
      <c r="D11" s="323"/>
      <c r="E11" s="323"/>
      <c r="F11" s="323"/>
      <c r="G11" s="323"/>
      <c r="H11" s="324"/>
      <c r="I11" s="324"/>
      <c r="J11" s="324"/>
      <c r="K11" s="324"/>
      <c r="L11" s="324"/>
      <c r="M11" s="324"/>
      <c r="N11" s="324"/>
      <c r="O11" s="324"/>
      <c r="P11" s="324"/>
      <c r="Q11" s="324"/>
      <c r="R11" s="324"/>
      <c r="S11" s="324"/>
      <c r="T11" s="324"/>
      <c r="U11" s="324"/>
      <c r="V11" s="324"/>
      <c r="W11" s="324"/>
      <c r="X11" s="324"/>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4"/>
      <c r="AX11" s="324"/>
      <c r="AY11" s="324"/>
      <c r="AZ11" s="324"/>
      <c r="BA11" s="324"/>
      <c r="BB11" s="324"/>
      <c r="BC11" s="324"/>
      <c r="BD11" s="324"/>
      <c r="BE11" s="324"/>
      <c r="BF11" s="324"/>
      <c r="BG11" s="324"/>
      <c r="BH11" s="324"/>
      <c r="BI11" s="324"/>
      <c r="BJ11" s="324"/>
      <c r="BK11" s="324"/>
    </row>
    <row r="12" spans="2:74" ht="23.25" customHeight="1">
      <c r="B12" s="1659" t="s">
        <v>238</v>
      </c>
      <c r="C12" s="1660"/>
      <c r="D12" s="1660"/>
      <c r="E12" s="1660"/>
      <c r="F12" s="1660"/>
      <c r="G12" s="1660"/>
      <c r="H12" s="1663" t="s">
        <v>239</v>
      </c>
      <c r="I12" s="1664"/>
      <c r="J12" s="1664"/>
      <c r="K12" s="1664"/>
      <c r="L12" s="1664"/>
      <c r="M12" s="1664"/>
      <c r="N12" s="1664"/>
      <c r="O12" s="1664"/>
      <c r="P12" s="1664"/>
      <c r="Q12" s="1664"/>
      <c r="R12" s="1664"/>
      <c r="S12" s="1665"/>
      <c r="T12" s="1667" t="s">
        <v>240</v>
      </c>
      <c r="U12" s="1664"/>
      <c r="V12" s="1664"/>
      <c r="W12" s="1664"/>
      <c r="X12" s="1664"/>
      <c r="Y12" s="1664"/>
      <c r="Z12" s="1664"/>
      <c r="AA12" s="1664"/>
      <c r="AB12" s="1664"/>
      <c r="AC12" s="1664"/>
      <c r="AD12" s="1664"/>
      <c r="AE12" s="1664"/>
      <c r="AF12" s="1664"/>
      <c r="AG12" s="1664"/>
      <c r="AH12" s="1664"/>
      <c r="AI12" s="1664"/>
      <c r="AJ12" s="1664"/>
      <c r="AK12" s="1664"/>
      <c r="AL12" s="1664"/>
      <c r="AM12" s="1664"/>
      <c r="AN12" s="1664"/>
      <c r="AO12" s="1664"/>
      <c r="AP12" s="1664"/>
      <c r="AQ12" s="1664"/>
      <c r="AR12" s="1664"/>
      <c r="AS12" s="1664"/>
      <c r="AT12" s="1664"/>
      <c r="AU12" s="1664"/>
      <c r="AV12" s="1664"/>
      <c r="AW12" s="1664"/>
      <c r="AX12" s="1664"/>
      <c r="AY12" s="1664"/>
      <c r="AZ12" s="1664"/>
      <c r="BA12" s="1664"/>
      <c r="BB12" s="1664"/>
      <c r="BC12" s="1664"/>
      <c r="BD12" s="1664"/>
      <c r="BE12" s="1664"/>
      <c r="BF12" s="1664"/>
      <c r="BG12" s="1664"/>
      <c r="BH12" s="1664"/>
      <c r="BI12" s="1664"/>
      <c r="BJ12" s="1664"/>
      <c r="BK12" s="1668"/>
      <c r="BL12" s="325"/>
      <c r="BM12" s="325"/>
      <c r="BN12" s="325"/>
      <c r="BO12" s="325"/>
      <c r="BP12" s="325"/>
      <c r="BQ12" s="325"/>
      <c r="BR12" s="325"/>
      <c r="BS12" s="325"/>
      <c r="BT12" s="325"/>
      <c r="BU12" s="325"/>
      <c r="BV12" s="325"/>
    </row>
    <row r="13" spans="2:74" ht="22.5" customHeight="1">
      <c r="B13" s="1661"/>
      <c r="C13" s="1662"/>
      <c r="D13" s="1662"/>
      <c r="E13" s="1662"/>
      <c r="F13" s="1662"/>
      <c r="G13" s="1662"/>
      <c r="H13" s="1669" t="s">
        <v>5</v>
      </c>
      <c r="I13" s="1638" t="s">
        <v>241</v>
      </c>
      <c r="J13" s="1638"/>
      <c r="K13" s="1638"/>
      <c r="L13" s="1638"/>
      <c r="M13" s="1638"/>
      <c r="N13" s="1634" t="s">
        <v>5</v>
      </c>
      <c r="O13" s="1638" t="s">
        <v>66</v>
      </c>
      <c r="P13" s="1638"/>
      <c r="Q13" s="1638"/>
      <c r="R13" s="1638"/>
      <c r="S13" s="1639"/>
      <c r="T13" s="1634" t="s">
        <v>5</v>
      </c>
      <c r="U13" s="1638" t="s">
        <v>78</v>
      </c>
      <c r="V13" s="1638"/>
      <c r="W13" s="1638"/>
      <c r="X13" s="1638"/>
      <c r="Y13" s="1639"/>
      <c r="Z13" s="1654" t="s">
        <v>120</v>
      </c>
      <c r="AA13" s="1655"/>
      <c r="AB13" s="1655"/>
      <c r="AC13" s="1655"/>
      <c r="AD13" s="1655"/>
      <c r="AE13" s="1655"/>
      <c r="AF13" s="1655"/>
      <c r="AG13" s="1655"/>
      <c r="AH13" s="1655"/>
      <c r="AI13" s="1655"/>
      <c r="AJ13" s="1656"/>
      <c r="AK13" s="1657" t="s">
        <v>242</v>
      </c>
      <c r="AL13" s="1657"/>
      <c r="AM13" s="1657"/>
      <c r="AN13" s="1657"/>
      <c r="AO13" s="1657"/>
      <c r="AP13" s="1657"/>
      <c r="AQ13" s="1657"/>
      <c r="AR13" s="1657"/>
      <c r="AS13" s="1657"/>
      <c r="AT13" s="1657"/>
      <c r="AU13" s="1657"/>
      <c r="AV13" s="1657"/>
      <c r="AW13" s="1657"/>
      <c r="AX13" s="1657"/>
      <c r="AY13" s="1658"/>
      <c r="AZ13" s="1634" t="s">
        <v>5</v>
      </c>
      <c r="BA13" s="1636" t="s">
        <v>52</v>
      </c>
      <c r="BB13" s="1636"/>
      <c r="BC13" s="1636"/>
      <c r="BD13" s="1636"/>
      <c r="BE13" s="1637"/>
      <c r="BF13" s="1632" t="s">
        <v>5</v>
      </c>
      <c r="BG13" s="1638" t="s">
        <v>53</v>
      </c>
      <c r="BH13" s="1638"/>
      <c r="BI13" s="1638"/>
      <c r="BJ13" s="1638"/>
      <c r="BK13" s="1666"/>
      <c r="BL13" s="326"/>
      <c r="BM13" s="326"/>
      <c r="BN13" s="326"/>
      <c r="BO13" s="326"/>
      <c r="BP13" s="326"/>
      <c r="BQ13" s="327"/>
      <c r="BR13" s="326"/>
      <c r="BS13" s="326"/>
      <c r="BT13" s="326"/>
      <c r="BU13" s="326"/>
      <c r="BV13" s="326"/>
    </row>
    <row r="14" spans="2:74" ht="22.5" customHeight="1">
      <c r="B14" s="1661"/>
      <c r="C14" s="1662"/>
      <c r="D14" s="1662"/>
      <c r="E14" s="1662"/>
      <c r="F14" s="1662"/>
      <c r="G14" s="1662"/>
      <c r="H14" s="1670"/>
      <c r="I14" s="1638"/>
      <c r="J14" s="1638"/>
      <c r="K14" s="1638"/>
      <c r="L14" s="1638"/>
      <c r="M14" s="1638"/>
      <c r="N14" s="1635"/>
      <c r="O14" s="1638"/>
      <c r="P14" s="1638"/>
      <c r="Q14" s="1638"/>
      <c r="R14" s="1638"/>
      <c r="S14" s="1639"/>
      <c r="T14" s="1635"/>
      <c r="U14" s="1638"/>
      <c r="V14" s="1638"/>
      <c r="W14" s="1638"/>
      <c r="X14" s="1638"/>
      <c r="Y14" s="1639"/>
      <c r="Z14" s="406" t="s">
        <v>5</v>
      </c>
      <c r="AA14" s="1622" t="s">
        <v>146</v>
      </c>
      <c r="AB14" s="1622"/>
      <c r="AC14" s="1622"/>
      <c r="AD14" s="1622"/>
      <c r="AE14" s="1624"/>
      <c r="AF14" s="329" t="s">
        <v>5</v>
      </c>
      <c r="AG14" s="1622" t="s">
        <v>244</v>
      </c>
      <c r="AH14" s="1622"/>
      <c r="AI14" s="1622"/>
      <c r="AJ14" s="1623"/>
      <c r="AK14" s="328" t="s">
        <v>5</v>
      </c>
      <c r="AL14" s="1622" t="s">
        <v>243</v>
      </c>
      <c r="AM14" s="1622"/>
      <c r="AN14" s="1622"/>
      <c r="AO14" s="1622"/>
      <c r="AP14" s="1622"/>
      <c r="AQ14" s="1624"/>
      <c r="AR14" s="329" t="s">
        <v>5</v>
      </c>
      <c r="AS14" s="1622" t="s">
        <v>244</v>
      </c>
      <c r="AT14" s="1622"/>
      <c r="AU14" s="1624"/>
      <c r="AV14" s="329" t="s">
        <v>5</v>
      </c>
      <c r="AW14" s="1622" t="s">
        <v>245</v>
      </c>
      <c r="AX14" s="1622"/>
      <c r="AY14" s="1623"/>
      <c r="AZ14" s="1635"/>
      <c r="BA14" s="1638"/>
      <c r="BB14" s="1638"/>
      <c r="BC14" s="1638"/>
      <c r="BD14" s="1638"/>
      <c r="BE14" s="1639"/>
      <c r="BF14" s="1633"/>
      <c r="BG14" s="1638"/>
      <c r="BH14" s="1638"/>
      <c r="BI14" s="1638"/>
      <c r="BJ14" s="1638"/>
      <c r="BK14" s="1666"/>
      <c r="BL14" s="326"/>
      <c r="BM14" s="326"/>
      <c r="BN14" s="326"/>
      <c r="BO14" s="326"/>
      <c r="BP14" s="326"/>
      <c r="BQ14" s="327"/>
      <c r="BR14" s="326"/>
      <c r="BS14" s="326"/>
      <c r="BT14" s="326"/>
      <c r="BU14" s="326"/>
      <c r="BV14" s="326"/>
    </row>
    <row r="15" spans="2:74" ht="42" customHeight="1">
      <c r="B15" s="1612" t="s">
        <v>246</v>
      </c>
      <c r="C15" s="1613"/>
      <c r="D15" s="1613"/>
      <c r="E15" s="1613"/>
      <c r="F15" s="1613"/>
      <c r="G15" s="1614"/>
      <c r="H15" s="1615"/>
      <c r="I15" s="1616"/>
      <c r="J15" s="410" t="s">
        <v>206</v>
      </c>
      <c r="K15" s="1616"/>
      <c r="L15" s="1616"/>
      <c r="M15" s="410" t="s">
        <v>113</v>
      </c>
      <c r="N15" s="1617"/>
      <c r="O15" s="1616"/>
      <c r="P15" s="410" t="s">
        <v>206</v>
      </c>
      <c r="Q15" s="1616"/>
      <c r="R15" s="1616"/>
      <c r="S15" s="330" t="s">
        <v>113</v>
      </c>
      <c r="T15" s="1616"/>
      <c r="U15" s="1616"/>
      <c r="V15" s="410" t="s">
        <v>206</v>
      </c>
      <c r="W15" s="1616"/>
      <c r="X15" s="1616"/>
      <c r="Y15" s="330" t="s">
        <v>113</v>
      </c>
      <c r="Z15" s="1617"/>
      <c r="AA15" s="1616"/>
      <c r="AB15" s="1616"/>
      <c r="AC15" s="1616"/>
      <c r="AD15" s="1671" t="s">
        <v>7</v>
      </c>
      <c r="AE15" s="1671"/>
      <c r="AF15" s="1616"/>
      <c r="AG15" s="1616"/>
      <c r="AH15" s="1616"/>
      <c r="AI15" s="1627" t="s">
        <v>113</v>
      </c>
      <c r="AJ15" s="1628"/>
      <c r="AK15" s="1629"/>
      <c r="AL15" s="1626"/>
      <c r="AM15" s="1626"/>
      <c r="AN15" s="1626"/>
      <c r="AO15" s="1626"/>
      <c r="AP15" s="1626"/>
      <c r="AQ15" s="1625" t="s">
        <v>7</v>
      </c>
      <c r="AR15" s="1625"/>
      <c r="AS15" s="1626"/>
      <c r="AT15" s="1626"/>
      <c r="AU15" s="1626"/>
      <c r="AV15" s="1626"/>
      <c r="AW15" s="1626"/>
      <c r="AX15" s="1630" t="s">
        <v>113</v>
      </c>
      <c r="AY15" s="1631"/>
      <c r="AZ15" s="1617"/>
      <c r="BA15" s="1616"/>
      <c r="BB15" s="410" t="s">
        <v>206</v>
      </c>
      <c r="BC15" s="1616"/>
      <c r="BD15" s="1616"/>
      <c r="BE15" s="330" t="s">
        <v>113</v>
      </c>
      <c r="BF15" s="1616"/>
      <c r="BG15" s="1616"/>
      <c r="BH15" s="410" t="s">
        <v>206</v>
      </c>
      <c r="BI15" s="1616"/>
      <c r="BJ15" s="1616"/>
      <c r="BK15" s="331" t="s">
        <v>113</v>
      </c>
    </row>
    <row r="16" spans="2:74" ht="42" customHeight="1" thickBot="1">
      <c r="B16" s="1618" t="s">
        <v>247</v>
      </c>
      <c r="C16" s="1619"/>
      <c r="D16" s="1619"/>
      <c r="E16" s="1619"/>
      <c r="F16" s="1619"/>
      <c r="G16" s="1620"/>
      <c r="H16" s="1621"/>
      <c r="I16" s="1608"/>
      <c r="J16" s="411" t="s">
        <v>206</v>
      </c>
      <c r="K16" s="1608"/>
      <c r="L16" s="1608"/>
      <c r="M16" s="411" t="s">
        <v>113</v>
      </c>
      <c r="N16" s="1607"/>
      <c r="O16" s="1608"/>
      <c r="P16" s="411" t="s">
        <v>206</v>
      </c>
      <c r="Q16" s="1608"/>
      <c r="R16" s="1608"/>
      <c r="S16" s="332" t="s">
        <v>113</v>
      </c>
      <c r="T16" s="1608"/>
      <c r="U16" s="1608"/>
      <c r="V16" s="411" t="s">
        <v>206</v>
      </c>
      <c r="W16" s="1608"/>
      <c r="X16" s="1608"/>
      <c r="Y16" s="332" t="s">
        <v>113</v>
      </c>
      <c r="Z16" s="1607"/>
      <c r="AA16" s="1608"/>
      <c r="AB16" s="1608"/>
      <c r="AC16" s="1608"/>
      <c r="AD16" s="1609" t="s">
        <v>7</v>
      </c>
      <c r="AE16" s="1609"/>
      <c r="AF16" s="1608"/>
      <c r="AG16" s="1608"/>
      <c r="AH16" s="1608"/>
      <c r="AI16" s="1610" t="s">
        <v>113</v>
      </c>
      <c r="AJ16" s="1611"/>
      <c r="AK16" s="1607"/>
      <c r="AL16" s="1608"/>
      <c r="AM16" s="1608"/>
      <c r="AN16" s="1608"/>
      <c r="AO16" s="1608"/>
      <c r="AP16" s="1608"/>
      <c r="AQ16" s="1609" t="s">
        <v>7</v>
      </c>
      <c r="AR16" s="1609"/>
      <c r="AS16" s="1608"/>
      <c r="AT16" s="1608"/>
      <c r="AU16" s="1608"/>
      <c r="AV16" s="1608"/>
      <c r="AW16" s="1608"/>
      <c r="AX16" s="1610" t="s">
        <v>113</v>
      </c>
      <c r="AY16" s="1611"/>
      <c r="AZ16" s="1607"/>
      <c r="BA16" s="1608"/>
      <c r="BB16" s="411" t="s">
        <v>206</v>
      </c>
      <c r="BC16" s="1608"/>
      <c r="BD16" s="1608"/>
      <c r="BE16" s="332" t="s">
        <v>113</v>
      </c>
      <c r="BF16" s="1608"/>
      <c r="BG16" s="1608"/>
      <c r="BH16" s="411" t="s">
        <v>206</v>
      </c>
      <c r="BI16" s="1608"/>
      <c r="BJ16" s="1608"/>
      <c r="BK16" s="333" t="s">
        <v>113</v>
      </c>
    </row>
    <row r="17" spans="1:64" ht="21.75" customHeight="1">
      <c r="C17" s="334" t="s">
        <v>248</v>
      </c>
      <c r="D17" s="323"/>
      <c r="E17" s="323"/>
      <c r="F17" s="323"/>
      <c r="G17" s="323"/>
      <c r="H17" s="324"/>
      <c r="I17" s="324"/>
      <c r="J17" s="324"/>
      <c r="K17" s="324"/>
      <c r="L17" s="324"/>
      <c r="M17" s="324"/>
      <c r="N17" s="324"/>
      <c r="O17" s="324"/>
      <c r="P17" s="324"/>
      <c r="Q17" s="324"/>
      <c r="R17" s="324"/>
      <c r="S17" s="324"/>
      <c r="T17" s="324"/>
      <c r="U17" s="324"/>
      <c r="V17" s="324"/>
      <c r="W17" s="324"/>
      <c r="X17" s="324"/>
      <c r="Y17" s="323"/>
      <c r="Z17" s="323"/>
      <c r="AA17" s="323"/>
      <c r="AB17" s="323"/>
      <c r="AC17" s="323"/>
      <c r="AD17" s="323"/>
      <c r="AE17" s="323"/>
      <c r="AF17" s="323"/>
      <c r="AG17" s="323"/>
      <c r="AH17" s="323"/>
      <c r="AI17" s="335"/>
      <c r="AJ17" s="335"/>
      <c r="AK17" s="336"/>
      <c r="AL17" s="336"/>
      <c r="AM17" s="336"/>
      <c r="AN17" s="336"/>
      <c r="AO17" s="336"/>
      <c r="AP17" s="336"/>
      <c r="AQ17" s="336"/>
      <c r="AR17" s="336"/>
      <c r="AS17" s="336"/>
      <c r="AT17" s="336"/>
      <c r="AU17" s="336"/>
      <c r="AV17" s="336"/>
      <c r="AW17" s="337"/>
      <c r="AX17" s="337"/>
      <c r="AY17" s="337"/>
      <c r="AZ17" s="324"/>
      <c r="BA17" s="324"/>
      <c r="BB17" s="324"/>
      <c r="BC17" s="324"/>
      <c r="BD17" s="324"/>
      <c r="BE17" s="324"/>
      <c r="BF17" s="324"/>
      <c r="BG17" s="324"/>
      <c r="BH17" s="324"/>
      <c r="BI17" s="324"/>
      <c r="BJ17" s="324"/>
      <c r="BK17" s="324"/>
    </row>
    <row r="18" spans="1:64" ht="21.75" customHeight="1">
      <c r="C18" s="338"/>
      <c r="D18" s="323"/>
      <c r="E18" s="323"/>
      <c r="F18" s="323"/>
      <c r="G18" s="323"/>
      <c r="H18" s="324"/>
      <c r="I18" s="324"/>
      <c r="J18" s="324"/>
      <c r="K18" s="324"/>
      <c r="L18" s="324"/>
      <c r="M18" s="324"/>
      <c r="N18" s="324"/>
      <c r="O18" s="324"/>
      <c r="P18" s="324"/>
      <c r="Q18" s="324"/>
      <c r="R18" s="324"/>
      <c r="S18" s="324"/>
      <c r="T18" s="324"/>
      <c r="U18" s="324"/>
      <c r="V18" s="324"/>
      <c r="W18" s="324"/>
      <c r="X18" s="324"/>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4"/>
      <c r="AX18" s="324"/>
      <c r="AY18" s="324"/>
      <c r="AZ18" s="324"/>
      <c r="BA18" s="324"/>
      <c r="BB18" s="324"/>
      <c r="BC18" s="324"/>
      <c r="BD18" s="324"/>
      <c r="BE18" s="324"/>
      <c r="BF18" s="324"/>
      <c r="BG18" s="324"/>
      <c r="BH18" s="324"/>
      <c r="BI18" s="324"/>
      <c r="BJ18" s="324"/>
      <c r="BK18" s="324"/>
    </row>
    <row r="19" spans="1:64" ht="34.5" customHeight="1">
      <c r="A19" s="339"/>
      <c r="B19" s="340"/>
      <c r="C19" s="341"/>
      <c r="D19" s="1596" t="s">
        <v>249</v>
      </c>
      <c r="E19" s="1596"/>
      <c r="F19" s="1596"/>
      <c r="G19" s="1596"/>
      <c r="H19" s="1596"/>
      <c r="I19" s="1596"/>
      <c r="J19" s="1596"/>
      <c r="K19" s="1596"/>
      <c r="L19" s="342"/>
      <c r="M19" s="342"/>
      <c r="N19" s="342"/>
      <c r="O19" s="342"/>
      <c r="P19" s="342"/>
      <c r="Q19" s="342"/>
      <c r="R19" s="342"/>
      <c r="S19" s="342"/>
      <c r="T19" s="1597"/>
      <c r="U19" s="1597"/>
      <c r="V19" s="343"/>
      <c r="W19" s="343"/>
      <c r="X19" s="344"/>
      <c r="Y19" s="339"/>
      <c r="Z19" s="339"/>
      <c r="AA19" s="339"/>
      <c r="AB19" s="339"/>
      <c r="AC19" s="339"/>
      <c r="AD19" s="339"/>
      <c r="AE19" s="339"/>
      <c r="AF19" s="339"/>
      <c r="AG19" s="339"/>
      <c r="AH19" s="339"/>
      <c r="AI19" s="341"/>
      <c r="AJ19" s="341"/>
      <c r="AK19" s="341"/>
      <c r="AL19" s="341"/>
      <c r="AM19" s="341"/>
      <c r="AN19" s="341"/>
      <c r="AO19" s="341"/>
      <c r="AP19" s="341"/>
      <c r="AQ19" s="341"/>
      <c r="AR19" s="341"/>
      <c r="AS19" s="341"/>
      <c r="AT19" s="341"/>
      <c r="AU19" s="343"/>
      <c r="AV19" s="343"/>
      <c r="AW19" s="345"/>
      <c r="AX19" s="343"/>
      <c r="AY19" s="342"/>
      <c r="AZ19" s="342"/>
      <c r="BA19" s="342"/>
      <c r="BB19" s="342"/>
      <c r="BC19" s="342"/>
      <c r="BD19" s="342"/>
      <c r="BE19" s="342"/>
      <c r="BF19" s="342"/>
      <c r="BG19" s="344"/>
      <c r="BH19" s="344"/>
      <c r="BI19" s="344"/>
      <c r="BJ19" s="343"/>
      <c r="BK19" s="346"/>
      <c r="BL19" s="340"/>
    </row>
    <row r="20" spans="1:64" ht="36" customHeight="1">
      <c r="A20" s="340"/>
      <c r="B20" s="340"/>
      <c r="C20" s="340"/>
      <c r="D20" s="1598"/>
      <c r="E20" s="1599"/>
      <c r="F20" s="1599"/>
      <c r="G20" s="1599"/>
      <c r="H20" s="1599"/>
      <c r="I20" s="1599"/>
      <c r="J20" s="1599"/>
      <c r="K20" s="1599"/>
      <c r="L20" s="1599"/>
      <c r="M20" s="1599"/>
      <c r="N20" s="1599"/>
      <c r="O20" s="1599"/>
      <c r="P20" s="1599"/>
      <c r="Q20" s="1599"/>
      <c r="R20" s="1599"/>
      <c r="S20" s="1599"/>
      <c r="T20" s="1599"/>
      <c r="U20" s="1599"/>
      <c r="V20" s="1599"/>
      <c r="W20" s="1599"/>
      <c r="X20" s="1599"/>
      <c r="Y20" s="1599"/>
      <c r="Z20" s="1599"/>
      <c r="AA20" s="1599"/>
      <c r="AB20" s="1599"/>
      <c r="AC20" s="1599"/>
      <c r="AD20" s="1599"/>
      <c r="AE20" s="1599"/>
      <c r="AF20" s="1599"/>
      <c r="AG20" s="1599"/>
      <c r="AH20" s="1599"/>
      <c r="AI20" s="1599"/>
      <c r="AJ20" s="1599"/>
      <c r="AK20" s="1599"/>
      <c r="AL20" s="1599"/>
      <c r="AM20" s="1599"/>
      <c r="AN20" s="1599"/>
      <c r="AO20" s="1599"/>
      <c r="AP20" s="1599"/>
      <c r="AQ20" s="1599"/>
      <c r="AR20" s="1599"/>
      <c r="AS20" s="1599"/>
      <c r="AT20" s="1599"/>
      <c r="AU20" s="1599"/>
      <c r="AV20" s="1599"/>
      <c r="AW20" s="1599"/>
      <c r="AX20" s="1599"/>
      <c r="AY20" s="1599"/>
      <c r="AZ20" s="1599"/>
      <c r="BA20" s="1599"/>
      <c r="BB20" s="1599"/>
      <c r="BC20" s="1599"/>
      <c r="BD20" s="1599"/>
      <c r="BE20" s="1599"/>
      <c r="BF20" s="1599"/>
      <c r="BG20" s="1599"/>
      <c r="BH20" s="1599"/>
      <c r="BI20" s="1600"/>
      <c r="BJ20" s="344"/>
      <c r="BK20" s="344"/>
      <c r="BL20" s="340"/>
    </row>
    <row r="21" spans="1:64" ht="36" customHeight="1">
      <c r="A21" s="340"/>
      <c r="B21" s="340"/>
      <c r="C21" s="340"/>
      <c r="D21" s="1601"/>
      <c r="E21" s="1602"/>
      <c r="F21" s="1602"/>
      <c r="G21" s="1602"/>
      <c r="H21" s="1602"/>
      <c r="I21" s="1602"/>
      <c r="J21" s="1602"/>
      <c r="K21" s="1602"/>
      <c r="L21" s="1602"/>
      <c r="M21" s="1602"/>
      <c r="N21" s="1602"/>
      <c r="O21" s="1602"/>
      <c r="P21" s="1602"/>
      <c r="Q21" s="1602"/>
      <c r="R21" s="1602"/>
      <c r="S21" s="1602"/>
      <c r="T21" s="1602"/>
      <c r="U21" s="1602"/>
      <c r="V21" s="1602"/>
      <c r="W21" s="1602"/>
      <c r="X21" s="1602"/>
      <c r="Y21" s="1602"/>
      <c r="Z21" s="1602"/>
      <c r="AA21" s="1602"/>
      <c r="AB21" s="1602"/>
      <c r="AC21" s="1602"/>
      <c r="AD21" s="1602"/>
      <c r="AE21" s="1602"/>
      <c r="AF21" s="1602"/>
      <c r="AG21" s="1602"/>
      <c r="AH21" s="1602"/>
      <c r="AI21" s="1602"/>
      <c r="AJ21" s="1602"/>
      <c r="AK21" s="1602"/>
      <c r="AL21" s="1602"/>
      <c r="AM21" s="1602"/>
      <c r="AN21" s="1602"/>
      <c r="AO21" s="1602"/>
      <c r="AP21" s="1602"/>
      <c r="AQ21" s="1602"/>
      <c r="AR21" s="1602"/>
      <c r="AS21" s="1602"/>
      <c r="AT21" s="1602"/>
      <c r="AU21" s="1602"/>
      <c r="AV21" s="1602"/>
      <c r="AW21" s="1602"/>
      <c r="AX21" s="1602"/>
      <c r="AY21" s="1602"/>
      <c r="AZ21" s="1602"/>
      <c r="BA21" s="1602"/>
      <c r="BB21" s="1602"/>
      <c r="BC21" s="1602"/>
      <c r="BD21" s="1602"/>
      <c r="BE21" s="1602"/>
      <c r="BF21" s="1602"/>
      <c r="BG21" s="1602"/>
      <c r="BH21" s="1602"/>
      <c r="BI21" s="1603"/>
      <c r="BJ21" s="344"/>
      <c r="BK21" s="344"/>
      <c r="BL21" s="340"/>
    </row>
    <row r="22" spans="1:64" ht="36" customHeight="1">
      <c r="A22" s="340"/>
      <c r="B22" s="340"/>
      <c r="C22" s="340"/>
      <c r="D22" s="1601"/>
      <c r="E22" s="1602"/>
      <c r="F22" s="1602"/>
      <c r="G22" s="1602"/>
      <c r="H22" s="1602"/>
      <c r="I22" s="1602"/>
      <c r="J22" s="1602"/>
      <c r="K22" s="1602"/>
      <c r="L22" s="1602"/>
      <c r="M22" s="1602"/>
      <c r="N22" s="1602"/>
      <c r="O22" s="1602"/>
      <c r="P22" s="1602"/>
      <c r="Q22" s="1602"/>
      <c r="R22" s="1602"/>
      <c r="S22" s="1602"/>
      <c r="T22" s="1602"/>
      <c r="U22" s="1602"/>
      <c r="V22" s="1602"/>
      <c r="W22" s="1602"/>
      <c r="X22" s="1602"/>
      <c r="Y22" s="1602"/>
      <c r="Z22" s="1602"/>
      <c r="AA22" s="1602"/>
      <c r="AB22" s="1602"/>
      <c r="AC22" s="1602"/>
      <c r="AD22" s="1602"/>
      <c r="AE22" s="1602"/>
      <c r="AF22" s="1602"/>
      <c r="AG22" s="1602"/>
      <c r="AH22" s="1602"/>
      <c r="AI22" s="1602"/>
      <c r="AJ22" s="1602"/>
      <c r="AK22" s="1602"/>
      <c r="AL22" s="1602"/>
      <c r="AM22" s="1602"/>
      <c r="AN22" s="1602"/>
      <c r="AO22" s="1602"/>
      <c r="AP22" s="1602"/>
      <c r="AQ22" s="1602"/>
      <c r="AR22" s="1602"/>
      <c r="AS22" s="1602"/>
      <c r="AT22" s="1602"/>
      <c r="AU22" s="1602"/>
      <c r="AV22" s="1602"/>
      <c r="AW22" s="1602"/>
      <c r="AX22" s="1602"/>
      <c r="AY22" s="1602"/>
      <c r="AZ22" s="1602"/>
      <c r="BA22" s="1602"/>
      <c r="BB22" s="1602"/>
      <c r="BC22" s="1602"/>
      <c r="BD22" s="1602"/>
      <c r="BE22" s="1602"/>
      <c r="BF22" s="1602"/>
      <c r="BG22" s="1602"/>
      <c r="BH22" s="1602"/>
      <c r="BI22" s="1603"/>
      <c r="BJ22" s="344"/>
      <c r="BK22" s="344"/>
      <c r="BL22" s="340"/>
    </row>
    <row r="23" spans="1:64" ht="36" customHeight="1">
      <c r="A23" s="340"/>
      <c r="B23" s="340"/>
      <c r="C23" s="340"/>
      <c r="D23" s="1601"/>
      <c r="E23" s="1602"/>
      <c r="F23" s="1602"/>
      <c r="G23" s="1602"/>
      <c r="H23" s="1602"/>
      <c r="I23" s="1602"/>
      <c r="J23" s="1602"/>
      <c r="K23" s="1602"/>
      <c r="L23" s="1602"/>
      <c r="M23" s="1602"/>
      <c r="N23" s="1602"/>
      <c r="O23" s="1602"/>
      <c r="P23" s="1602"/>
      <c r="Q23" s="1602"/>
      <c r="R23" s="1602"/>
      <c r="S23" s="1602"/>
      <c r="T23" s="1602"/>
      <c r="U23" s="1602"/>
      <c r="V23" s="1602"/>
      <c r="W23" s="1602"/>
      <c r="X23" s="1602"/>
      <c r="Y23" s="1602"/>
      <c r="Z23" s="1602"/>
      <c r="AA23" s="1602"/>
      <c r="AB23" s="1602"/>
      <c r="AC23" s="1602"/>
      <c r="AD23" s="1602"/>
      <c r="AE23" s="1602"/>
      <c r="AF23" s="1602"/>
      <c r="AG23" s="1602"/>
      <c r="AH23" s="1602"/>
      <c r="AI23" s="1602"/>
      <c r="AJ23" s="1602"/>
      <c r="AK23" s="1602"/>
      <c r="AL23" s="1602"/>
      <c r="AM23" s="1602"/>
      <c r="AN23" s="1602"/>
      <c r="AO23" s="1602"/>
      <c r="AP23" s="1602"/>
      <c r="AQ23" s="1602"/>
      <c r="AR23" s="1602"/>
      <c r="AS23" s="1602"/>
      <c r="AT23" s="1602"/>
      <c r="AU23" s="1602"/>
      <c r="AV23" s="1602"/>
      <c r="AW23" s="1602"/>
      <c r="AX23" s="1602"/>
      <c r="AY23" s="1602"/>
      <c r="AZ23" s="1602"/>
      <c r="BA23" s="1602"/>
      <c r="BB23" s="1602"/>
      <c r="BC23" s="1602"/>
      <c r="BD23" s="1602"/>
      <c r="BE23" s="1602"/>
      <c r="BF23" s="1602"/>
      <c r="BG23" s="1602"/>
      <c r="BH23" s="1602"/>
      <c r="BI23" s="1603"/>
      <c r="BJ23" s="344"/>
      <c r="BK23" s="344"/>
      <c r="BL23" s="340"/>
    </row>
    <row r="24" spans="1:64" ht="36" customHeight="1">
      <c r="A24" s="340"/>
      <c r="B24" s="340"/>
      <c r="C24" s="340"/>
      <c r="D24" s="1601"/>
      <c r="E24" s="1602"/>
      <c r="F24" s="1602"/>
      <c r="G24" s="1602"/>
      <c r="H24" s="1602"/>
      <c r="I24" s="1602"/>
      <c r="J24" s="1602"/>
      <c r="K24" s="1602"/>
      <c r="L24" s="1602"/>
      <c r="M24" s="1602"/>
      <c r="N24" s="1602"/>
      <c r="O24" s="1602"/>
      <c r="P24" s="1602"/>
      <c r="Q24" s="1602"/>
      <c r="R24" s="1602"/>
      <c r="S24" s="1602"/>
      <c r="T24" s="1602"/>
      <c r="U24" s="1602"/>
      <c r="V24" s="1602"/>
      <c r="W24" s="1602"/>
      <c r="X24" s="1602"/>
      <c r="Y24" s="1602"/>
      <c r="Z24" s="1602"/>
      <c r="AA24" s="1602"/>
      <c r="AB24" s="1602"/>
      <c r="AC24" s="1602"/>
      <c r="AD24" s="1602"/>
      <c r="AE24" s="1602"/>
      <c r="AF24" s="1602"/>
      <c r="AG24" s="1602"/>
      <c r="AH24" s="1602"/>
      <c r="AI24" s="1602"/>
      <c r="AJ24" s="1602"/>
      <c r="AK24" s="1602"/>
      <c r="AL24" s="1602"/>
      <c r="AM24" s="1602"/>
      <c r="AN24" s="1602"/>
      <c r="AO24" s="1602"/>
      <c r="AP24" s="1602"/>
      <c r="AQ24" s="1602"/>
      <c r="AR24" s="1602"/>
      <c r="AS24" s="1602"/>
      <c r="AT24" s="1602"/>
      <c r="AU24" s="1602"/>
      <c r="AV24" s="1602"/>
      <c r="AW24" s="1602"/>
      <c r="AX24" s="1602"/>
      <c r="AY24" s="1602"/>
      <c r="AZ24" s="1602"/>
      <c r="BA24" s="1602"/>
      <c r="BB24" s="1602"/>
      <c r="BC24" s="1602"/>
      <c r="BD24" s="1602"/>
      <c r="BE24" s="1602"/>
      <c r="BF24" s="1602"/>
      <c r="BG24" s="1602"/>
      <c r="BH24" s="1602"/>
      <c r="BI24" s="1603"/>
      <c r="BJ24" s="344"/>
      <c r="BK24" s="344"/>
      <c r="BL24" s="340"/>
    </row>
    <row r="25" spans="1:64" ht="36" customHeight="1">
      <c r="A25" s="340"/>
      <c r="B25" s="340"/>
      <c r="C25" s="340"/>
      <c r="D25" s="1601"/>
      <c r="E25" s="1602"/>
      <c r="F25" s="1602"/>
      <c r="G25" s="1602"/>
      <c r="H25" s="1602"/>
      <c r="I25" s="1602"/>
      <c r="J25" s="1602"/>
      <c r="K25" s="1602"/>
      <c r="L25" s="1602"/>
      <c r="M25" s="1602"/>
      <c r="N25" s="1602"/>
      <c r="O25" s="1602"/>
      <c r="P25" s="1602"/>
      <c r="Q25" s="1602"/>
      <c r="R25" s="1602"/>
      <c r="S25" s="1602"/>
      <c r="T25" s="1602"/>
      <c r="U25" s="1602"/>
      <c r="V25" s="1602"/>
      <c r="W25" s="1602"/>
      <c r="X25" s="1602"/>
      <c r="Y25" s="1602"/>
      <c r="Z25" s="1602"/>
      <c r="AA25" s="1602"/>
      <c r="AB25" s="1602"/>
      <c r="AC25" s="1602"/>
      <c r="AD25" s="1602"/>
      <c r="AE25" s="1602"/>
      <c r="AF25" s="1602"/>
      <c r="AG25" s="1602"/>
      <c r="AH25" s="1602"/>
      <c r="AI25" s="1602"/>
      <c r="AJ25" s="1602"/>
      <c r="AK25" s="1602"/>
      <c r="AL25" s="1602"/>
      <c r="AM25" s="1602"/>
      <c r="AN25" s="1602"/>
      <c r="AO25" s="1602"/>
      <c r="AP25" s="1602"/>
      <c r="AQ25" s="1602"/>
      <c r="AR25" s="1602"/>
      <c r="AS25" s="1602"/>
      <c r="AT25" s="1602"/>
      <c r="AU25" s="1602"/>
      <c r="AV25" s="1602"/>
      <c r="AW25" s="1602"/>
      <c r="AX25" s="1602"/>
      <c r="AY25" s="1602"/>
      <c r="AZ25" s="1602"/>
      <c r="BA25" s="1602"/>
      <c r="BB25" s="1602"/>
      <c r="BC25" s="1602"/>
      <c r="BD25" s="1602"/>
      <c r="BE25" s="1602"/>
      <c r="BF25" s="1602"/>
      <c r="BG25" s="1602"/>
      <c r="BH25" s="1602"/>
      <c r="BI25" s="1603"/>
      <c r="BJ25" s="344"/>
      <c r="BK25" s="344"/>
      <c r="BL25" s="340"/>
    </row>
    <row r="26" spans="1:64" ht="36" customHeight="1">
      <c r="A26" s="340"/>
      <c r="B26" s="340"/>
      <c r="C26" s="340"/>
      <c r="D26" s="1601"/>
      <c r="E26" s="1602"/>
      <c r="F26" s="1602"/>
      <c r="G26" s="1602"/>
      <c r="H26" s="1602"/>
      <c r="I26" s="1602"/>
      <c r="J26" s="1602"/>
      <c r="K26" s="1602"/>
      <c r="L26" s="1602"/>
      <c r="M26" s="1602"/>
      <c r="N26" s="1602"/>
      <c r="O26" s="1602"/>
      <c r="P26" s="1602"/>
      <c r="Q26" s="1602"/>
      <c r="R26" s="1602"/>
      <c r="S26" s="1602"/>
      <c r="T26" s="1602"/>
      <c r="U26" s="1602"/>
      <c r="V26" s="1602"/>
      <c r="W26" s="1602"/>
      <c r="X26" s="1602"/>
      <c r="Y26" s="1602"/>
      <c r="Z26" s="1602"/>
      <c r="AA26" s="1602"/>
      <c r="AB26" s="1602"/>
      <c r="AC26" s="1602"/>
      <c r="AD26" s="1602"/>
      <c r="AE26" s="1602"/>
      <c r="AF26" s="1602"/>
      <c r="AG26" s="1602"/>
      <c r="AH26" s="1602"/>
      <c r="AI26" s="1602"/>
      <c r="AJ26" s="1602"/>
      <c r="AK26" s="1602"/>
      <c r="AL26" s="1602"/>
      <c r="AM26" s="1602"/>
      <c r="AN26" s="1602"/>
      <c r="AO26" s="1602"/>
      <c r="AP26" s="1602"/>
      <c r="AQ26" s="1602"/>
      <c r="AR26" s="1602"/>
      <c r="AS26" s="1602"/>
      <c r="AT26" s="1602"/>
      <c r="AU26" s="1602"/>
      <c r="AV26" s="1602"/>
      <c r="AW26" s="1602"/>
      <c r="AX26" s="1602"/>
      <c r="AY26" s="1602"/>
      <c r="AZ26" s="1602"/>
      <c r="BA26" s="1602"/>
      <c r="BB26" s="1602"/>
      <c r="BC26" s="1602"/>
      <c r="BD26" s="1602"/>
      <c r="BE26" s="1602"/>
      <c r="BF26" s="1602"/>
      <c r="BG26" s="1602"/>
      <c r="BH26" s="1602"/>
      <c r="BI26" s="1603"/>
      <c r="BJ26" s="344"/>
      <c r="BK26" s="344"/>
      <c r="BL26" s="340"/>
    </row>
    <row r="27" spans="1:64" ht="36" customHeight="1">
      <c r="A27" s="340"/>
      <c r="B27" s="340"/>
      <c r="C27" s="340"/>
      <c r="D27" s="1601"/>
      <c r="E27" s="1602"/>
      <c r="F27" s="1602"/>
      <c r="G27" s="1602"/>
      <c r="H27" s="1602"/>
      <c r="I27" s="1602"/>
      <c r="J27" s="1602"/>
      <c r="K27" s="1602"/>
      <c r="L27" s="1602"/>
      <c r="M27" s="1602"/>
      <c r="N27" s="1602"/>
      <c r="O27" s="1602"/>
      <c r="P27" s="1602"/>
      <c r="Q27" s="1602"/>
      <c r="R27" s="1602"/>
      <c r="S27" s="1602"/>
      <c r="T27" s="1602"/>
      <c r="U27" s="1602"/>
      <c r="V27" s="1602"/>
      <c r="W27" s="1602"/>
      <c r="X27" s="1602"/>
      <c r="Y27" s="1602"/>
      <c r="Z27" s="1602"/>
      <c r="AA27" s="1602"/>
      <c r="AB27" s="1602"/>
      <c r="AC27" s="1602"/>
      <c r="AD27" s="1602"/>
      <c r="AE27" s="1602"/>
      <c r="AF27" s="1602"/>
      <c r="AG27" s="1602"/>
      <c r="AH27" s="1602"/>
      <c r="AI27" s="1602"/>
      <c r="AJ27" s="1602"/>
      <c r="AK27" s="1602"/>
      <c r="AL27" s="1602"/>
      <c r="AM27" s="1602"/>
      <c r="AN27" s="1602"/>
      <c r="AO27" s="1602"/>
      <c r="AP27" s="1602"/>
      <c r="AQ27" s="1602"/>
      <c r="AR27" s="1602"/>
      <c r="AS27" s="1602"/>
      <c r="AT27" s="1602"/>
      <c r="AU27" s="1602"/>
      <c r="AV27" s="1602"/>
      <c r="AW27" s="1602"/>
      <c r="AX27" s="1602"/>
      <c r="AY27" s="1602"/>
      <c r="AZ27" s="1602"/>
      <c r="BA27" s="1602"/>
      <c r="BB27" s="1602"/>
      <c r="BC27" s="1602"/>
      <c r="BD27" s="1602"/>
      <c r="BE27" s="1602"/>
      <c r="BF27" s="1602"/>
      <c r="BG27" s="1602"/>
      <c r="BH27" s="1602"/>
      <c r="BI27" s="1603"/>
      <c r="BJ27" s="344"/>
      <c r="BK27" s="344"/>
      <c r="BL27" s="340"/>
    </row>
    <row r="28" spans="1:64" ht="36" customHeight="1">
      <c r="A28" s="340"/>
      <c r="B28" s="340"/>
      <c r="C28" s="340"/>
      <c r="D28" s="1601"/>
      <c r="E28" s="1602"/>
      <c r="F28" s="1602"/>
      <c r="G28" s="1602"/>
      <c r="H28" s="1602"/>
      <c r="I28" s="1602"/>
      <c r="J28" s="1602"/>
      <c r="K28" s="1602"/>
      <c r="L28" s="1602"/>
      <c r="M28" s="1602"/>
      <c r="N28" s="1602"/>
      <c r="O28" s="1602"/>
      <c r="P28" s="1602"/>
      <c r="Q28" s="1602"/>
      <c r="R28" s="1602"/>
      <c r="S28" s="1602"/>
      <c r="T28" s="1602"/>
      <c r="U28" s="1602"/>
      <c r="V28" s="1602"/>
      <c r="W28" s="1602"/>
      <c r="X28" s="1602"/>
      <c r="Y28" s="1602"/>
      <c r="Z28" s="1602"/>
      <c r="AA28" s="1602"/>
      <c r="AB28" s="1602"/>
      <c r="AC28" s="1602"/>
      <c r="AD28" s="1602"/>
      <c r="AE28" s="1602"/>
      <c r="AF28" s="1602"/>
      <c r="AG28" s="1602"/>
      <c r="AH28" s="1602"/>
      <c r="AI28" s="1602"/>
      <c r="AJ28" s="1602"/>
      <c r="AK28" s="1602"/>
      <c r="AL28" s="1602"/>
      <c r="AM28" s="1602"/>
      <c r="AN28" s="1602"/>
      <c r="AO28" s="1602"/>
      <c r="AP28" s="1602"/>
      <c r="AQ28" s="1602"/>
      <c r="AR28" s="1602"/>
      <c r="AS28" s="1602"/>
      <c r="AT28" s="1602"/>
      <c r="AU28" s="1602"/>
      <c r="AV28" s="1602"/>
      <c r="AW28" s="1602"/>
      <c r="AX28" s="1602"/>
      <c r="AY28" s="1602"/>
      <c r="AZ28" s="1602"/>
      <c r="BA28" s="1602"/>
      <c r="BB28" s="1602"/>
      <c r="BC28" s="1602"/>
      <c r="BD28" s="1602"/>
      <c r="BE28" s="1602"/>
      <c r="BF28" s="1602"/>
      <c r="BG28" s="1602"/>
      <c r="BH28" s="1602"/>
      <c r="BI28" s="1603"/>
      <c r="BJ28" s="344"/>
      <c r="BK28" s="344"/>
      <c r="BL28" s="340"/>
    </row>
    <row r="29" spans="1:64" ht="36" customHeight="1">
      <c r="A29" s="340"/>
      <c r="B29" s="340"/>
      <c r="C29" s="340"/>
      <c r="D29" s="1601"/>
      <c r="E29" s="1602"/>
      <c r="F29" s="1602"/>
      <c r="G29" s="1602"/>
      <c r="H29" s="1602"/>
      <c r="I29" s="1602"/>
      <c r="J29" s="1602"/>
      <c r="K29" s="1602"/>
      <c r="L29" s="1602"/>
      <c r="M29" s="1602"/>
      <c r="N29" s="1602"/>
      <c r="O29" s="1602"/>
      <c r="P29" s="1602"/>
      <c r="Q29" s="1602"/>
      <c r="R29" s="1602"/>
      <c r="S29" s="1602"/>
      <c r="T29" s="1602"/>
      <c r="U29" s="1602"/>
      <c r="V29" s="1602"/>
      <c r="W29" s="1602"/>
      <c r="X29" s="1602"/>
      <c r="Y29" s="1602"/>
      <c r="Z29" s="1602"/>
      <c r="AA29" s="1602"/>
      <c r="AB29" s="1602"/>
      <c r="AC29" s="1602"/>
      <c r="AD29" s="1602"/>
      <c r="AE29" s="1602"/>
      <c r="AF29" s="1602"/>
      <c r="AG29" s="1602"/>
      <c r="AH29" s="1602"/>
      <c r="AI29" s="1602"/>
      <c r="AJ29" s="1602"/>
      <c r="AK29" s="1602"/>
      <c r="AL29" s="1602"/>
      <c r="AM29" s="1602"/>
      <c r="AN29" s="1602"/>
      <c r="AO29" s="1602"/>
      <c r="AP29" s="1602"/>
      <c r="AQ29" s="1602"/>
      <c r="AR29" s="1602"/>
      <c r="AS29" s="1602"/>
      <c r="AT29" s="1602"/>
      <c r="AU29" s="1602"/>
      <c r="AV29" s="1602"/>
      <c r="AW29" s="1602"/>
      <c r="AX29" s="1602"/>
      <c r="AY29" s="1602"/>
      <c r="AZ29" s="1602"/>
      <c r="BA29" s="1602"/>
      <c r="BB29" s="1602"/>
      <c r="BC29" s="1602"/>
      <c r="BD29" s="1602"/>
      <c r="BE29" s="1602"/>
      <c r="BF29" s="1602"/>
      <c r="BG29" s="1602"/>
      <c r="BH29" s="1602"/>
      <c r="BI29" s="1603"/>
      <c r="BJ29" s="344"/>
      <c r="BK29" s="344"/>
      <c r="BL29" s="340"/>
    </row>
    <row r="30" spans="1:64" ht="36" customHeight="1">
      <c r="A30" s="340"/>
      <c r="B30" s="340"/>
      <c r="C30" s="340"/>
      <c r="D30" s="1601"/>
      <c r="E30" s="1602"/>
      <c r="F30" s="1602"/>
      <c r="G30" s="1602"/>
      <c r="H30" s="1602"/>
      <c r="I30" s="1602"/>
      <c r="J30" s="1602"/>
      <c r="K30" s="1602"/>
      <c r="L30" s="1602"/>
      <c r="M30" s="1602"/>
      <c r="N30" s="1602"/>
      <c r="O30" s="1602"/>
      <c r="P30" s="1602"/>
      <c r="Q30" s="1602"/>
      <c r="R30" s="1602"/>
      <c r="S30" s="1602"/>
      <c r="T30" s="1602"/>
      <c r="U30" s="1602"/>
      <c r="V30" s="1602"/>
      <c r="W30" s="1602"/>
      <c r="X30" s="1602"/>
      <c r="Y30" s="1602"/>
      <c r="Z30" s="1602"/>
      <c r="AA30" s="1602"/>
      <c r="AB30" s="1602"/>
      <c r="AC30" s="1602"/>
      <c r="AD30" s="1602"/>
      <c r="AE30" s="1602"/>
      <c r="AF30" s="1602"/>
      <c r="AG30" s="1602"/>
      <c r="AH30" s="1602"/>
      <c r="AI30" s="1602"/>
      <c r="AJ30" s="1602"/>
      <c r="AK30" s="1602"/>
      <c r="AL30" s="1602"/>
      <c r="AM30" s="1602"/>
      <c r="AN30" s="1602"/>
      <c r="AO30" s="1602"/>
      <c r="AP30" s="1602"/>
      <c r="AQ30" s="1602"/>
      <c r="AR30" s="1602"/>
      <c r="AS30" s="1602"/>
      <c r="AT30" s="1602"/>
      <c r="AU30" s="1602"/>
      <c r="AV30" s="1602"/>
      <c r="AW30" s="1602"/>
      <c r="AX30" s="1602"/>
      <c r="AY30" s="1602"/>
      <c r="AZ30" s="1602"/>
      <c r="BA30" s="1602"/>
      <c r="BB30" s="1602"/>
      <c r="BC30" s="1602"/>
      <c r="BD30" s="1602"/>
      <c r="BE30" s="1602"/>
      <c r="BF30" s="1602"/>
      <c r="BG30" s="1602"/>
      <c r="BH30" s="1602"/>
      <c r="BI30" s="1603"/>
      <c r="BJ30" s="344"/>
      <c r="BK30" s="344"/>
      <c r="BL30" s="340"/>
    </row>
    <row r="31" spans="1:64" ht="36" customHeight="1">
      <c r="A31" s="340"/>
      <c r="B31" s="340"/>
      <c r="C31" s="340"/>
      <c r="D31" s="1601"/>
      <c r="E31" s="1602"/>
      <c r="F31" s="1602"/>
      <c r="G31" s="1602"/>
      <c r="H31" s="1602"/>
      <c r="I31" s="1602"/>
      <c r="J31" s="1602"/>
      <c r="K31" s="1602"/>
      <c r="L31" s="1602"/>
      <c r="M31" s="1602"/>
      <c r="N31" s="1602"/>
      <c r="O31" s="1602"/>
      <c r="P31" s="1602"/>
      <c r="Q31" s="1602"/>
      <c r="R31" s="1602"/>
      <c r="S31" s="1602"/>
      <c r="T31" s="1602"/>
      <c r="U31" s="1602"/>
      <c r="V31" s="1602"/>
      <c r="W31" s="1602"/>
      <c r="X31" s="1602"/>
      <c r="Y31" s="1602"/>
      <c r="Z31" s="1602"/>
      <c r="AA31" s="1602"/>
      <c r="AB31" s="1602"/>
      <c r="AC31" s="1602"/>
      <c r="AD31" s="1602"/>
      <c r="AE31" s="1602"/>
      <c r="AF31" s="1602"/>
      <c r="AG31" s="1602"/>
      <c r="AH31" s="1602"/>
      <c r="AI31" s="1602"/>
      <c r="AJ31" s="1602"/>
      <c r="AK31" s="1602"/>
      <c r="AL31" s="1602"/>
      <c r="AM31" s="1602"/>
      <c r="AN31" s="1602"/>
      <c r="AO31" s="1602"/>
      <c r="AP31" s="1602"/>
      <c r="AQ31" s="1602"/>
      <c r="AR31" s="1602"/>
      <c r="AS31" s="1602"/>
      <c r="AT31" s="1602"/>
      <c r="AU31" s="1602"/>
      <c r="AV31" s="1602"/>
      <c r="AW31" s="1602"/>
      <c r="AX31" s="1602"/>
      <c r="AY31" s="1602"/>
      <c r="AZ31" s="1602"/>
      <c r="BA31" s="1602"/>
      <c r="BB31" s="1602"/>
      <c r="BC31" s="1602"/>
      <c r="BD31" s="1602"/>
      <c r="BE31" s="1602"/>
      <c r="BF31" s="1602"/>
      <c r="BG31" s="1602"/>
      <c r="BH31" s="1602"/>
      <c r="BI31" s="1603"/>
      <c r="BJ31" s="344"/>
      <c r="BK31" s="344"/>
      <c r="BL31" s="340"/>
    </row>
    <row r="32" spans="1:64" ht="36" customHeight="1">
      <c r="A32" s="340"/>
      <c r="B32" s="340"/>
      <c r="C32" s="340"/>
      <c r="D32" s="1601"/>
      <c r="E32" s="1602"/>
      <c r="F32" s="1602"/>
      <c r="G32" s="1602"/>
      <c r="H32" s="1602"/>
      <c r="I32" s="1602"/>
      <c r="J32" s="1602"/>
      <c r="K32" s="1602"/>
      <c r="L32" s="1602"/>
      <c r="M32" s="1602"/>
      <c r="N32" s="1602"/>
      <c r="O32" s="1602"/>
      <c r="P32" s="1602"/>
      <c r="Q32" s="1602"/>
      <c r="R32" s="1602"/>
      <c r="S32" s="1602"/>
      <c r="T32" s="1602"/>
      <c r="U32" s="1602"/>
      <c r="V32" s="1602"/>
      <c r="W32" s="1602"/>
      <c r="X32" s="1602"/>
      <c r="Y32" s="1602"/>
      <c r="Z32" s="1602"/>
      <c r="AA32" s="1602"/>
      <c r="AB32" s="1602"/>
      <c r="AC32" s="1602"/>
      <c r="AD32" s="1602"/>
      <c r="AE32" s="1602"/>
      <c r="AF32" s="1602"/>
      <c r="AG32" s="1602"/>
      <c r="AH32" s="1602"/>
      <c r="AI32" s="1602"/>
      <c r="AJ32" s="1602"/>
      <c r="AK32" s="1602"/>
      <c r="AL32" s="1602"/>
      <c r="AM32" s="1602"/>
      <c r="AN32" s="1602"/>
      <c r="AO32" s="1602"/>
      <c r="AP32" s="1602"/>
      <c r="AQ32" s="1602"/>
      <c r="AR32" s="1602"/>
      <c r="AS32" s="1602"/>
      <c r="AT32" s="1602"/>
      <c r="AU32" s="1602"/>
      <c r="AV32" s="1602"/>
      <c r="AW32" s="1602"/>
      <c r="AX32" s="1602"/>
      <c r="AY32" s="1602"/>
      <c r="AZ32" s="1602"/>
      <c r="BA32" s="1602"/>
      <c r="BB32" s="1602"/>
      <c r="BC32" s="1602"/>
      <c r="BD32" s="1602"/>
      <c r="BE32" s="1602"/>
      <c r="BF32" s="1602"/>
      <c r="BG32" s="1602"/>
      <c r="BH32" s="1602"/>
      <c r="BI32" s="1603"/>
      <c r="BJ32" s="344"/>
      <c r="BK32" s="344"/>
      <c r="BL32" s="340"/>
    </row>
    <row r="33" spans="1:64" ht="36" customHeight="1">
      <c r="A33" s="340"/>
      <c r="B33" s="340"/>
      <c r="C33" s="340"/>
      <c r="D33" s="1601"/>
      <c r="E33" s="1602"/>
      <c r="F33" s="1602"/>
      <c r="G33" s="1602"/>
      <c r="H33" s="1602"/>
      <c r="I33" s="1602"/>
      <c r="J33" s="1602"/>
      <c r="K33" s="1602"/>
      <c r="L33" s="1602"/>
      <c r="M33" s="1602"/>
      <c r="N33" s="1602"/>
      <c r="O33" s="1602"/>
      <c r="P33" s="1602"/>
      <c r="Q33" s="1602"/>
      <c r="R33" s="1602"/>
      <c r="S33" s="1602"/>
      <c r="T33" s="1602"/>
      <c r="U33" s="1602"/>
      <c r="V33" s="1602"/>
      <c r="W33" s="1602"/>
      <c r="X33" s="1602"/>
      <c r="Y33" s="1602"/>
      <c r="Z33" s="1602"/>
      <c r="AA33" s="1602"/>
      <c r="AB33" s="1602"/>
      <c r="AC33" s="1602"/>
      <c r="AD33" s="1602"/>
      <c r="AE33" s="1602"/>
      <c r="AF33" s="1602"/>
      <c r="AG33" s="1602"/>
      <c r="AH33" s="1602"/>
      <c r="AI33" s="1602"/>
      <c r="AJ33" s="1602"/>
      <c r="AK33" s="1602"/>
      <c r="AL33" s="1602"/>
      <c r="AM33" s="1602"/>
      <c r="AN33" s="1602"/>
      <c r="AO33" s="1602"/>
      <c r="AP33" s="1602"/>
      <c r="AQ33" s="1602"/>
      <c r="AR33" s="1602"/>
      <c r="AS33" s="1602"/>
      <c r="AT33" s="1602"/>
      <c r="AU33" s="1602"/>
      <c r="AV33" s="1602"/>
      <c r="AW33" s="1602"/>
      <c r="AX33" s="1602"/>
      <c r="AY33" s="1602"/>
      <c r="AZ33" s="1602"/>
      <c r="BA33" s="1602"/>
      <c r="BB33" s="1602"/>
      <c r="BC33" s="1602"/>
      <c r="BD33" s="1602"/>
      <c r="BE33" s="1602"/>
      <c r="BF33" s="1602"/>
      <c r="BG33" s="1602"/>
      <c r="BH33" s="1602"/>
      <c r="BI33" s="1603"/>
      <c r="BJ33" s="344"/>
      <c r="BK33" s="344"/>
      <c r="BL33" s="340"/>
    </row>
    <row r="34" spans="1:64" ht="36" customHeight="1">
      <c r="A34" s="340"/>
      <c r="B34" s="340"/>
      <c r="C34" s="340"/>
      <c r="D34" s="1601"/>
      <c r="E34" s="1602"/>
      <c r="F34" s="1602"/>
      <c r="G34" s="1602"/>
      <c r="H34" s="1602"/>
      <c r="I34" s="1602"/>
      <c r="J34" s="1602"/>
      <c r="K34" s="1602"/>
      <c r="L34" s="1602"/>
      <c r="M34" s="1602"/>
      <c r="N34" s="1602"/>
      <c r="O34" s="1602"/>
      <c r="P34" s="1602"/>
      <c r="Q34" s="1602"/>
      <c r="R34" s="1602"/>
      <c r="S34" s="1602"/>
      <c r="T34" s="1602"/>
      <c r="U34" s="1602"/>
      <c r="V34" s="1602"/>
      <c r="W34" s="1602"/>
      <c r="X34" s="1602"/>
      <c r="Y34" s="1602"/>
      <c r="Z34" s="1602"/>
      <c r="AA34" s="1602"/>
      <c r="AB34" s="1602"/>
      <c r="AC34" s="1602"/>
      <c r="AD34" s="1602"/>
      <c r="AE34" s="1602"/>
      <c r="AF34" s="1602"/>
      <c r="AG34" s="1602"/>
      <c r="AH34" s="1602"/>
      <c r="AI34" s="1602"/>
      <c r="AJ34" s="1602"/>
      <c r="AK34" s="1602"/>
      <c r="AL34" s="1602"/>
      <c r="AM34" s="1602"/>
      <c r="AN34" s="1602"/>
      <c r="AO34" s="1602"/>
      <c r="AP34" s="1602"/>
      <c r="AQ34" s="1602"/>
      <c r="AR34" s="1602"/>
      <c r="AS34" s="1602"/>
      <c r="AT34" s="1602"/>
      <c r="AU34" s="1602"/>
      <c r="AV34" s="1602"/>
      <c r="AW34" s="1602"/>
      <c r="AX34" s="1602"/>
      <c r="AY34" s="1602"/>
      <c r="AZ34" s="1602"/>
      <c r="BA34" s="1602"/>
      <c r="BB34" s="1602"/>
      <c r="BC34" s="1602"/>
      <c r="BD34" s="1602"/>
      <c r="BE34" s="1602"/>
      <c r="BF34" s="1602"/>
      <c r="BG34" s="1602"/>
      <c r="BH34" s="1602"/>
      <c r="BI34" s="1603"/>
      <c r="BJ34" s="344"/>
      <c r="BK34" s="344"/>
      <c r="BL34" s="340"/>
    </row>
    <row r="35" spans="1:64" ht="36" customHeight="1">
      <c r="A35" s="340"/>
      <c r="B35" s="340"/>
      <c r="C35" s="340"/>
      <c r="D35" s="1601"/>
      <c r="E35" s="1602"/>
      <c r="F35" s="1602"/>
      <c r="G35" s="1602"/>
      <c r="H35" s="1602"/>
      <c r="I35" s="1602"/>
      <c r="J35" s="1602"/>
      <c r="K35" s="1602"/>
      <c r="L35" s="1602"/>
      <c r="M35" s="1602"/>
      <c r="N35" s="1602"/>
      <c r="O35" s="1602"/>
      <c r="P35" s="1602"/>
      <c r="Q35" s="1602"/>
      <c r="R35" s="1602"/>
      <c r="S35" s="1602"/>
      <c r="T35" s="1602"/>
      <c r="U35" s="1602"/>
      <c r="V35" s="1602"/>
      <c r="W35" s="1602"/>
      <c r="X35" s="1602"/>
      <c r="Y35" s="1602"/>
      <c r="Z35" s="1602"/>
      <c r="AA35" s="1602"/>
      <c r="AB35" s="1602"/>
      <c r="AC35" s="1602"/>
      <c r="AD35" s="1602"/>
      <c r="AE35" s="1602"/>
      <c r="AF35" s="1602"/>
      <c r="AG35" s="1602"/>
      <c r="AH35" s="1602"/>
      <c r="AI35" s="1602"/>
      <c r="AJ35" s="1602"/>
      <c r="AK35" s="1602"/>
      <c r="AL35" s="1602"/>
      <c r="AM35" s="1602"/>
      <c r="AN35" s="1602"/>
      <c r="AO35" s="1602"/>
      <c r="AP35" s="1602"/>
      <c r="AQ35" s="1602"/>
      <c r="AR35" s="1602"/>
      <c r="AS35" s="1602"/>
      <c r="AT35" s="1602"/>
      <c r="AU35" s="1602"/>
      <c r="AV35" s="1602"/>
      <c r="AW35" s="1602"/>
      <c r="AX35" s="1602"/>
      <c r="AY35" s="1602"/>
      <c r="AZ35" s="1602"/>
      <c r="BA35" s="1602"/>
      <c r="BB35" s="1602"/>
      <c r="BC35" s="1602"/>
      <c r="BD35" s="1602"/>
      <c r="BE35" s="1602"/>
      <c r="BF35" s="1602"/>
      <c r="BG35" s="1602"/>
      <c r="BH35" s="1602"/>
      <c r="BI35" s="1603"/>
      <c r="BJ35" s="344"/>
      <c r="BK35" s="344"/>
      <c r="BL35" s="340"/>
    </row>
    <row r="36" spans="1:64" ht="36" customHeight="1">
      <c r="A36" s="340"/>
      <c r="B36" s="340"/>
      <c r="C36" s="340"/>
      <c r="D36" s="1601"/>
      <c r="E36" s="1602"/>
      <c r="F36" s="1602"/>
      <c r="G36" s="1602"/>
      <c r="H36" s="1602"/>
      <c r="I36" s="1602"/>
      <c r="J36" s="1602"/>
      <c r="K36" s="1602"/>
      <c r="L36" s="1602"/>
      <c r="M36" s="1602"/>
      <c r="N36" s="1602"/>
      <c r="O36" s="1602"/>
      <c r="P36" s="1602"/>
      <c r="Q36" s="1602"/>
      <c r="R36" s="1602"/>
      <c r="S36" s="1602"/>
      <c r="T36" s="1602"/>
      <c r="U36" s="1602"/>
      <c r="V36" s="1602"/>
      <c r="W36" s="1602"/>
      <c r="X36" s="1602"/>
      <c r="Y36" s="1602"/>
      <c r="Z36" s="1602"/>
      <c r="AA36" s="1602"/>
      <c r="AB36" s="1602"/>
      <c r="AC36" s="1602"/>
      <c r="AD36" s="1602"/>
      <c r="AE36" s="1602"/>
      <c r="AF36" s="1602"/>
      <c r="AG36" s="1602"/>
      <c r="AH36" s="1602"/>
      <c r="AI36" s="1602"/>
      <c r="AJ36" s="1602"/>
      <c r="AK36" s="1602"/>
      <c r="AL36" s="1602"/>
      <c r="AM36" s="1602"/>
      <c r="AN36" s="1602"/>
      <c r="AO36" s="1602"/>
      <c r="AP36" s="1602"/>
      <c r="AQ36" s="1602"/>
      <c r="AR36" s="1602"/>
      <c r="AS36" s="1602"/>
      <c r="AT36" s="1602"/>
      <c r="AU36" s="1602"/>
      <c r="AV36" s="1602"/>
      <c r="AW36" s="1602"/>
      <c r="AX36" s="1602"/>
      <c r="AY36" s="1602"/>
      <c r="AZ36" s="1602"/>
      <c r="BA36" s="1602"/>
      <c r="BB36" s="1602"/>
      <c r="BC36" s="1602"/>
      <c r="BD36" s="1602"/>
      <c r="BE36" s="1602"/>
      <c r="BF36" s="1602"/>
      <c r="BG36" s="1602"/>
      <c r="BH36" s="1602"/>
      <c r="BI36" s="1603"/>
      <c r="BJ36" s="344"/>
      <c r="BK36" s="344"/>
      <c r="BL36" s="340"/>
    </row>
    <row r="37" spans="1:64" ht="35.25" customHeight="1">
      <c r="A37" s="340"/>
      <c r="B37" s="340"/>
      <c r="C37" s="340"/>
      <c r="D37" s="1601"/>
      <c r="E37" s="1602"/>
      <c r="F37" s="1602"/>
      <c r="G37" s="1602"/>
      <c r="H37" s="1602"/>
      <c r="I37" s="1602"/>
      <c r="J37" s="1602"/>
      <c r="K37" s="1602"/>
      <c r="L37" s="1602"/>
      <c r="M37" s="1602"/>
      <c r="N37" s="1602"/>
      <c r="O37" s="1602"/>
      <c r="P37" s="1602"/>
      <c r="Q37" s="1602"/>
      <c r="R37" s="1602"/>
      <c r="S37" s="1602"/>
      <c r="T37" s="1602"/>
      <c r="U37" s="1602"/>
      <c r="V37" s="1602"/>
      <c r="W37" s="1602"/>
      <c r="X37" s="1602"/>
      <c r="Y37" s="1602"/>
      <c r="Z37" s="1602"/>
      <c r="AA37" s="1602"/>
      <c r="AB37" s="1602"/>
      <c r="AC37" s="1602"/>
      <c r="AD37" s="1602"/>
      <c r="AE37" s="1602"/>
      <c r="AF37" s="1602"/>
      <c r="AG37" s="1602"/>
      <c r="AH37" s="1602"/>
      <c r="AI37" s="1602"/>
      <c r="AJ37" s="1602"/>
      <c r="AK37" s="1602"/>
      <c r="AL37" s="1602"/>
      <c r="AM37" s="1602"/>
      <c r="AN37" s="1602"/>
      <c r="AO37" s="1602"/>
      <c r="AP37" s="1602"/>
      <c r="AQ37" s="1602"/>
      <c r="AR37" s="1602"/>
      <c r="AS37" s="1602"/>
      <c r="AT37" s="1602"/>
      <c r="AU37" s="1602"/>
      <c r="AV37" s="1602"/>
      <c r="AW37" s="1602"/>
      <c r="AX37" s="1602"/>
      <c r="AY37" s="1602"/>
      <c r="AZ37" s="1602"/>
      <c r="BA37" s="1602"/>
      <c r="BB37" s="1602"/>
      <c r="BC37" s="1602"/>
      <c r="BD37" s="1602"/>
      <c r="BE37" s="1602"/>
      <c r="BF37" s="1602"/>
      <c r="BG37" s="1602"/>
      <c r="BH37" s="1602"/>
      <c r="BI37" s="1603"/>
      <c r="BJ37" s="346"/>
      <c r="BK37" s="346"/>
      <c r="BL37" s="340"/>
    </row>
    <row r="38" spans="1:64" ht="35.15" customHeight="1">
      <c r="A38" s="339"/>
      <c r="B38" s="340"/>
      <c r="C38" s="340"/>
      <c r="D38" s="1601"/>
      <c r="E38" s="1602"/>
      <c r="F38" s="1602"/>
      <c r="G38" s="1602"/>
      <c r="H38" s="1602"/>
      <c r="I38" s="1602"/>
      <c r="J38" s="1602"/>
      <c r="K38" s="1602"/>
      <c r="L38" s="1602"/>
      <c r="M38" s="1602"/>
      <c r="N38" s="1602"/>
      <c r="O38" s="1602"/>
      <c r="P38" s="1602"/>
      <c r="Q38" s="1602"/>
      <c r="R38" s="1602"/>
      <c r="S38" s="1602"/>
      <c r="T38" s="1602"/>
      <c r="U38" s="1602"/>
      <c r="V38" s="1602"/>
      <c r="W38" s="1602"/>
      <c r="X38" s="1602"/>
      <c r="Y38" s="1602"/>
      <c r="Z38" s="1602"/>
      <c r="AA38" s="1602"/>
      <c r="AB38" s="1602"/>
      <c r="AC38" s="1602"/>
      <c r="AD38" s="1602"/>
      <c r="AE38" s="1602"/>
      <c r="AF38" s="1602"/>
      <c r="AG38" s="1602"/>
      <c r="AH38" s="1602"/>
      <c r="AI38" s="1602"/>
      <c r="AJ38" s="1602"/>
      <c r="AK38" s="1602"/>
      <c r="AL38" s="1602"/>
      <c r="AM38" s="1602"/>
      <c r="AN38" s="1602"/>
      <c r="AO38" s="1602"/>
      <c r="AP38" s="1602"/>
      <c r="AQ38" s="1602"/>
      <c r="AR38" s="1602"/>
      <c r="AS38" s="1602"/>
      <c r="AT38" s="1602"/>
      <c r="AU38" s="1602"/>
      <c r="AV38" s="1602"/>
      <c r="AW38" s="1602"/>
      <c r="AX38" s="1602"/>
      <c r="AY38" s="1602"/>
      <c r="AZ38" s="1602"/>
      <c r="BA38" s="1602"/>
      <c r="BB38" s="1602"/>
      <c r="BC38" s="1602"/>
      <c r="BD38" s="1602"/>
      <c r="BE38" s="1602"/>
      <c r="BF38" s="1602"/>
      <c r="BG38" s="1602"/>
      <c r="BH38" s="1602"/>
      <c r="BI38" s="1603"/>
      <c r="BJ38" s="346"/>
      <c r="BK38" s="346"/>
      <c r="BL38" s="340"/>
    </row>
    <row r="39" spans="1:64" ht="36" customHeight="1">
      <c r="A39" s="340"/>
      <c r="B39" s="340"/>
      <c r="C39" s="340"/>
      <c r="D39" s="1601"/>
      <c r="E39" s="1602"/>
      <c r="F39" s="1602"/>
      <c r="G39" s="1602"/>
      <c r="H39" s="1602"/>
      <c r="I39" s="1602"/>
      <c r="J39" s="1602"/>
      <c r="K39" s="1602"/>
      <c r="L39" s="1602"/>
      <c r="M39" s="1602"/>
      <c r="N39" s="1602"/>
      <c r="O39" s="1602"/>
      <c r="P39" s="1602"/>
      <c r="Q39" s="1602"/>
      <c r="R39" s="1602"/>
      <c r="S39" s="1602"/>
      <c r="T39" s="1602"/>
      <c r="U39" s="1602"/>
      <c r="V39" s="1602"/>
      <c r="W39" s="1602"/>
      <c r="X39" s="1602"/>
      <c r="Y39" s="1602"/>
      <c r="Z39" s="1602"/>
      <c r="AA39" s="1602"/>
      <c r="AB39" s="1602"/>
      <c r="AC39" s="1602"/>
      <c r="AD39" s="1602"/>
      <c r="AE39" s="1602"/>
      <c r="AF39" s="1602"/>
      <c r="AG39" s="1602"/>
      <c r="AH39" s="1602"/>
      <c r="AI39" s="1602"/>
      <c r="AJ39" s="1602"/>
      <c r="AK39" s="1602"/>
      <c r="AL39" s="1602"/>
      <c r="AM39" s="1602"/>
      <c r="AN39" s="1602"/>
      <c r="AO39" s="1602"/>
      <c r="AP39" s="1602"/>
      <c r="AQ39" s="1602"/>
      <c r="AR39" s="1602"/>
      <c r="AS39" s="1602"/>
      <c r="AT39" s="1602"/>
      <c r="AU39" s="1602"/>
      <c r="AV39" s="1602"/>
      <c r="AW39" s="1602"/>
      <c r="AX39" s="1602"/>
      <c r="AY39" s="1602"/>
      <c r="AZ39" s="1602"/>
      <c r="BA39" s="1602"/>
      <c r="BB39" s="1602"/>
      <c r="BC39" s="1602"/>
      <c r="BD39" s="1602"/>
      <c r="BE39" s="1602"/>
      <c r="BF39" s="1602"/>
      <c r="BG39" s="1602"/>
      <c r="BH39" s="1602"/>
      <c r="BI39" s="1603"/>
      <c r="BJ39" s="344"/>
      <c r="BK39" s="344"/>
      <c r="BL39" s="340"/>
    </row>
    <row r="40" spans="1:64" ht="36" customHeight="1">
      <c r="A40" s="340"/>
      <c r="B40" s="340"/>
      <c r="C40" s="340"/>
      <c r="D40" s="1604"/>
      <c r="E40" s="1605"/>
      <c r="F40" s="1605"/>
      <c r="G40" s="1605"/>
      <c r="H40" s="1605"/>
      <c r="I40" s="1605"/>
      <c r="J40" s="1605"/>
      <c r="K40" s="1605"/>
      <c r="L40" s="1605"/>
      <c r="M40" s="1605"/>
      <c r="N40" s="1605"/>
      <c r="O40" s="1605"/>
      <c r="P40" s="1605"/>
      <c r="Q40" s="1605"/>
      <c r="R40" s="1605"/>
      <c r="S40" s="1605"/>
      <c r="T40" s="1605"/>
      <c r="U40" s="1605"/>
      <c r="V40" s="1605"/>
      <c r="W40" s="1605"/>
      <c r="X40" s="1605"/>
      <c r="Y40" s="1605"/>
      <c r="Z40" s="1605"/>
      <c r="AA40" s="1605"/>
      <c r="AB40" s="1605"/>
      <c r="AC40" s="1605"/>
      <c r="AD40" s="1605"/>
      <c r="AE40" s="1605"/>
      <c r="AF40" s="1605"/>
      <c r="AG40" s="1605"/>
      <c r="AH40" s="1605"/>
      <c r="AI40" s="1605"/>
      <c r="AJ40" s="1605"/>
      <c r="AK40" s="1605"/>
      <c r="AL40" s="1605"/>
      <c r="AM40" s="1605"/>
      <c r="AN40" s="1605"/>
      <c r="AO40" s="1605"/>
      <c r="AP40" s="1605"/>
      <c r="AQ40" s="1605"/>
      <c r="AR40" s="1605"/>
      <c r="AS40" s="1605"/>
      <c r="AT40" s="1605"/>
      <c r="AU40" s="1605"/>
      <c r="AV40" s="1605"/>
      <c r="AW40" s="1605"/>
      <c r="AX40" s="1605"/>
      <c r="AY40" s="1605"/>
      <c r="AZ40" s="1605"/>
      <c r="BA40" s="1605"/>
      <c r="BB40" s="1605"/>
      <c r="BC40" s="1605"/>
      <c r="BD40" s="1605"/>
      <c r="BE40" s="1605"/>
      <c r="BF40" s="1605"/>
      <c r="BG40" s="1605"/>
      <c r="BH40" s="1605"/>
      <c r="BI40" s="1606"/>
      <c r="BJ40" s="344"/>
      <c r="BK40" s="344"/>
      <c r="BL40" s="340"/>
    </row>
    <row r="41" spans="1:64" ht="17.25" customHeight="1">
      <c r="A41" s="340"/>
      <c r="B41" s="344"/>
      <c r="C41" s="344"/>
      <c r="D41" s="344"/>
      <c r="E41" s="344"/>
      <c r="F41" s="344"/>
      <c r="G41" s="344"/>
      <c r="H41" s="344"/>
      <c r="I41" s="344"/>
      <c r="J41" s="344"/>
      <c r="K41" s="344"/>
      <c r="L41" s="344"/>
      <c r="M41" s="344"/>
      <c r="N41" s="344"/>
      <c r="O41" s="344"/>
      <c r="P41" s="344"/>
      <c r="Q41" s="344"/>
      <c r="R41" s="344"/>
      <c r="S41" s="344"/>
      <c r="T41" s="344"/>
      <c r="U41" s="344"/>
      <c r="V41" s="347"/>
      <c r="W41" s="347"/>
      <c r="X41" s="344"/>
      <c r="Y41" s="344"/>
      <c r="Z41" s="344"/>
      <c r="AA41" s="344"/>
      <c r="AB41" s="344"/>
      <c r="AC41" s="344"/>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344"/>
      <c r="AZ41" s="344"/>
      <c r="BA41" s="344"/>
      <c r="BB41" s="344"/>
      <c r="BC41" s="344"/>
      <c r="BD41" s="344"/>
      <c r="BE41" s="344"/>
      <c r="BF41" s="340"/>
    </row>
    <row r="42" spans="1:64" ht="35.25" customHeight="1">
      <c r="A42" s="339"/>
      <c r="B42" s="340"/>
      <c r="C42" s="341"/>
      <c r="D42" s="1596" t="s">
        <v>291</v>
      </c>
      <c r="E42" s="1596"/>
      <c r="F42" s="1596"/>
      <c r="G42" s="1596"/>
      <c r="H42" s="1596"/>
      <c r="I42" s="1596"/>
      <c r="J42" s="1596"/>
      <c r="K42" s="1596"/>
      <c r="L42" s="342"/>
      <c r="M42" s="342"/>
      <c r="N42" s="342"/>
      <c r="O42" s="342"/>
      <c r="P42" s="342"/>
      <c r="Q42" s="342"/>
      <c r="R42" s="342"/>
      <c r="S42" s="342"/>
      <c r="T42" s="1597"/>
      <c r="U42" s="1597"/>
      <c r="V42" s="343"/>
      <c r="W42" s="343"/>
      <c r="X42" s="344"/>
      <c r="Y42" s="339"/>
      <c r="Z42" s="339"/>
      <c r="AA42" s="339"/>
      <c r="AB42" s="339"/>
      <c r="AC42" s="339"/>
      <c r="AD42" s="339"/>
      <c r="AE42" s="339"/>
      <c r="AF42" s="339"/>
      <c r="AG42" s="339"/>
      <c r="AH42" s="339"/>
      <c r="AI42" s="341"/>
      <c r="AJ42" s="341"/>
      <c r="AK42" s="341"/>
      <c r="AL42" s="341"/>
      <c r="AM42" s="341"/>
      <c r="AN42" s="341"/>
      <c r="AO42" s="341"/>
      <c r="AP42" s="341"/>
      <c r="AQ42" s="341"/>
      <c r="AR42" s="341"/>
      <c r="AS42" s="341"/>
      <c r="AT42" s="341"/>
      <c r="AU42" s="343"/>
      <c r="AV42" s="343"/>
      <c r="AW42" s="345"/>
      <c r="AX42" s="343"/>
      <c r="AY42" s="342"/>
      <c r="AZ42" s="342"/>
      <c r="BA42" s="342"/>
      <c r="BB42" s="342"/>
      <c r="BC42" s="342"/>
      <c r="BD42" s="342"/>
      <c r="BE42" s="342"/>
      <c r="BF42" s="342"/>
      <c r="BG42" s="344"/>
      <c r="BH42" s="344"/>
      <c r="BI42" s="344"/>
    </row>
    <row r="43" spans="1:64" ht="35.25" customHeight="1">
      <c r="A43" s="340"/>
      <c r="B43" s="344"/>
      <c r="C43" s="344"/>
      <c r="D43" s="1598"/>
      <c r="E43" s="1599"/>
      <c r="F43" s="1599"/>
      <c r="G43" s="1599"/>
      <c r="H43" s="1599"/>
      <c r="I43" s="1599"/>
      <c r="J43" s="1599"/>
      <c r="K43" s="1599"/>
      <c r="L43" s="1599"/>
      <c r="M43" s="1599"/>
      <c r="N43" s="1599"/>
      <c r="O43" s="1599"/>
      <c r="P43" s="1599"/>
      <c r="Q43" s="1599"/>
      <c r="R43" s="1599"/>
      <c r="S43" s="1599"/>
      <c r="T43" s="1599"/>
      <c r="U43" s="1599"/>
      <c r="V43" s="1599"/>
      <c r="W43" s="1599"/>
      <c r="X43" s="1599"/>
      <c r="Y43" s="1599"/>
      <c r="Z43" s="1599"/>
      <c r="AA43" s="1599"/>
      <c r="AB43" s="1599"/>
      <c r="AC43" s="1599"/>
      <c r="AD43" s="1599"/>
      <c r="AE43" s="1599"/>
      <c r="AF43" s="1599"/>
      <c r="AG43" s="1599"/>
      <c r="AH43" s="1599"/>
      <c r="AI43" s="1599"/>
      <c r="AJ43" s="1599"/>
      <c r="AK43" s="1599"/>
      <c r="AL43" s="1599"/>
      <c r="AM43" s="1599"/>
      <c r="AN43" s="1599"/>
      <c r="AO43" s="1599"/>
      <c r="AP43" s="1599"/>
      <c r="AQ43" s="1599"/>
      <c r="AR43" s="1599"/>
      <c r="AS43" s="1599"/>
      <c r="AT43" s="1599"/>
      <c r="AU43" s="1599"/>
      <c r="AV43" s="1599"/>
      <c r="AW43" s="1599"/>
      <c r="AX43" s="1599"/>
      <c r="AY43" s="1599"/>
      <c r="AZ43" s="1599"/>
      <c r="BA43" s="1599"/>
      <c r="BB43" s="1599"/>
      <c r="BC43" s="1599"/>
      <c r="BD43" s="1599"/>
      <c r="BE43" s="1599"/>
      <c r="BF43" s="1599"/>
      <c r="BG43" s="1599"/>
      <c r="BH43" s="1599"/>
      <c r="BI43" s="1600"/>
    </row>
    <row r="44" spans="1:64" ht="35.25" customHeight="1">
      <c r="A44" s="340"/>
      <c r="B44" s="344"/>
      <c r="C44" s="344"/>
      <c r="D44" s="1601"/>
      <c r="E44" s="1602"/>
      <c r="F44" s="1602"/>
      <c r="G44" s="1602"/>
      <c r="H44" s="1602"/>
      <c r="I44" s="1602"/>
      <c r="J44" s="1602"/>
      <c r="K44" s="1602"/>
      <c r="L44" s="1602"/>
      <c r="M44" s="1602"/>
      <c r="N44" s="1602"/>
      <c r="O44" s="1602"/>
      <c r="P44" s="1602"/>
      <c r="Q44" s="1602"/>
      <c r="R44" s="1602"/>
      <c r="S44" s="1602"/>
      <c r="T44" s="1602"/>
      <c r="U44" s="1602"/>
      <c r="V44" s="1602"/>
      <c r="W44" s="1602"/>
      <c r="X44" s="1602"/>
      <c r="Y44" s="1602"/>
      <c r="Z44" s="1602"/>
      <c r="AA44" s="1602"/>
      <c r="AB44" s="1602"/>
      <c r="AC44" s="1602"/>
      <c r="AD44" s="1602"/>
      <c r="AE44" s="1602"/>
      <c r="AF44" s="1602"/>
      <c r="AG44" s="1602"/>
      <c r="AH44" s="1602"/>
      <c r="AI44" s="1602"/>
      <c r="AJ44" s="1602"/>
      <c r="AK44" s="1602"/>
      <c r="AL44" s="1602"/>
      <c r="AM44" s="1602"/>
      <c r="AN44" s="1602"/>
      <c r="AO44" s="1602"/>
      <c r="AP44" s="1602"/>
      <c r="AQ44" s="1602"/>
      <c r="AR44" s="1602"/>
      <c r="AS44" s="1602"/>
      <c r="AT44" s="1602"/>
      <c r="AU44" s="1602"/>
      <c r="AV44" s="1602"/>
      <c r="AW44" s="1602"/>
      <c r="AX44" s="1602"/>
      <c r="AY44" s="1602"/>
      <c r="AZ44" s="1602"/>
      <c r="BA44" s="1602"/>
      <c r="BB44" s="1602"/>
      <c r="BC44" s="1602"/>
      <c r="BD44" s="1602"/>
      <c r="BE44" s="1602"/>
      <c r="BF44" s="1602"/>
      <c r="BG44" s="1602"/>
      <c r="BH44" s="1602"/>
      <c r="BI44" s="1603"/>
    </row>
    <row r="45" spans="1:64" ht="35.25" customHeight="1">
      <c r="B45" s="348"/>
      <c r="C45" s="348"/>
      <c r="D45" s="1601"/>
      <c r="E45" s="1602"/>
      <c r="F45" s="1602"/>
      <c r="G45" s="1602"/>
      <c r="H45" s="1602"/>
      <c r="I45" s="1602"/>
      <c r="J45" s="1602"/>
      <c r="K45" s="1602"/>
      <c r="L45" s="1602"/>
      <c r="M45" s="1602"/>
      <c r="N45" s="1602"/>
      <c r="O45" s="1602"/>
      <c r="P45" s="1602"/>
      <c r="Q45" s="1602"/>
      <c r="R45" s="1602"/>
      <c r="S45" s="1602"/>
      <c r="T45" s="1602"/>
      <c r="U45" s="1602"/>
      <c r="V45" s="1602"/>
      <c r="W45" s="1602"/>
      <c r="X45" s="1602"/>
      <c r="Y45" s="1602"/>
      <c r="Z45" s="1602"/>
      <c r="AA45" s="1602"/>
      <c r="AB45" s="1602"/>
      <c r="AC45" s="1602"/>
      <c r="AD45" s="1602"/>
      <c r="AE45" s="1602"/>
      <c r="AF45" s="1602"/>
      <c r="AG45" s="1602"/>
      <c r="AH45" s="1602"/>
      <c r="AI45" s="1602"/>
      <c r="AJ45" s="1602"/>
      <c r="AK45" s="1602"/>
      <c r="AL45" s="1602"/>
      <c r="AM45" s="1602"/>
      <c r="AN45" s="1602"/>
      <c r="AO45" s="1602"/>
      <c r="AP45" s="1602"/>
      <c r="AQ45" s="1602"/>
      <c r="AR45" s="1602"/>
      <c r="AS45" s="1602"/>
      <c r="AT45" s="1602"/>
      <c r="AU45" s="1602"/>
      <c r="AV45" s="1602"/>
      <c r="AW45" s="1602"/>
      <c r="AX45" s="1602"/>
      <c r="AY45" s="1602"/>
      <c r="AZ45" s="1602"/>
      <c r="BA45" s="1602"/>
      <c r="BB45" s="1602"/>
      <c r="BC45" s="1602"/>
      <c r="BD45" s="1602"/>
      <c r="BE45" s="1602"/>
      <c r="BF45" s="1602"/>
      <c r="BG45" s="1602"/>
      <c r="BH45" s="1602"/>
      <c r="BI45" s="1603"/>
    </row>
    <row r="46" spans="1:64" ht="35.25" customHeight="1">
      <c r="B46" s="348"/>
      <c r="C46" s="348"/>
      <c r="D46" s="1601"/>
      <c r="E46" s="1602"/>
      <c r="F46" s="1602"/>
      <c r="G46" s="1602"/>
      <c r="H46" s="1602"/>
      <c r="I46" s="1602"/>
      <c r="J46" s="1602"/>
      <c r="K46" s="1602"/>
      <c r="L46" s="1602"/>
      <c r="M46" s="1602"/>
      <c r="N46" s="1602"/>
      <c r="O46" s="1602"/>
      <c r="P46" s="1602"/>
      <c r="Q46" s="1602"/>
      <c r="R46" s="1602"/>
      <c r="S46" s="1602"/>
      <c r="T46" s="1602"/>
      <c r="U46" s="1602"/>
      <c r="V46" s="1602"/>
      <c r="W46" s="1602"/>
      <c r="X46" s="1602"/>
      <c r="Y46" s="1602"/>
      <c r="Z46" s="1602"/>
      <c r="AA46" s="1602"/>
      <c r="AB46" s="1602"/>
      <c r="AC46" s="1602"/>
      <c r="AD46" s="1602"/>
      <c r="AE46" s="1602"/>
      <c r="AF46" s="1602"/>
      <c r="AG46" s="1602"/>
      <c r="AH46" s="1602"/>
      <c r="AI46" s="1602"/>
      <c r="AJ46" s="1602"/>
      <c r="AK46" s="1602"/>
      <c r="AL46" s="1602"/>
      <c r="AM46" s="1602"/>
      <c r="AN46" s="1602"/>
      <c r="AO46" s="1602"/>
      <c r="AP46" s="1602"/>
      <c r="AQ46" s="1602"/>
      <c r="AR46" s="1602"/>
      <c r="AS46" s="1602"/>
      <c r="AT46" s="1602"/>
      <c r="AU46" s="1602"/>
      <c r="AV46" s="1602"/>
      <c r="AW46" s="1602"/>
      <c r="AX46" s="1602"/>
      <c r="AY46" s="1602"/>
      <c r="AZ46" s="1602"/>
      <c r="BA46" s="1602"/>
      <c r="BB46" s="1602"/>
      <c r="BC46" s="1602"/>
      <c r="BD46" s="1602"/>
      <c r="BE46" s="1602"/>
      <c r="BF46" s="1602"/>
      <c r="BG46" s="1602"/>
      <c r="BH46" s="1602"/>
      <c r="BI46" s="1603"/>
    </row>
    <row r="47" spans="1:64" ht="35.25" customHeight="1">
      <c r="B47" s="348"/>
      <c r="C47" s="348"/>
      <c r="D47" s="1601"/>
      <c r="E47" s="1602"/>
      <c r="F47" s="1602"/>
      <c r="G47" s="1602"/>
      <c r="H47" s="1602"/>
      <c r="I47" s="1602"/>
      <c r="J47" s="1602"/>
      <c r="K47" s="1602"/>
      <c r="L47" s="1602"/>
      <c r="M47" s="1602"/>
      <c r="N47" s="1602"/>
      <c r="O47" s="1602"/>
      <c r="P47" s="1602"/>
      <c r="Q47" s="1602"/>
      <c r="R47" s="1602"/>
      <c r="S47" s="1602"/>
      <c r="T47" s="1602"/>
      <c r="U47" s="1602"/>
      <c r="V47" s="1602"/>
      <c r="W47" s="1602"/>
      <c r="X47" s="1602"/>
      <c r="Y47" s="1602"/>
      <c r="Z47" s="1602"/>
      <c r="AA47" s="1602"/>
      <c r="AB47" s="1602"/>
      <c r="AC47" s="1602"/>
      <c r="AD47" s="1602"/>
      <c r="AE47" s="1602"/>
      <c r="AF47" s="1602"/>
      <c r="AG47" s="1602"/>
      <c r="AH47" s="1602"/>
      <c r="AI47" s="1602"/>
      <c r="AJ47" s="1602"/>
      <c r="AK47" s="1602"/>
      <c r="AL47" s="1602"/>
      <c r="AM47" s="1602"/>
      <c r="AN47" s="1602"/>
      <c r="AO47" s="1602"/>
      <c r="AP47" s="1602"/>
      <c r="AQ47" s="1602"/>
      <c r="AR47" s="1602"/>
      <c r="AS47" s="1602"/>
      <c r="AT47" s="1602"/>
      <c r="AU47" s="1602"/>
      <c r="AV47" s="1602"/>
      <c r="AW47" s="1602"/>
      <c r="AX47" s="1602"/>
      <c r="AY47" s="1602"/>
      <c r="AZ47" s="1602"/>
      <c r="BA47" s="1602"/>
      <c r="BB47" s="1602"/>
      <c r="BC47" s="1602"/>
      <c r="BD47" s="1602"/>
      <c r="BE47" s="1602"/>
      <c r="BF47" s="1602"/>
      <c r="BG47" s="1602"/>
      <c r="BH47" s="1602"/>
      <c r="BI47" s="1603"/>
    </row>
    <row r="48" spans="1:64" ht="35.25" customHeight="1">
      <c r="B48" s="348"/>
      <c r="C48" s="348"/>
      <c r="D48" s="1601"/>
      <c r="E48" s="1602"/>
      <c r="F48" s="1602"/>
      <c r="G48" s="1602"/>
      <c r="H48" s="1602"/>
      <c r="I48" s="1602"/>
      <c r="J48" s="1602"/>
      <c r="K48" s="1602"/>
      <c r="L48" s="1602"/>
      <c r="M48" s="1602"/>
      <c r="N48" s="1602"/>
      <c r="O48" s="1602"/>
      <c r="P48" s="1602"/>
      <c r="Q48" s="1602"/>
      <c r="R48" s="1602"/>
      <c r="S48" s="1602"/>
      <c r="T48" s="1602"/>
      <c r="U48" s="1602"/>
      <c r="V48" s="1602"/>
      <c r="W48" s="1602"/>
      <c r="X48" s="1602"/>
      <c r="Y48" s="1602"/>
      <c r="Z48" s="1602"/>
      <c r="AA48" s="1602"/>
      <c r="AB48" s="1602"/>
      <c r="AC48" s="1602"/>
      <c r="AD48" s="1602"/>
      <c r="AE48" s="1602"/>
      <c r="AF48" s="1602"/>
      <c r="AG48" s="1602"/>
      <c r="AH48" s="1602"/>
      <c r="AI48" s="1602"/>
      <c r="AJ48" s="1602"/>
      <c r="AK48" s="1602"/>
      <c r="AL48" s="1602"/>
      <c r="AM48" s="1602"/>
      <c r="AN48" s="1602"/>
      <c r="AO48" s="1602"/>
      <c r="AP48" s="1602"/>
      <c r="AQ48" s="1602"/>
      <c r="AR48" s="1602"/>
      <c r="AS48" s="1602"/>
      <c r="AT48" s="1602"/>
      <c r="AU48" s="1602"/>
      <c r="AV48" s="1602"/>
      <c r="AW48" s="1602"/>
      <c r="AX48" s="1602"/>
      <c r="AY48" s="1602"/>
      <c r="AZ48" s="1602"/>
      <c r="BA48" s="1602"/>
      <c r="BB48" s="1602"/>
      <c r="BC48" s="1602"/>
      <c r="BD48" s="1602"/>
      <c r="BE48" s="1602"/>
      <c r="BF48" s="1602"/>
      <c r="BG48" s="1602"/>
      <c r="BH48" s="1602"/>
      <c r="BI48" s="1603"/>
    </row>
    <row r="49" spans="1:61" ht="35.25" customHeight="1">
      <c r="B49" s="348"/>
      <c r="C49" s="348"/>
      <c r="D49" s="1601"/>
      <c r="E49" s="1602"/>
      <c r="F49" s="1602"/>
      <c r="G49" s="1602"/>
      <c r="H49" s="1602"/>
      <c r="I49" s="1602"/>
      <c r="J49" s="1602"/>
      <c r="K49" s="1602"/>
      <c r="L49" s="1602"/>
      <c r="M49" s="1602"/>
      <c r="N49" s="1602"/>
      <c r="O49" s="1602"/>
      <c r="P49" s="1602"/>
      <c r="Q49" s="1602"/>
      <c r="R49" s="1602"/>
      <c r="S49" s="1602"/>
      <c r="T49" s="1602"/>
      <c r="U49" s="1602"/>
      <c r="V49" s="1602"/>
      <c r="W49" s="1602"/>
      <c r="X49" s="1602"/>
      <c r="Y49" s="1602"/>
      <c r="Z49" s="1602"/>
      <c r="AA49" s="1602"/>
      <c r="AB49" s="1602"/>
      <c r="AC49" s="1602"/>
      <c r="AD49" s="1602"/>
      <c r="AE49" s="1602"/>
      <c r="AF49" s="1602"/>
      <c r="AG49" s="1602"/>
      <c r="AH49" s="1602"/>
      <c r="AI49" s="1602"/>
      <c r="AJ49" s="1602"/>
      <c r="AK49" s="1602"/>
      <c r="AL49" s="1602"/>
      <c r="AM49" s="1602"/>
      <c r="AN49" s="1602"/>
      <c r="AO49" s="1602"/>
      <c r="AP49" s="1602"/>
      <c r="AQ49" s="1602"/>
      <c r="AR49" s="1602"/>
      <c r="AS49" s="1602"/>
      <c r="AT49" s="1602"/>
      <c r="AU49" s="1602"/>
      <c r="AV49" s="1602"/>
      <c r="AW49" s="1602"/>
      <c r="AX49" s="1602"/>
      <c r="AY49" s="1602"/>
      <c r="AZ49" s="1602"/>
      <c r="BA49" s="1602"/>
      <c r="BB49" s="1602"/>
      <c r="BC49" s="1602"/>
      <c r="BD49" s="1602"/>
      <c r="BE49" s="1602"/>
      <c r="BF49" s="1602"/>
      <c r="BG49" s="1602"/>
      <c r="BH49" s="1602"/>
      <c r="BI49" s="1603"/>
    </row>
    <row r="50" spans="1:61" ht="35.25" customHeight="1">
      <c r="B50" s="348"/>
      <c r="C50" s="348"/>
      <c r="D50" s="1601"/>
      <c r="E50" s="1602"/>
      <c r="F50" s="1602"/>
      <c r="G50" s="1602"/>
      <c r="H50" s="1602"/>
      <c r="I50" s="1602"/>
      <c r="J50" s="1602"/>
      <c r="K50" s="1602"/>
      <c r="L50" s="1602"/>
      <c r="M50" s="1602"/>
      <c r="N50" s="1602"/>
      <c r="O50" s="1602"/>
      <c r="P50" s="1602"/>
      <c r="Q50" s="1602"/>
      <c r="R50" s="1602"/>
      <c r="S50" s="1602"/>
      <c r="T50" s="1602"/>
      <c r="U50" s="1602"/>
      <c r="V50" s="1602"/>
      <c r="W50" s="1602"/>
      <c r="X50" s="1602"/>
      <c r="Y50" s="1602"/>
      <c r="Z50" s="1602"/>
      <c r="AA50" s="1602"/>
      <c r="AB50" s="1602"/>
      <c r="AC50" s="1602"/>
      <c r="AD50" s="1602"/>
      <c r="AE50" s="1602"/>
      <c r="AF50" s="1602"/>
      <c r="AG50" s="1602"/>
      <c r="AH50" s="1602"/>
      <c r="AI50" s="1602"/>
      <c r="AJ50" s="1602"/>
      <c r="AK50" s="1602"/>
      <c r="AL50" s="1602"/>
      <c r="AM50" s="1602"/>
      <c r="AN50" s="1602"/>
      <c r="AO50" s="1602"/>
      <c r="AP50" s="1602"/>
      <c r="AQ50" s="1602"/>
      <c r="AR50" s="1602"/>
      <c r="AS50" s="1602"/>
      <c r="AT50" s="1602"/>
      <c r="AU50" s="1602"/>
      <c r="AV50" s="1602"/>
      <c r="AW50" s="1602"/>
      <c r="AX50" s="1602"/>
      <c r="AY50" s="1602"/>
      <c r="AZ50" s="1602"/>
      <c r="BA50" s="1602"/>
      <c r="BB50" s="1602"/>
      <c r="BC50" s="1602"/>
      <c r="BD50" s="1602"/>
      <c r="BE50" s="1602"/>
      <c r="BF50" s="1602"/>
      <c r="BG50" s="1602"/>
      <c r="BH50" s="1602"/>
      <c r="BI50" s="1603"/>
    </row>
    <row r="51" spans="1:61" ht="35.25" customHeight="1">
      <c r="A51" s="340"/>
      <c r="B51" s="344"/>
      <c r="C51" s="344"/>
      <c r="D51" s="1601"/>
      <c r="E51" s="1602"/>
      <c r="F51" s="1602"/>
      <c r="G51" s="1602"/>
      <c r="H51" s="1602"/>
      <c r="I51" s="1602"/>
      <c r="J51" s="1602"/>
      <c r="K51" s="1602"/>
      <c r="L51" s="1602"/>
      <c r="M51" s="1602"/>
      <c r="N51" s="1602"/>
      <c r="O51" s="1602"/>
      <c r="P51" s="1602"/>
      <c r="Q51" s="1602"/>
      <c r="R51" s="1602"/>
      <c r="S51" s="1602"/>
      <c r="T51" s="1602"/>
      <c r="U51" s="1602"/>
      <c r="V51" s="1602"/>
      <c r="W51" s="1602"/>
      <c r="X51" s="1602"/>
      <c r="Y51" s="1602"/>
      <c r="Z51" s="1602"/>
      <c r="AA51" s="1602"/>
      <c r="AB51" s="1602"/>
      <c r="AC51" s="1602"/>
      <c r="AD51" s="1602"/>
      <c r="AE51" s="1602"/>
      <c r="AF51" s="1602"/>
      <c r="AG51" s="1602"/>
      <c r="AH51" s="1602"/>
      <c r="AI51" s="1602"/>
      <c r="AJ51" s="1602"/>
      <c r="AK51" s="1602"/>
      <c r="AL51" s="1602"/>
      <c r="AM51" s="1602"/>
      <c r="AN51" s="1602"/>
      <c r="AO51" s="1602"/>
      <c r="AP51" s="1602"/>
      <c r="AQ51" s="1602"/>
      <c r="AR51" s="1602"/>
      <c r="AS51" s="1602"/>
      <c r="AT51" s="1602"/>
      <c r="AU51" s="1602"/>
      <c r="AV51" s="1602"/>
      <c r="AW51" s="1602"/>
      <c r="AX51" s="1602"/>
      <c r="AY51" s="1602"/>
      <c r="AZ51" s="1602"/>
      <c r="BA51" s="1602"/>
      <c r="BB51" s="1602"/>
      <c r="BC51" s="1602"/>
      <c r="BD51" s="1602"/>
      <c r="BE51" s="1602"/>
      <c r="BF51" s="1602"/>
      <c r="BG51" s="1602"/>
      <c r="BH51" s="1602"/>
      <c r="BI51" s="1603"/>
    </row>
    <row r="52" spans="1:61" ht="35.25" customHeight="1">
      <c r="A52" s="340"/>
      <c r="B52" s="344"/>
      <c r="C52" s="344"/>
      <c r="D52" s="1601"/>
      <c r="E52" s="1602"/>
      <c r="F52" s="1602"/>
      <c r="G52" s="1602"/>
      <c r="H52" s="1602"/>
      <c r="I52" s="1602"/>
      <c r="J52" s="1602"/>
      <c r="K52" s="1602"/>
      <c r="L52" s="1602"/>
      <c r="M52" s="1602"/>
      <c r="N52" s="1602"/>
      <c r="O52" s="1602"/>
      <c r="P52" s="1602"/>
      <c r="Q52" s="1602"/>
      <c r="R52" s="1602"/>
      <c r="S52" s="1602"/>
      <c r="T52" s="1602"/>
      <c r="U52" s="1602"/>
      <c r="V52" s="1602"/>
      <c r="W52" s="1602"/>
      <c r="X52" s="1602"/>
      <c r="Y52" s="1602"/>
      <c r="Z52" s="1602"/>
      <c r="AA52" s="1602"/>
      <c r="AB52" s="1602"/>
      <c r="AC52" s="1602"/>
      <c r="AD52" s="1602"/>
      <c r="AE52" s="1602"/>
      <c r="AF52" s="1602"/>
      <c r="AG52" s="1602"/>
      <c r="AH52" s="1602"/>
      <c r="AI52" s="1602"/>
      <c r="AJ52" s="1602"/>
      <c r="AK52" s="1602"/>
      <c r="AL52" s="1602"/>
      <c r="AM52" s="1602"/>
      <c r="AN52" s="1602"/>
      <c r="AO52" s="1602"/>
      <c r="AP52" s="1602"/>
      <c r="AQ52" s="1602"/>
      <c r="AR52" s="1602"/>
      <c r="AS52" s="1602"/>
      <c r="AT52" s="1602"/>
      <c r="AU52" s="1602"/>
      <c r="AV52" s="1602"/>
      <c r="AW52" s="1602"/>
      <c r="AX52" s="1602"/>
      <c r="AY52" s="1602"/>
      <c r="AZ52" s="1602"/>
      <c r="BA52" s="1602"/>
      <c r="BB52" s="1602"/>
      <c r="BC52" s="1602"/>
      <c r="BD52" s="1602"/>
      <c r="BE52" s="1602"/>
      <c r="BF52" s="1602"/>
      <c r="BG52" s="1602"/>
      <c r="BH52" s="1602"/>
      <c r="BI52" s="1603"/>
    </row>
    <row r="53" spans="1:61" ht="35.25" customHeight="1">
      <c r="A53" s="340"/>
      <c r="B53" s="344"/>
      <c r="C53" s="344"/>
      <c r="D53" s="1601"/>
      <c r="E53" s="1602"/>
      <c r="F53" s="1602"/>
      <c r="G53" s="1602"/>
      <c r="H53" s="1602"/>
      <c r="I53" s="1602"/>
      <c r="J53" s="1602"/>
      <c r="K53" s="1602"/>
      <c r="L53" s="1602"/>
      <c r="M53" s="1602"/>
      <c r="N53" s="1602"/>
      <c r="O53" s="1602"/>
      <c r="P53" s="1602"/>
      <c r="Q53" s="1602"/>
      <c r="R53" s="1602"/>
      <c r="S53" s="1602"/>
      <c r="T53" s="1602"/>
      <c r="U53" s="1602"/>
      <c r="V53" s="1602"/>
      <c r="W53" s="1602"/>
      <c r="X53" s="1602"/>
      <c r="Y53" s="1602"/>
      <c r="Z53" s="1602"/>
      <c r="AA53" s="1602"/>
      <c r="AB53" s="1602"/>
      <c r="AC53" s="1602"/>
      <c r="AD53" s="1602"/>
      <c r="AE53" s="1602"/>
      <c r="AF53" s="1602"/>
      <c r="AG53" s="1602"/>
      <c r="AH53" s="1602"/>
      <c r="AI53" s="1602"/>
      <c r="AJ53" s="1602"/>
      <c r="AK53" s="1602"/>
      <c r="AL53" s="1602"/>
      <c r="AM53" s="1602"/>
      <c r="AN53" s="1602"/>
      <c r="AO53" s="1602"/>
      <c r="AP53" s="1602"/>
      <c r="AQ53" s="1602"/>
      <c r="AR53" s="1602"/>
      <c r="AS53" s="1602"/>
      <c r="AT53" s="1602"/>
      <c r="AU53" s="1602"/>
      <c r="AV53" s="1602"/>
      <c r="AW53" s="1602"/>
      <c r="AX53" s="1602"/>
      <c r="AY53" s="1602"/>
      <c r="AZ53" s="1602"/>
      <c r="BA53" s="1602"/>
      <c r="BB53" s="1602"/>
      <c r="BC53" s="1602"/>
      <c r="BD53" s="1602"/>
      <c r="BE53" s="1602"/>
      <c r="BF53" s="1602"/>
      <c r="BG53" s="1602"/>
      <c r="BH53" s="1602"/>
      <c r="BI53" s="1603"/>
    </row>
    <row r="54" spans="1:61" ht="35.25" customHeight="1">
      <c r="A54" s="340"/>
      <c r="B54" s="344"/>
      <c r="C54" s="344"/>
      <c r="D54" s="1601"/>
      <c r="E54" s="1602"/>
      <c r="F54" s="1602"/>
      <c r="G54" s="1602"/>
      <c r="H54" s="1602"/>
      <c r="I54" s="1602"/>
      <c r="J54" s="1602"/>
      <c r="K54" s="1602"/>
      <c r="L54" s="1602"/>
      <c r="M54" s="1602"/>
      <c r="N54" s="1602"/>
      <c r="O54" s="1602"/>
      <c r="P54" s="1602"/>
      <c r="Q54" s="1602"/>
      <c r="R54" s="1602"/>
      <c r="S54" s="1602"/>
      <c r="T54" s="1602"/>
      <c r="U54" s="1602"/>
      <c r="V54" s="1602"/>
      <c r="W54" s="1602"/>
      <c r="X54" s="1602"/>
      <c r="Y54" s="1602"/>
      <c r="Z54" s="1602"/>
      <c r="AA54" s="1602"/>
      <c r="AB54" s="1602"/>
      <c r="AC54" s="1602"/>
      <c r="AD54" s="1602"/>
      <c r="AE54" s="1602"/>
      <c r="AF54" s="1602"/>
      <c r="AG54" s="1602"/>
      <c r="AH54" s="1602"/>
      <c r="AI54" s="1602"/>
      <c r="AJ54" s="1602"/>
      <c r="AK54" s="1602"/>
      <c r="AL54" s="1602"/>
      <c r="AM54" s="1602"/>
      <c r="AN54" s="1602"/>
      <c r="AO54" s="1602"/>
      <c r="AP54" s="1602"/>
      <c r="AQ54" s="1602"/>
      <c r="AR54" s="1602"/>
      <c r="AS54" s="1602"/>
      <c r="AT54" s="1602"/>
      <c r="AU54" s="1602"/>
      <c r="AV54" s="1602"/>
      <c r="AW54" s="1602"/>
      <c r="AX54" s="1602"/>
      <c r="AY54" s="1602"/>
      <c r="AZ54" s="1602"/>
      <c r="BA54" s="1602"/>
      <c r="BB54" s="1602"/>
      <c r="BC54" s="1602"/>
      <c r="BD54" s="1602"/>
      <c r="BE54" s="1602"/>
      <c r="BF54" s="1602"/>
      <c r="BG54" s="1602"/>
      <c r="BH54" s="1602"/>
      <c r="BI54" s="1603"/>
    </row>
    <row r="55" spans="1:61" ht="35.25" customHeight="1">
      <c r="A55" s="340"/>
      <c r="B55" s="344"/>
      <c r="C55" s="344"/>
      <c r="D55" s="1601"/>
      <c r="E55" s="1602"/>
      <c r="F55" s="1602"/>
      <c r="G55" s="1602"/>
      <c r="H55" s="1602"/>
      <c r="I55" s="1602"/>
      <c r="J55" s="1602"/>
      <c r="K55" s="1602"/>
      <c r="L55" s="1602"/>
      <c r="M55" s="1602"/>
      <c r="N55" s="1602"/>
      <c r="O55" s="1602"/>
      <c r="P55" s="1602"/>
      <c r="Q55" s="1602"/>
      <c r="R55" s="1602"/>
      <c r="S55" s="1602"/>
      <c r="T55" s="1602"/>
      <c r="U55" s="1602"/>
      <c r="V55" s="1602"/>
      <c r="W55" s="1602"/>
      <c r="X55" s="1602"/>
      <c r="Y55" s="1602"/>
      <c r="Z55" s="1602"/>
      <c r="AA55" s="1602"/>
      <c r="AB55" s="1602"/>
      <c r="AC55" s="1602"/>
      <c r="AD55" s="1602"/>
      <c r="AE55" s="1602"/>
      <c r="AF55" s="1602"/>
      <c r="AG55" s="1602"/>
      <c r="AH55" s="1602"/>
      <c r="AI55" s="1602"/>
      <c r="AJ55" s="1602"/>
      <c r="AK55" s="1602"/>
      <c r="AL55" s="1602"/>
      <c r="AM55" s="1602"/>
      <c r="AN55" s="1602"/>
      <c r="AO55" s="1602"/>
      <c r="AP55" s="1602"/>
      <c r="AQ55" s="1602"/>
      <c r="AR55" s="1602"/>
      <c r="AS55" s="1602"/>
      <c r="AT55" s="1602"/>
      <c r="AU55" s="1602"/>
      <c r="AV55" s="1602"/>
      <c r="AW55" s="1602"/>
      <c r="AX55" s="1602"/>
      <c r="AY55" s="1602"/>
      <c r="AZ55" s="1602"/>
      <c r="BA55" s="1602"/>
      <c r="BB55" s="1602"/>
      <c r="BC55" s="1602"/>
      <c r="BD55" s="1602"/>
      <c r="BE55" s="1602"/>
      <c r="BF55" s="1602"/>
      <c r="BG55" s="1602"/>
      <c r="BH55" s="1602"/>
      <c r="BI55" s="1603"/>
    </row>
    <row r="56" spans="1:61" ht="35.25" customHeight="1">
      <c r="A56" s="340"/>
      <c r="B56" s="349"/>
      <c r="C56" s="349"/>
      <c r="D56" s="1601"/>
      <c r="E56" s="1602"/>
      <c r="F56" s="1602"/>
      <c r="G56" s="1602"/>
      <c r="H56" s="1602"/>
      <c r="I56" s="1602"/>
      <c r="J56" s="1602"/>
      <c r="K56" s="1602"/>
      <c r="L56" s="1602"/>
      <c r="M56" s="1602"/>
      <c r="N56" s="1602"/>
      <c r="O56" s="1602"/>
      <c r="P56" s="1602"/>
      <c r="Q56" s="1602"/>
      <c r="R56" s="1602"/>
      <c r="S56" s="1602"/>
      <c r="T56" s="1602"/>
      <c r="U56" s="1602"/>
      <c r="V56" s="1602"/>
      <c r="W56" s="1602"/>
      <c r="X56" s="1602"/>
      <c r="Y56" s="1602"/>
      <c r="Z56" s="1602"/>
      <c r="AA56" s="1602"/>
      <c r="AB56" s="1602"/>
      <c r="AC56" s="1602"/>
      <c r="AD56" s="1602"/>
      <c r="AE56" s="1602"/>
      <c r="AF56" s="1602"/>
      <c r="AG56" s="1602"/>
      <c r="AH56" s="1602"/>
      <c r="AI56" s="1602"/>
      <c r="AJ56" s="1602"/>
      <c r="AK56" s="1602"/>
      <c r="AL56" s="1602"/>
      <c r="AM56" s="1602"/>
      <c r="AN56" s="1602"/>
      <c r="AO56" s="1602"/>
      <c r="AP56" s="1602"/>
      <c r="AQ56" s="1602"/>
      <c r="AR56" s="1602"/>
      <c r="AS56" s="1602"/>
      <c r="AT56" s="1602"/>
      <c r="AU56" s="1602"/>
      <c r="AV56" s="1602"/>
      <c r="AW56" s="1602"/>
      <c r="AX56" s="1602"/>
      <c r="AY56" s="1602"/>
      <c r="AZ56" s="1602"/>
      <c r="BA56" s="1602"/>
      <c r="BB56" s="1602"/>
      <c r="BC56" s="1602"/>
      <c r="BD56" s="1602"/>
      <c r="BE56" s="1602"/>
      <c r="BF56" s="1602"/>
      <c r="BG56" s="1602"/>
      <c r="BH56" s="1602"/>
      <c r="BI56" s="1603"/>
    </row>
    <row r="57" spans="1:61" ht="35.25" customHeight="1">
      <c r="D57" s="1601"/>
      <c r="E57" s="1602"/>
      <c r="F57" s="1602"/>
      <c r="G57" s="1602"/>
      <c r="H57" s="1602"/>
      <c r="I57" s="1602"/>
      <c r="J57" s="1602"/>
      <c r="K57" s="1602"/>
      <c r="L57" s="1602"/>
      <c r="M57" s="1602"/>
      <c r="N57" s="1602"/>
      <c r="O57" s="1602"/>
      <c r="P57" s="1602"/>
      <c r="Q57" s="1602"/>
      <c r="R57" s="1602"/>
      <c r="S57" s="1602"/>
      <c r="T57" s="1602"/>
      <c r="U57" s="1602"/>
      <c r="V57" s="1602"/>
      <c r="W57" s="1602"/>
      <c r="X57" s="1602"/>
      <c r="Y57" s="1602"/>
      <c r="Z57" s="1602"/>
      <c r="AA57" s="1602"/>
      <c r="AB57" s="1602"/>
      <c r="AC57" s="1602"/>
      <c r="AD57" s="1602"/>
      <c r="AE57" s="1602"/>
      <c r="AF57" s="1602"/>
      <c r="AG57" s="1602"/>
      <c r="AH57" s="1602"/>
      <c r="AI57" s="1602"/>
      <c r="AJ57" s="1602"/>
      <c r="AK57" s="1602"/>
      <c r="AL57" s="1602"/>
      <c r="AM57" s="1602"/>
      <c r="AN57" s="1602"/>
      <c r="AO57" s="1602"/>
      <c r="AP57" s="1602"/>
      <c r="AQ57" s="1602"/>
      <c r="AR57" s="1602"/>
      <c r="AS57" s="1602"/>
      <c r="AT57" s="1602"/>
      <c r="AU57" s="1602"/>
      <c r="AV57" s="1602"/>
      <c r="AW57" s="1602"/>
      <c r="AX57" s="1602"/>
      <c r="AY57" s="1602"/>
      <c r="AZ57" s="1602"/>
      <c r="BA57" s="1602"/>
      <c r="BB57" s="1602"/>
      <c r="BC57" s="1602"/>
      <c r="BD57" s="1602"/>
      <c r="BE57" s="1602"/>
      <c r="BF57" s="1602"/>
      <c r="BG57" s="1602"/>
      <c r="BH57" s="1602"/>
      <c r="BI57" s="1603"/>
    </row>
    <row r="58" spans="1:61" ht="35.25" customHeight="1">
      <c r="D58" s="1601"/>
      <c r="E58" s="1602"/>
      <c r="F58" s="1602"/>
      <c r="G58" s="1602"/>
      <c r="H58" s="1602"/>
      <c r="I58" s="1602"/>
      <c r="J58" s="1602"/>
      <c r="K58" s="1602"/>
      <c r="L58" s="1602"/>
      <c r="M58" s="1602"/>
      <c r="N58" s="1602"/>
      <c r="O58" s="1602"/>
      <c r="P58" s="1602"/>
      <c r="Q58" s="1602"/>
      <c r="R58" s="1602"/>
      <c r="S58" s="1602"/>
      <c r="T58" s="1602"/>
      <c r="U58" s="1602"/>
      <c r="V58" s="1602"/>
      <c r="W58" s="1602"/>
      <c r="X58" s="1602"/>
      <c r="Y58" s="1602"/>
      <c r="Z58" s="1602"/>
      <c r="AA58" s="1602"/>
      <c r="AB58" s="1602"/>
      <c r="AC58" s="1602"/>
      <c r="AD58" s="1602"/>
      <c r="AE58" s="1602"/>
      <c r="AF58" s="1602"/>
      <c r="AG58" s="1602"/>
      <c r="AH58" s="1602"/>
      <c r="AI58" s="1602"/>
      <c r="AJ58" s="1602"/>
      <c r="AK58" s="1602"/>
      <c r="AL58" s="1602"/>
      <c r="AM58" s="1602"/>
      <c r="AN58" s="1602"/>
      <c r="AO58" s="1602"/>
      <c r="AP58" s="1602"/>
      <c r="AQ58" s="1602"/>
      <c r="AR58" s="1602"/>
      <c r="AS58" s="1602"/>
      <c r="AT58" s="1602"/>
      <c r="AU58" s="1602"/>
      <c r="AV58" s="1602"/>
      <c r="AW58" s="1602"/>
      <c r="AX58" s="1602"/>
      <c r="AY58" s="1602"/>
      <c r="AZ58" s="1602"/>
      <c r="BA58" s="1602"/>
      <c r="BB58" s="1602"/>
      <c r="BC58" s="1602"/>
      <c r="BD58" s="1602"/>
      <c r="BE58" s="1602"/>
      <c r="BF58" s="1602"/>
      <c r="BG58" s="1602"/>
      <c r="BH58" s="1602"/>
      <c r="BI58" s="1603"/>
    </row>
    <row r="59" spans="1:61" ht="35.25" customHeight="1">
      <c r="D59" s="1601"/>
      <c r="E59" s="1602"/>
      <c r="F59" s="1602"/>
      <c r="G59" s="1602"/>
      <c r="H59" s="1602"/>
      <c r="I59" s="1602"/>
      <c r="J59" s="1602"/>
      <c r="K59" s="1602"/>
      <c r="L59" s="1602"/>
      <c r="M59" s="1602"/>
      <c r="N59" s="1602"/>
      <c r="O59" s="1602"/>
      <c r="P59" s="1602"/>
      <c r="Q59" s="1602"/>
      <c r="R59" s="1602"/>
      <c r="S59" s="1602"/>
      <c r="T59" s="1602"/>
      <c r="U59" s="1602"/>
      <c r="V59" s="1602"/>
      <c r="W59" s="1602"/>
      <c r="X59" s="1602"/>
      <c r="Y59" s="1602"/>
      <c r="Z59" s="1602"/>
      <c r="AA59" s="1602"/>
      <c r="AB59" s="1602"/>
      <c r="AC59" s="1602"/>
      <c r="AD59" s="1602"/>
      <c r="AE59" s="1602"/>
      <c r="AF59" s="1602"/>
      <c r="AG59" s="1602"/>
      <c r="AH59" s="1602"/>
      <c r="AI59" s="1602"/>
      <c r="AJ59" s="1602"/>
      <c r="AK59" s="1602"/>
      <c r="AL59" s="1602"/>
      <c r="AM59" s="1602"/>
      <c r="AN59" s="1602"/>
      <c r="AO59" s="1602"/>
      <c r="AP59" s="1602"/>
      <c r="AQ59" s="1602"/>
      <c r="AR59" s="1602"/>
      <c r="AS59" s="1602"/>
      <c r="AT59" s="1602"/>
      <c r="AU59" s="1602"/>
      <c r="AV59" s="1602"/>
      <c r="AW59" s="1602"/>
      <c r="AX59" s="1602"/>
      <c r="AY59" s="1602"/>
      <c r="AZ59" s="1602"/>
      <c r="BA59" s="1602"/>
      <c r="BB59" s="1602"/>
      <c r="BC59" s="1602"/>
      <c r="BD59" s="1602"/>
      <c r="BE59" s="1602"/>
      <c r="BF59" s="1602"/>
      <c r="BG59" s="1602"/>
      <c r="BH59" s="1602"/>
      <c r="BI59" s="1603"/>
    </row>
    <row r="60" spans="1:61" ht="35.25" customHeight="1">
      <c r="D60" s="1601"/>
      <c r="E60" s="1602"/>
      <c r="F60" s="1602"/>
      <c r="G60" s="1602"/>
      <c r="H60" s="1602"/>
      <c r="I60" s="1602"/>
      <c r="J60" s="1602"/>
      <c r="K60" s="1602"/>
      <c r="L60" s="1602"/>
      <c r="M60" s="1602"/>
      <c r="N60" s="1602"/>
      <c r="O60" s="1602"/>
      <c r="P60" s="1602"/>
      <c r="Q60" s="1602"/>
      <c r="R60" s="1602"/>
      <c r="S60" s="1602"/>
      <c r="T60" s="1602"/>
      <c r="U60" s="1602"/>
      <c r="V60" s="1602"/>
      <c r="W60" s="1602"/>
      <c r="X60" s="1602"/>
      <c r="Y60" s="1602"/>
      <c r="Z60" s="1602"/>
      <c r="AA60" s="1602"/>
      <c r="AB60" s="1602"/>
      <c r="AC60" s="1602"/>
      <c r="AD60" s="1602"/>
      <c r="AE60" s="1602"/>
      <c r="AF60" s="1602"/>
      <c r="AG60" s="1602"/>
      <c r="AH60" s="1602"/>
      <c r="AI60" s="1602"/>
      <c r="AJ60" s="1602"/>
      <c r="AK60" s="1602"/>
      <c r="AL60" s="1602"/>
      <c r="AM60" s="1602"/>
      <c r="AN60" s="1602"/>
      <c r="AO60" s="1602"/>
      <c r="AP60" s="1602"/>
      <c r="AQ60" s="1602"/>
      <c r="AR60" s="1602"/>
      <c r="AS60" s="1602"/>
      <c r="AT60" s="1602"/>
      <c r="AU60" s="1602"/>
      <c r="AV60" s="1602"/>
      <c r="AW60" s="1602"/>
      <c r="AX60" s="1602"/>
      <c r="AY60" s="1602"/>
      <c r="AZ60" s="1602"/>
      <c r="BA60" s="1602"/>
      <c r="BB60" s="1602"/>
      <c r="BC60" s="1602"/>
      <c r="BD60" s="1602"/>
      <c r="BE60" s="1602"/>
      <c r="BF60" s="1602"/>
      <c r="BG60" s="1602"/>
      <c r="BH60" s="1602"/>
      <c r="BI60" s="1603"/>
    </row>
    <row r="61" spans="1:61" ht="35.25" customHeight="1">
      <c r="D61" s="1601"/>
      <c r="E61" s="1602"/>
      <c r="F61" s="1602"/>
      <c r="G61" s="1602"/>
      <c r="H61" s="1602"/>
      <c r="I61" s="1602"/>
      <c r="J61" s="1602"/>
      <c r="K61" s="1602"/>
      <c r="L61" s="1602"/>
      <c r="M61" s="1602"/>
      <c r="N61" s="1602"/>
      <c r="O61" s="1602"/>
      <c r="P61" s="1602"/>
      <c r="Q61" s="1602"/>
      <c r="R61" s="1602"/>
      <c r="S61" s="1602"/>
      <c r="T61" s="1602"/>
      <c r="U61" s="1602"/>
      <c r="V61" s="1602"/>
      <c r="W61" s="1602"/>
      <c r="X61" s="1602"/>
      <c r="Y61" s="1602"/>
      <c r="Z61" s="1602"/>
      <c r="AA61" s="1602"/>
      <c r="AB61" s="1602"/>
      <c r="AC61" s="1602"/>
      <c r="AD61" s="1602"/>
      <c r="AE61" s="1602"/>
      <c r="AF61" s="1602"/>
      <c r="AG61" s="1602"/>
      <c r="AH61" s="1602"/>
      <c r="AI61" s="1602"/>
      <c r="AJ61" s="1602"/>
      <c r="AK61" s="1602"/>
      <c r="AL61" s="1602"/>
      <c r="AM61" s="1602"/>
      <c r="AN61" s="1602"/>
      <c r="AO61" s="1602"/>
      <c r="AP61" s="1602"/>
      <c r="AQ61" s="1602"/>
      <c r="AR61" s="1602"/>
      <c r="AS61" s="1602"/>
      <c r="AT61" s="1602"/>
      <c r="AU61" s="1602"/>
      <c r="AV61" s="1602"/>
      <c r="AW61" s="1602"/>
      <c r="AX61" s="1602"/>
      <c r="AY61" s="1602"/>
      <c r="AZ61" s="1602"/>
      <c r="BA61" s="1602"/>
      <c r="BB61" s="1602"/>
      <c r="BC61" s="1602"/>
      <c r="BD61" s="1602"/>
      <c r="BE61" s="1602"/>
      <c r="BF61" s="1602"/>
      <c r="BG61" s="1602"/>
      <c r="BH61" s="1602"/>
      <c r="BI61" s="1603"/>
    </row>
    <row r="62" spans="1:61" ht="35.25" customHeight="1">
      <c r="D62" s="1601"/>
      <c r="E62" s="1602"/>
      <c r="F62" s="1602"/>
      <c r="G62" s="1602"/>
      <c r="H62" s="1602"/>
      <c r="I62" s="1602"/>
      <c r="J62" s="1602"/>
      <c r="K62" s="1602"/>
      <c r="L62" s="1602"/>
      <c r="M62" s="1602"/>
      <c r="N62" s="1602"/>
      <c r="O62" s="1602"/>
      <c r="P62" s="1602"/>
      <c r="Q62" s="1602"/>
      <c r="R62" s="1602"/>
      <c r="S62" s="1602"/>
      <c r="T62" s="1602"/>
      <c r="U62" s="1602"/>
      <c r="V62" s="1602"/>
      <c r="W62" s="1602"/>
      <c r="X62" s="1602"/>
      <c r="Y62" s="1602"/>
      <c r="Z62" s="1602"/>
      <c r="AA62" s="1602"/>
      <c r="AB62" s="1602"/>
      <c r="AC62" s="1602"/>
      <c r="AD62" s="1602"/>
      <c r="AE62" s="1602"/>
      <c r="AF62" s="1602"/>
      <c r="AG62" s="1602"/>
      <c r="AH62" s="1602"/>
      <c r="AI62" s="1602"/>
      <c r="AJ62" s="1602"/>
      <c r="AK62" s="1602"/>
      <c r="AL62" s="1602"/>
      <c r="AM62" s="1602"/>
      <c r="AN62" s="1602"/>
      <c r="AO62" s="1602"/>
      <c r="AP62" s="1602"/>
      <c r="AQ62" s="1602"/>
      <c r="AR62" s="1602"/>
      <c r="AS62" s="1602"/>
      <c r="AT62" s="1602"/>
      <c r="AU62" s="1602"/>
      <c r="AV62" s="1602"/>
      <c r="AW62" s="1602"/>
      <c r="AX62" s="1602"/>
      <c r="AY62" s="1602"/>
      <c r="AZ62" s="1602"/>
      <c r="BA62" s="1602"/>
      <c r="BB62" s="1602"/>
      <c r="BC62" s="1602"/>
      <c r="BD62" s="1602"/>
      <c r="BE62" s="1602"/>
      <c r="BF62" s="1602"/>
      <c r="BG62" s="1602"/>
      <c r="BH62" s="1602"/>
      <c r="BI62" s="1603"/>
    </row>
    <row r="63" spans="1:61" ht="35.25" customHeight="1">
      <c r="D63" s="1604"/>
      <c r="E63" s="1605"/>
      <c r="F63" s="1605"/>
      <c r="G63" s="1605"/>
      <c r="H63" s="1605"/>
      <c r="I63" s="1605"/>
      <c r="J63" s="1605"/>
      <c r="K63" s="1605"/>
      <c r="L63" s="1605"/>
      <c r="M63" s="1605"/>
      <c r="N63" s="1605"/>
      <c r="O63" s="1605"/>
      <c r="P63" s="1605"/>
      <c r="Q63" s="1605"/>
      <c r="R63" s="1605"/>
      <c r="S63" s="1605"/>
      <c r="T63" s="1605"/>
      <c r="U63" s="1605"/>
      <c r="V63" s="1605"/>
      <c r="W63" s="1605"/>
      <c r="X63" s="1605"/>
      <c r="Y63" s="1605"/>
      <c r="Z63" s="1605"/>
      <c r="AA63" s="1605"/>
      <c r="AB63" s="1605"/>
      <c r="AC63" s="1605"/>
      <c r="AD63" s="1605"/>
      <c r="AE63" s="1605"/>
      <c r="AF63" s="1605"/>
      <c r="AG63" s="1605"/>
      <c r="AH63" s="1605"/>
      <c r="AI63" s="1605"/>
      <c r="AJ63" s="1605"/>
      <c r="AK63" s="1605"/>
      <c r="AL63" s="1605"/>
      <c r="AM63" s="1605"/>
      <c r="AN63" s="1605"/>
      <c r="AO63" s="1605"/>
      <c r="AP63" s="1605"/>
      <c r="AQ63" s="1605"/>
      <c r="AR63" s="1605"/>
      <c r="AS63" s="1605"/>
      <c r="AT63" s="1605"/>
      <c r="AU63" s="1605"/>
      <c r="AV63" s="1605"/>
      <c r="AW63" s="1605"/>
      <c r="AX63" s="1605"/>
      <c r="AY63" s="1605"/>
      <c r="AZ63" s="1605"/>
      <c r="BA63" s="1605"/>
      <c r="BB63" s="1605"/>
      <c r="BC63" s="1605"/>
      <c r="BD63" s="1605"/>
      <c r="BE63" s="1605"/>
      <c r="BF63" s="1605"/>
      <c r="BG63" s="1605"/>
      <c r="BH63" s="1605"/>
      <c r="BI63" s="1606"/>
    </row>
  </sheetData>
  <sheetProtection algorithmName="SHA-512" hashValue="MloMt2ztA30eiZu3eY8ulQIUlofyfsaIUJgi2VDxtpZ3JV0Oq51OUA5KF1MwlnznTB//KEyKqi6zUX77SUOLZg==" saltValue="OmYzF85QwTTkZxOs0hpdag==" spinCount="100000" sheet="1" scenarios="1"/>
  <mergeCells count="73">
    <mergeCell ref="T15:U15"/>
    <mergeCell ref="Z15:AC15"/>
    <mergeCell ref="AD15:AE15"/>
    <mergeCell ref="AF15:AH15"/>
    <mergeCell ref="T13:T14"/>
    <mergeCell ref="U13:Y14"/>
    <mergeCell ref="AA14:AE14"/>
    <mergeCell ref="B10:G10"/>
    <mergeCell ref="H10:O10"/>
    <mergeCell ref="P10:W10"/>
    <mergeCell ref="X10:BK10"/>
    <mergeCell ref="Z13:AJ13"/>
    <mergeCell ref="AK13:AY13"/>
    <mergeCell ref="B12:G14"/>
    <mergeCell ref="H12:S12"/>
    <mergeCell ref="BG13:BK14"/>
    <mergeCell ref="T12:BK12"/>
    <mergeCell ref="H13:H14"/>
    <mergeCell ref="I13:M14"/>
    <mergeCell ref="N13:N14"/>
    <mergeCell ref="O13:S14"/>
    <mergeCell ref="AS14:AU14"/>
    <mergeCell ref="AW14:AY14"/>
    <mergeCell ref="B4:BK4"/>
    <mergeCell ref="BD6:BE6"/>
    <mergeCell ref="BG6:BH6"/>
    <mergeCell ref="BI6:BK6"/>
    <mergeCell ref="BJ8:BK8"/>
    <mergeCell ref="BF15:BG15"/>
    <mergeCell ref="BI15:BJ15"/>
    <mergeCell ref="AG14:AJ14"/>
    <mergeCell ref="AL14:AQ14"/>
    <mergeCell ref="W15:X15"/>
    <mergeCell ref="AQ15:AR15"/>
    <mergeCell ref="AS15:AW15"/>
    <mergeCell ref="AI15:AJ15"/>
    <mergeCell ref="AK15:AP15"/>
    <mergeCell ref="AX15:AY15"/>
    <mergeCell ref="AZ15:BA15"/>
    <mergeCell ref="BC15:BD15"/>
    <mergeCell ref="BF13:BF14"/>
    <mergeCell ref="AZ13:AZ14"/>
    <mergeCell ref="BA13:BE14"/>
    <mergeCell ref="D20:BI40"/>
    <mergeCell ref="BF16:BG16"/>
    <mergeCell ref="BI16:BJ16"/>
    <mergeCell ref="B16:G16"/>
    <mergeCell ref="H16:I16"/>
    <mergeCell ref="K16:L16"/>
    <mergeCell ref="N16:O16"/>
    <mergeCell ref="Q16:R16"/>
    <mergeCell ref="AK16:AP16"/>
    <mergeCell ref="B15:G15"/>
    <mergeCell ref="H15:I15"/>
    <mergeCell ref="K15:L15"/>
    <mergeCell ref="N15:O15"/>
    <mergeCell ref="Q15:R15"/>
    <mergeCell ref="D42:K42"/>
    <mergeCell ref="T42:U42"/>
    <mergeCell ref="D43:BI63"/>
    <mergeCell ref="AZ16:BA16"/>
    <mergeCell ref="BC16:BD16"/>
    <mergeCell ref="D19:K19"/>
    <mergeCell ref="T19:U19"/>
    <mergeCell ref="W16:X16"/>
    <mergeCell ref="AQ16:AR16"/>
    <mergeCell ref="AS16:AW16"/>
    <mergeCell ref="T16:U16"/>
    <mergeCell ref="AX16:AY16"/>
    <mergeCell ref="Z16:AC16"/>
    <mergeCell ref="AD16:AE16"/>
    <mergeCell ref="AF16:AH16"/>
    <mergeCell ref="AI16:AJ16"/>
  </mergeCells>
  <phoneticPr fontId="56"/>
  <conditionalFormatting sqref="BD6:BE6">
    <cfRule type="expression" dxfId="43" priority="4" stopIfTrue="1">
      <formula>$BD$6=""</formula>
    </cfRule>
  </conditionalFormatting>
  <conditionalFormatting sqref="BG6:BH6">
    <cfRule type="expression" dxfId="42" priority="3" stopIfTrue="1">
      <formula>$BG$6=""</formula>
    </cfRule>
  </conditionalFormatting>
  <conditionalFormatting sqref="H10:O10">
    <cfRule type="expression" dxfId="41" priority="2" stopIfTrue="1">
      <formula>$H$10=""</formula>
    </cfRule>
  </conditionalFormatting>
  <conditionalFormatting sqref="X10:BK10">
    <cfRule type="expression" dxfId="40" priority="1" stopIfTrue="1">
      <formula>$X$10=""</formula>
    </cfRule>
  </conditionalFormatting>
  <dataValidations count="5">
    <dataValidation imeMode="disabled" operator="equal" allowBlank="1" showInputMessage="1" showErrorMessage="1" error="入力された桁数が不正です。_x000a_5ケタで再度入力してください。" sqref="H10:O10" xr:uid="{67273ED1-3CF1-491D-A443-5E04F4DB96B4}"/>
    <dataValidation imeMode="disabled" allowBlank="1" showInputMessage="1" showErrorMessage="1" sqref="BD6:BE6 BG6:BH6" xr:uid="{F3E69DC2-C246-460A-9444-78333EABBA7A}"/>
    <dataValidation type="list" allowBlank="1" showInputMessage="1" showErrorMessage="1" sqref="AV14 AZ13 H13 N13 AK14 AR14 T13 BF13 Z14 AF14" xr:uid="{54F824B4-2051-40F3-B6C5-1280FFCD409F}">
      <formula1>"■,□"</formula1>
    </dataValidation>
    <dataValidation type="list" allowBlank="1" showInputMessage="1" showErrorMessage="1" sqref="BI15:BI16 Q15:Q16 K15:K16 W15:W16 BC15:BC16 AF15:AF16 AS15:AS16" xr:uid="{64B10BBA-612C-4E01-B781-C395963D5AE6}">
      <formula1>"1,2,3,4,5,6,7,8,9,10,11,12,13,14,15,16,17,18,19,20,21,22,23,24,25,26,27,28,29,30,31"</formula1>
    </dataValidation>
    <dataValidation type="list" allowBlank="1" showInputMessage="1" showErrorMessage="1" sqref="H15:I16 N15:O16 T15:U16 Z15:AC16 AK15:AP16 AZ15:BA16 BF15:BG16" xr:uid="{81663634-2AF4-47B1-9DE7-8B0C289B7FC2}">
      <formula1>"1,2,3,4,5,6,7,8,9,10,11,12"</formula1>
    </dataValidation>
  </dataValidations>
  <printOptions horizontalCentered="1"/>
  <pageMargins left="0.31496062992125984" right="0.31496062992125984" top="0.43307086614173229" bottom="0.15748031496062992" header="0.31496062992125984" footer="0.31496062992125984"/>
  <pageSetup paperSize="9" scale="42" orientation="portrait" r:id="rId1"/>
  <headerFooter>
    <oddHeader>&amp;RVERSION 1.0</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B5D01-B8D6-4B9A-9569-CCA3637FA380}">
  <sheetPr>
    <pageSetUpPr fitToPage="1"/>
  </sheetPr>
  <dimension ref="A1:EN50"/>
  <sheetViews>
    <sheetView showGridLines="0" showZeros="0" view="pageBreakPreview" zoomScale="53" zoomScaleNormal="100" zoomScaleSheetLayoutView="53" workbookViewId="0">
      <selection activeCell="A3" sqref="A3:BC3"/>
    </sheetView>
  </sheetViews>
  <sheetFormatPr defaultColWidth="9" defaultRowHeight="13"/>
  <cols>
    <col min="1" max="13" width="3.6328125" style="7" customWidth="1"/>
    <col min="14" max="25" width="4.453125" style="7" customWidth="1"/>
    <col min="26" max="27" width="3.6328125" style="7" customWidth="1"/>
    <col min="28" max="28" width="4.453125" style="7" customWidth="1"/>
    <col min="29" max="38" width="3.6328125" style="7" customWidth="1"/>
    <col min="39" max="39" width="3.90625" style="7" customWidth="1"/>
    <col min="40" max="44" width="3.6328125" style="7" customWidth="1"/>
    <col min="45" max="45" width="4.7265625" style="7" customWidth="1"/>
    <col min="46" max="52" width="3.6328125" style="7" customWidth="1"/>
    <col min="53" max="53" width="3.90625" style="7" customWidth="1"/>
    <col min="54" max="85" width="3.6328125" style="7" customWidth="1"/>
    <col min="86" max="16384" width="9" style="7"/>
  </cols>
  <sheetData>
    <row r="1" spans="1:144" ht="19">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117"/>
      <c r="AO1" s="117"/>
      <c r="AP1" s="117"/>
      <c r="BC1" s="54" t="s">
        <v>225</v>
      </c>
    </row>
    <row r="2" spans="1:144" ht="18" customHeight="1">
      <c r="AP2" s="3"/>
      <c r="BC2" s="128" t="str">
        <f>IF(OR('様式第7｜実績報告書'!$BD$15&lt;&gt;"",'様式第7｜実績報告書'!$AJ$51&lt;&gt;""),'様式第7｜実績報告書'!$BD$15&amp;"邸"&amp;RIGHT(TRIM('様式第7｜実績報告書'!$N$51&amp;'様式第7｜実績報告書'!$Y$51&amp;'様式第7｜実績報告書'!$AJ$51),4),"")</f>
        <v/>
      </c>
    </row>
    <row r="3" spans="1:144" ht="30" customHeight="1">
      <c r="A3" s="693" t="s">
        <v>155</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44"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44" s="21" customFormat="1" ht="19">
      <c r="A5" s="44"/>
      <c r="B5" s="44"/>
      <c r="C5" s="44"/>
      <c r="D5" s="44"/>
      <c r="E5" s="44"/>
      <c r="F5" s="19"/>
      <c r="G5" s="19"/>
      <c r="H5" s="44"/>
      <c r="I5" s="19"/>
      <c r="J5" s="19"/>
      <c r="K5" s="19"/>
      <c r="L5" s="19"/>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1"/>
      <c r="BB5" s="11"/>
      <c r="BC5" s="39" t="s">
        <v>4</v>
      </c>
    </row>
    <row r="6" spans="1:144" s="21" customFormat="1" ht="14.25" customHeight="1">
      <c r="A6" s="20"/>
      <c r="B6" s="20"/>
      <c r="C6" s="20"/>
      <c r="D6" s="20"/>
      <c r="E6" s="20"/>
      <c r="F6" s="20"/>
      <c r="G6" s="20"/>
      <c r="H6" s="20"/>
      <c r="I6" s="20"/>
      <c r="J6" s="20"/>
      <c r="K6" s="20"/>
      <c r="L6" s="20"/>
      <c r="M6" s="20"/>
      <c r="N6" s="4"/>
      <c r="O6" s="4"/>
      <c r="P6" s="4"/>
      <c r="Q6" s="4"/>
      <c r="R6" s="4"/>
      <c r="S6" s="4"/>
      <c r="T6" s="4"/>
      <c r="U6" s="4"/>
      <c r="V6" s="4"/>
      <c r="W6" s="4"/>
      <c r="X6" s="4"/>
      <c r="Y6" s="4"/>
      <c r="Z6" s="4"/>
      <c r="AA6" s="4"/>
      <c r="AB6" s="4"/>
      <c r="AC6" s="4"/>
      <c r="AD6" s="4"/>
      <c r="AE6" s="4"/>
      <c r="AF6" s="4"/>
      <c r="AG6" s="4"/>
      <c r="AH6" s="4"/>
      <c r="AI6" s="20"/>
      <c r="AJ6" s="20"/>
      <c r="AK6" s="20"/>
      <c r="AL6" s="20"/>
      <c r="AM6" s="20"/>
      <c r="AN6" s="20"/>
      <c r="AO6" s="20"/>
      <c r="AP6" s="20"/>
      <c r="AQ6" s="20"/>
      <c r="AR6" s="4"/>
      <c r="AS6" s="4"/>
      <c r="AT6" s="4"/>
      <c r="AU6" s="4"/>
      <c r="AV6" s="4"/>
      <c r="AW6" s="4"/>
      <c r="AX6" s="31" t="s">
        <v>46</v>
      </c>
      <c r="AY6" s="270"/>
      <c r="AZ6" s="147" t="s">
        <v>105</v>
      </c>
      <c r="BA6" s="270"/>
      <c r="BB6" s="712" t="s">
        <v>106</v>
      </c>
      <c r="BC6" s="712"/>
    </row>
    <row r="7" spans="1:144" s="21" customFormat="1" ht="14.25" customHeight="1">
      <c r="A7" s="247"/>
      <c r="B7" s="247"/>
      <c r="C7" s="247"/>
      <c r="D7" s="247"/>
      <c r="E7" s="247"/>
      <c r="F7" s="247"/>
      <c r="G7" s="247"/>
      <c r="H7" s="247"/>
      <c r="I7" s="247"/>
      <c r="J7" s="247"/>
      <c r="AC7" s="247"/>
      <c r="AD7" s="247"/>
      <c r="AE7" s="247"/>
      <c r="AF7" s="247"/>
      <c r="AG7" s="247"/>
      <c r="AH7" s="247"/>
      <c r="AI7" s="247"/>
      <c r="AJ7" s="247"/>
      <c r="AK7" s="247"/>
      <c r="AX7" s="31"/>
      <c r="AY7" s="264"/>
      <c r="AZ7" s="147"/>
      <c r="BA7" s="264"/>
      <c r="BB7" s="264"/>
      <c r="BC7" s="264"/>
    </row>
    <row r="8" spans="1:144" s="21" customFormat="1" ht="37.5" customHeight="1">
      <c r="A8" s="247"/>
      <c r="B8" s="247"/>
      <c r="C8" s="247"/>
      <c r="D8" s="247"/>
      <c r="E8" s="247"/>
      <c r="F8" s="247"/>
      <c r="G8" s="247"/>
      <c r="H8" s="247"/>
      <c r="I8" s="247"/>
      <c r="J8" s="247"/>
      <c r="AC8" s="247"/>
      <c r="AD8" s="247"/>
      <c r="AE8" s="247"/>
      <c r="AF8" s="247"/>
      <c r="AG8" s="247"/>
      <c r="AH8" s="247"/>
      <c r="AI8" s="247"/>
      <c r="AJ8" s="247"/>
      <c r="AK8" s="247"/>
      <c r="AP8" s="715" t="s">
        <v>170</v>
      </c>
      <c r="AQ8" s="716"/>
      <c r="AR8" s="716"/>
      <c r="AS8" s="716"/>
      <c r="AT8" s="716"/>
      <c r="AU8" s="716"/>
      <c r="AV8" s="716"/>
      <c r="AW8" s="1672" t="str">
        <f>IF('定型様式4｜総括表'!AJ5="","",'定型様式4｜総括表'!AJ5)</f>
        <v/>
      </c>
      <c r="AX8" s="1672"/>
      <c r="AY8" s="1672"/>
      <c r="AZ8" s="1672"/>
      <c r="BA8" s="1672"/>
      <c r="BB8" s="1672"/>
      <c r="BC8" s="1673"/>
    </row>
    <row r="9" spans="1:144" s="21" customFormat="1" ht="18" customHeight="1">
      <c r="A9" s="286"/>
      <c r="B9" s="287"/>
      <c r="C9" s="288" t="s">
        <v>193</v>
      </c>
      <c r="D9" s="32"/>
      <c r="E9" s="32"/>
      <c r="F9" s="32"/>
      <c r="G9" s="289"/>
      <c r="H9" s="290"/>
      <c r="I9" s="288" t="s">
        <v>226</v>
      </c>
      <c r="J9" s="4"/>
      <c r="K9" s="4"/>
      <c r="L9" s="47"/>
      <c r="M9" s="47"/>
      <c r="N9" s="47"/>
      <c r="O9" s="47"/>
      <c r="P9" s="115"/>
      <c r="Q9" s="115"/>
      <c r="R9" s="115"/>
      <c r="S9" s="115"/>
      <c r="T9" s="115"/>
      <c r="U9" s="115"/>
      <c r="V9" s="115"/>
      <c r="W9" s="115"/>
      <c r="X9" s="115"/>
      <c r="Y9" s="115"/>
      <c r="Z9" s="115"/>
      <c r="AA9" s="115"/>
      <c r="AB9" s="115"/>
      <c r="AC9" s="115"/>
      <c r="AD9" s="115"/>
      <c r="AQ9" s="48"/>
    </row>
    <row r="10" spans="1:144" ht="12" customHeight="1" thickBot="1">
      <c r="A10" s="46"/>
      <c r="B10" s="46"/>
      <c r="C10" s="46"/>
      <c r="D10" s="16"/>
      <c r="E10" s="16"/>
      <c r="F10" s="16"/>
      <c r="G10" s="16"/>
      <c r="H10" s="16"/>
      <c r="I10" s="16"/>
      <c r="J10" s="16"/>
      <c r="K10" s="16"/>
      <c r="L10" s="16"/>
      <c r="M10" s="16"/>
      <c r="N10" s="17"/>
      <c r="O10" s="17"/>
      <c r="P10" s="17"/>
      <c r="Q10" s="17"/>
      <c r="R10" s="17"/>
      <c r="S10" s="17"/>
      <c r="T10" s="17"/>
      <c r="U10" s="17"/>
      <c r="V10" s="17"/>
      <c r="W10" s="17"/>
      <c r="X10" s="17"/>
      <c r="Y10" s="17"/>
      <c r="Z10" s="18"/>
      <c r="AA10" s="18"/>
      <c r="AB10" s="17"/>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row>
    <row r="11" spans="1:144" ht="28.5" customHeight="1" thickBot="1">
      <c r="A11" s="1278" t="s">
        <v>14</v>
      </c>
      <c r="B11" s="1279"/>
      <c r="C11" s="1279"/>
      <c r="D11" s="1279"/>
      <c r="E11" s="1279"/>
      <c r="F11" s="1279"/>
      <c r="G11" s="1279"/>
      <c r="H11" s="1279"/>
      <c r="I11" s="1280" t="s">
        <v>52</v>
      </c>
      <c r="J11" s="1281"/>
      <c r="K11" s="1281"/>
      <c r="L11" s="1281"/>
      <c r="M11" s="1281"/>
      <c r="N11" s="1281"/>
      <c r="O11" s="1281"/>
      <c r="P11" s="1282"/>
      <c r="Q11" s="216"/>
      <c r="R11" s="216"/>
      <c r="S11" s="217"/>
      <c r="T11" s="217"/>
      <c r="U11" s="217"/>
      <c r="V11" s="217"/>
      <c r="W11" s="216"/>
      <c r="X11" s="216"/>
      <c r="Y11" s="217"/>
      <c r="Z11" s="217"/>
      <c r="AA11" s="217"/>
      <c r="AB11" s="217"/>
      <c r="AC11" s="217"/>
      <c r="AD11" s="217"/>
      <c r="AE11" s="217"/>
      <c r="AF11" s="217"/>
      <c r="AG11" s="217"/>
      <c r="AH11" s="217"/>
      <c r="AI11" s="217"/>
      <c r="AJ11" s="217"/>
      <c r="AK11" s="217"/>
      <c r="AL11" s="217"/>
      <c r="AM11" s="217"/>
      <c r="AN11" s="217"/>
      <c r="AO11" s="217"/>
    </row>
    <row r="12" spans="1:144" ht="16.5" customHeight="1" thickBot="1">
      <c r="D12" s="34"/>
      <c r="E12" s="34"/>
      <c r="F12" s="34"/>
      <c r="G12" s="34"/>
      <c r="H12" s="34"/>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4"/>
      <c r="AK12" s="35"/>
      <c r="AL12" s="35"/>
      <c r="AM12" s="35"/>
      <c r="AN12" s="4"/>
      <c r="AO12" s="4"/>
      <c r="AP12" s="4"/>
      <c r="AQ12" s="4"/>
      <c r="AR12" s="4"/>
      <c r="AS12" s="4"/>
      <c r="AT12" s="4"/>
      <c r="AU12" s="4"/>
      <c r="AV12" s="4"/>
      <c r="AW12" s="4"/>
      <c r="AX12" s="4"/>
      <c r="AY12" s="4"/>
      <c r="AZ12" s="4"/>
      <c r="BA12" s="4"/>
      <c r="BB12" s="4"/>
      <c r="BC12" s="4"/>
    </row>
    <row r="13" spans="1:144" ht="47.25" customHeight="1" thickBot="1">
      <c r="A13" s="1552" t="s">
        <v>12</v>
      </c>
      <c r="B13" s="659"/>
      <c r="C13" s="659"/>
      <c r="D13" s="659"/>
      <c r="E13" s="659"/>
      <c r="F13" s="659"/>
      <c r="G13" s="659"/>
      <c r="H13" s="659"/>
      <c r="I13" s="659" t="s">
        <v>9</v>
      </c>
      <c r="J13" s="659"/>
      <c r="K13" s="659"/>
      <c r="L13" s="659"/>
      <c r="M13" s="659"/>
      <c r="N13" s="659"/>
      <c r="O13" s="659"/>
      <c r="P13" s="659"/>
      <c r="Q13" s="659"/>
      <c r="R13" s="659"/>
      <c r="S13" s="659"/>
      <c r="T13" s="659"/>
      <c r="U13" s="659"/>
      <c r="V13" s="659"/>
      <c r="W13" s="659"/>
      <c r="X13" s="659"/>
      <c r="Y13" s="659"/>
      <c r="Z13" s="659"/>
      <c r="AA13" s="893" t="s">
        <v>3</v>
      </c>
      <c r="AB13" s="927"/>
      <c r="AC13" s="927"/>
      <c r="AD13" s="927"/>
      <c r="AE13" s="927"/>
      <c r="AF13" s="927"/>
      <c r="AG13" s="927"/>
      <c r="AH13" s="927"/>
      <c r="AI13" s="927"/>
      <c r="AJ13" s="927"/>
      <c r="AK13" s="927"/>
      <c r="AL13" s="927"/>
      <c r="AM13" s="927"/>
      <c r="AN13" s="927"/>
      <c r="AO13" s="927"/>
      <c r="AP13" s="927"/>
      <c r="AQ13" s="927"/>
      <c r="AR13" s="894"/>
      <c r="AS13" s="696" t="s">
        <v>123</v>
      </c>
      <c r="AT13" s="697"/>
      <c r="AU13" s="697"/>
      <c r="AV13" s="697"/>
      <c r="AW13" s="1114"/>
      <c r="AX13" s="1558" t="s">
        <v>189</v>
      </c>
      <c r="AY13" s="1558"/>
      <c r="AZ13" s="1558"/>
      <c r="BA13" s="1558"/>
      <c r="BB13" s="1558"/>
      <c r="BC13" s="1559"/>
    </row>
    <row r="14" spans="1:144" s="36" customFormat="1" ht="29.25" customHeight="1" thickTop="1">
      <c r="A14" s="1674"/>
      <c r="B14" s="1675"/>
      <c r="C14" s="1675"/>
      <c r="D14" s="1675"/>
      <c r="E14" s="1675"/>
      <c r="F14" s="1675"/>
      <c r="G14" s="1675"/>
      <c r="H14" s="1675"/>
      <c r="I14" s="949"/>
      <c r="J14" s="949"/>
      <c r="K14" s="949"/>
      <c r="L14" s="949"/>
      <c r="M14" s="949"/>
      <c r="N14" s="949"/>
      <c r="O14" s="949"/>
      <c r="P14" s="949"/>
      <c r="Q14" s="949"/>
      <c r="R14" s="949"/>
      <c r="S14" s="949"/>
      <c r="T14" s="949"/>
      <c r="U14" s="949"/>
      <c r="V14" s="949"/>
      <c r="W14" s="949"/>
      <c r="X14" s="949"/>
      <c r="Y14" s="949"/>
      <c r="Z14" s="949"/>
      <c r="AA14" s="1470"/>
      <c r="AB14" s="1471"/>
      <c r="AC14" s="1471"/>
      <c r="AD14" s="1471"/>
      <c r="AE14" s="1471"/>
      <c r="AF14" s="1471"/>
      <c r="AG14" s="1471"/>
      <c r="AH14" s="1471"/>
      <c r="AI14" s="1471"/>
      <c r="AJ14" s="1471"/>
      <c r="AK14" s="1471"/>
      <c r="AL14" s="1471"/>
      <c r="AM14" s="1471"/>
      <c r="AN14" s="1471"/>
      <c r="AO14" s="1471"/>
      <c r="AP14" s="1471"/>
      <c r="AQ14" s="1471"/>
      <c r="AR14" s="1472"/>
      <c r="AS14" s="1560"/>
      <c r="AT14" s="1561"/>
      <c r="AU14" s="1561"/>
      <c r="AV14" s="1561"/>
      <c r="AW14" s="1562"/>
      <c r="AX14" s="1676"/>
      <c r="AY14" s="1676"/>
      <c r="AZ14" s="1676"/>
      <c r="BA14" s="1676"/>
      <c r="BB14" s="1676"/>
      <c r="BC14" s="1677"/>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row>
    <row r="15" spans="1:144" s="36" customFormat="1" ht="29.25" customHeight="1" thickBot="1">
      <c r="A15" s="1678"/>
      <c r="B15" s="1679"/>
      <c r="C15" s="1679"/>
      <c r="D15" s="1679"/>
      <c r="E15" s="1679"/>
      <c r="F15" s="1679"/>
      <c r="G15" s="1679"/>
      <c r="H15" s="1679"/>
      <c r="I15" s="971"/>
      <c r="J15" s="971"/>
      <c r="K15" s="971"/>
      <c r="L15" s="971"/>
      <c r="M15" s="971"/>
      <c r="N15" s="971"/>
      <c r="O15" s="971"/>
      <c r="P15" s="971"/>
      <c r="Q15" s="971"/>
      <c r="R15" s="971"/>
      <c r="S15" s="971"/>
      <c r="T15" s="971"/>
      <c r="U15" s="971"/>
      <c r="V15" s="971"/>
      <c r="W15" s="971"/>
      <c r="X15" s="971"/>
      <c r="Y15" s="971"/>
      <c r="Z15" s="971"/>
      <c r="AA15" s="1581"/>
      <c r="AB15" s="1582"/>
      <c r="AC15" s="1582"/>
      <c r="AD15" s="1582"/>
      <c r="AE15" s="1582"/>
      <c r="AF15" s="1582"/>
      <c r="AG15" s="1582"/>
      <c r="AH15" s="1582"/>
      <c r="AI15" s="1582"/>
      <c r="AJ15" s="1582"/>
      <c r="AK15" s="1582"/>
      <c r="AL15" s="1582"/>
      <c r="AM15" s="1582"/>
      <c r="AN15" s="1582"/>
      <c r="AO15" s="1582"/>
      <c r="AP15" s="1582"/>
      <c r="AQ15" s="1582"/>
      <c r="AR15" s="1583"/>
      <c r="AS15" s="1565"/>
      <c r="AT15" s="1566"/>
      <c r="AU15" s="1566"/>
      <c r="AV15" s="1566"/>
      <c r="AW15" s="1567"/>
      <c r="AX15" s="1680"/>
      <c r="AY15" s="1680"/>
      <c r="AZ15" s="1680"/>
      <c r="BA15" s="1680"/>
      <c r="BB15" s="1680"/>
      <c r="BC15" s="1681"/>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row>
    <row r="16" spans="1:144" s="23" customFormat="1" ht="17.25" customHeight="1">
      <c r="A16" s="265"/>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row>
    <row r="17" spans="1:55" ht="17.25" customHeight="1">
      <c r="A17" s="265"/>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row>
    <row r="18" spans="1:55" ht="17.25" customHeight="1">
      <c r="A18" s="265"/>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row>
    <row r="19" spans="1:55" s="23" customFormat="1" ht="17.25" customHeight="1">
      <c r="A19" s="265"/>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row>
    <row r="20" spans="1:55" ht="31.5" customHeight="1" thickBot="1">
      <c r="A20" s="49" t="s">
        <v>122</v>
      </c>
      <c r="B20" s="266"/>
      <c r="C20" s="266"/>
      <c r="D20" s="266"/>
      <c r="E20" s="266"/>
      <c r="F20" s="266"/>
      <c r="G20" s="266"/>
      <c r="H20" s="266"/>
      <c r="I20" s="266"/>
      <c r="J20" s="266"/>
      <c r="K20" s="266"/>
      <c r="L20" s="266"/>
      <c r="M20" s="266"/>
      <c r="N20" s="266"/>
      <c r="O20" s="266"/>
      <c r="P20" s="266"/>
      <c r="Q20" s="186"/>
      <c r="R20" s="186"/>
      <c r="S20" s="186"/>
      <c r="T20" s="186"/>
      <c r="U20" s="186"/>
      <c r="V20" s="186"/>
      <c r="W20" s="186"/>
      <c r="X20" s="186"/>
      <c r="Y20" s="186"/>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266"/>
      <c r="AV20" s="266"/>
      <c r="AW20" s="266"/>
      <c r="AX20" s="266"/>
      <c r="AY20" s="266"/>
      <c r="AZ20" s="266"/>
      <c r="BA20" s="266"/>
      <c r="BB20" s="266"/>
      <c r="BC20" s="266"/>
    </row>
    <row r="21" spans="1:55" s="23" customFormat="1" ht="57" customHeight="1" thickBot="1">
      <c r="A21" s="1510" t="s">
        <v>123</v>
      </c>
      <c r="B21" s="751"/>
      <c r="C21" s="751"/>
      <c r="D21" s="751"/>
      <c r="E21" s="751"/>
      <c r="F21" s="751"/>
      <c r="G21" s="751"/>
      <c r="H21" s="752"/>
      <c r="I21" s="780" t="s">
        <v>189</v>
      </c>
      <c r="J21" s="781"/>
      <c r="K21" s="781"/>
      <c r="L21" s="781"/>
      <c r="M21" s="782"/>
      <c r="N21" s="783" t="s">
        <v>124</v>
      </c>
      <c r="O21" s="784"/>
      <c r="P21" s="1385" t="s">
        <v>125</v>
      </c>
      <c r="Q21" s="751"/>
      <c r="R21" s="751"/>
      <c r="S21" s="751"/>
      <c r="T21" s="751"/>
      <c r="U21" s="751"/>
      <c r="V21" s="751"/>
      <c r="W21" s="750" t="s">
        <v>126</v>
      </c>
      <c r="X21" s="751"/>
      <c r="Y21" s="751"/>
      <c r="Z21" s="751"/>
      <c r="AA21" s="751"/>
      <c r="AB21" s="751"/>
      <c r="AC21" s="751"/>
      <c r="AD21" s="751"/>
      <c r="AE21" s="751"/>
      <c r="AF21" s="751"/>
      <c r="AG21" s="751"/>
      <c r="AH21" s="751"/>
      <c r="AI21" s="751"/>
      <c r="AJ21" s="751"/>
      <c r="AK21" s="752"/>
      <c r="AL21" s="751" t="s">
        <v>127</v>
      </c>
      <c r="AM21" s="751"/>
      <c r="AN21" s="751"/>
      <c r="AO21" s="751"/>
      <c r="AP21" s="751"/>
      <c r="AQ21" s="751"/>
      <c r="AR21" s="751"/>
      <c r="AS21" s="751"/>
      <c r="AT21" s="751"/>
      <c r="AU21" s="751"/>
      <c r="AV21" s="751"/>
      <c r="AW21" s="751"/>
      <c r="AX21" s="751"/>
      <c r="AY21" s="751"/>
      <c r="AZ21" s="751"/>
      <c r="BA21" s="751"/>
      <c r="BB21" s="751"/>
      <c r="BC21" s="753"/>
    </row>
    <row r="22" spans="1:55" s="23" customFormat="1" ht="34.5" customHeight="1" thickTop="1">
      <c r="A22" s="1355" t="s">
        <v>173</v>
      </c>
      <c r="B22" s="1356"/>
      <c r="C22" s="1356"/>
      <c r="D22" s="1356"/>
      <c r="E22" s="1356"/>
      <c r="F22" s="1356"/>
      <c r="G22" s="1356"/>
      <c r="H22" s="1356"/>
      <c r="I22" s="1361" t="str">
        <f>IF($AX$11&lt;&gt;"",SUMIF($AS$11:$AW$12,A22,$AX$11:$BC$12),"")</f>
        <v/>
      </c>
      <c r="J22" s="1364"/>
      <c r="K22" s="1364"/>
      <c r="L22" s="1364"/>
      <c r="M22" s="1362"/>
      <c r="N22" s="1394" t="s">
        <v>124</v>
      </c>
      <c r="O22" s="1395"/>
      <c r="P22" s="1494">
        <v>250000</v>
      </c>
      <c r="Q22" s="793"/>
      <c r="R22" s="793"/>
      <c r="S22" s="793"/>
      <c r="T22" s="793"/>
      <c r="U22" s="793"/>
      <c r="V22" s="222" t="s">
        <v>0</v>
      </c>
      <c r="W22" s="1536" t="str">
        <f>IF(I22&lt;&gt;"",(I22*P22),"")</f>
        <v/>
      </c>
      <c r="X22" s="1537"/>
      <c r="Y22" s="1537"/>
      <c r="Z22" s="1537"/>
      <c r="AA22" s="1537"/>
      <c r="AB22" s="1537"/>
      <c r="AC22" s="1537"/>
      <c r="AD22" s="1537"/>
      <c r="AE22" s="1537"/>
      <c r="AF22" s="1537"/>
      <c r="AG22" s="1537"/>
      <c r="AH22" s="1537"/>
      <c r="AI22" s="1537"/>
      <c r="AJ22" s="255"/>
      <c r="AK22" s="191" t="s">
        <v>0</v>
      </c>
      <c r="AL22" s="1497">
        <f>SUM(W22:AK23)</f>
        <v>0</v>
      </c>
      <c r="AM22" s="1497"/>
      <c r="AN22" s="1497"/>
      <c r="AO22" s="1497"/>
      <c r="AP22" s="1497"/>
      <c r="AQ22" s="1497"/>
      <c r="AR22" s="1497"/>
      <c r="AS22" s="1497"/>
      <c r="AT22" s="1497"/>
      <c r="AU22" s="1497"/>
      <c r="AV22" s="1497"/>
      <c r="AW22" s="1497"/>
      <c r="AX22" s="1497"/>
      <c r="AY22" s="1497"/>
      <c r="AZ22" s="1497"/>
      <c r="BA22" s="1497"/>
      <c r="BB22" s="1497"/>
      <c r="BC22" s="1539" t="s">
        <v>0</v>
      </c>
    </row>
    <row r="23" spans="1:55" s="23" customFormat="1" ht="34.5" customHeight="1" thickBot="1">
      <c r="A23" s="1547" t="s">
        <v>174</v>
      </c>
      <c r="B23" s="1548"/>
      <c r="C23" s="1548"/>
      <c r="D23" s="1548"/>
      <c r="E23" s="1548"/>
      <c r="F23" s="1548"/>
      <c r="G23" s="1548"/>
      <c r="H23" s="1549"/>
      <c r="I23" s="1550" t="str">
        <f>IF($AX$11&lt;&gt;"",SUMIF($AS$11:$AW$12,A23,$AX$11:$BC$12),"")</f>
        <v/>
      </c>
      <c r="J23" s="1548"/>
      <c r="K23" s="1548"/>
      <c r="L23" s="1548"/>
      <c r="M23" s="1551"/>
      <c r="N23" s="1541" t="s">
        <v>124</v>
      </c>
      <c r="O23" s="1542"/>
      <c r="P23" s="1543">
        <v>170000</v>
      </c>
      <c r="Q23" s="1544"/>
      <c r="R23" s="1544"/>
      <c r="S23" s="1544"/>
      <c r="T23" s="1544"/>
      <c r="U23" s="1544"/>
      <c r="V23" s="223" t="s">
        <v>0</v>
      </c>
      <c r="W23" s="1545" t="str">
        <f>IF(I23&lt;&gt;"",(I23*P23),"")</f>
        <v/>
      </c>
      <c r="X23" s="1546"/>
      <c r="Y23" s="1546"/>
      <c r="Z23" s="1546"/>
      <c r="AA23" s="1546"/>
      <c r="AB23" s="1546"/>
      <c r="AC23" s="1546"/>
      <c r="AD23" s="1546"/>
      <c r="AE23" s="1546"/>
      <c r="AF23" s="1546"/>
      <c r="AG23" s="1546"/>
      <c r="AH23" s="1546"/>
      <c r="AI23" s="1546"/>
      <c r="AJ23" s="269"/>
      <c r="AK23" s="221" t="s">
        <v>0</v>
      </c>
      <c r="AL23" s="1538"/>
      <c r="AM23" s="1538"/>
      <c r="AN23" s="1538"/>
      <c r="AO23" s="1538"/>
      <c r="AP23" s="1538"/>
      <c r="AQ23" s="1538"/>
      <c r="AR23" s="1538"/>
      <c r="AS23" s="1538"/>
      <c r="AT23" s="1538"/>
      <c r="AU23" s="1538"/>
      <c r="AV23" s="1538"/>
      <c r="AW23" s="1538"/>
      <c r="AX23" s="1538"/>
      <c r="AY23" s="1538"/>
      <c r="AZ23" s="1538"/>
      <c r="BA23" s="1538"/>
      <c r="BB23" s="1538"/>
      <c r="BC23" s="1540"/>
    </row>
    <row r="24" spans="1:55" ht="38.25" customHeight="1" thickTop="1" thickBot="1">
      <c r="A24" s="1498" t="s">
        <v>150</v>
      </c>
      <c r="B24" s="1499"/>
      <c r="C24" s="1499"/>
      <c r="D24" s="1499"/>
      <c r="E24" s="1499"/>
      <c r="F24" s="1499"/>
      <c r="G24" s="1499"/>
      <c r="H24" s="1499"/>
      <c r="I24" s="1499"/>
      <c r="J24" s="1499"/>
      <c r="K24" s="1499"/>
      <c r="L24" s="1499"/>
      <c r="M24" s="1499"/>
      <c r="N24" s="1499"/>
      <c r="O24" s="1499"/>
      <c r="P24" s="1499"/>
      <c r="Q24" s="1499"/>
      <c r="R24" s="1499"/>
      <c r="S24" s="1499"/>
      <c r="T24" s="1499"/>
      <c r="U24" s="1499"/>
      <c r="V24" s="1499"/>
      <c r="W24" s="1499"/>
      <c r="X24" s="1499"/>
      <c r="Y24" s="1499"/>
      <c r="Z24" s="1499"/>
      <c r="AA24" s="1499"/>
      <c r="AB24" s="1499"/>
      <c r="AC24" s="1499"/>
      <c r="AD24" s="1499"/>
      <c r="AE24" s="1499"/>
      <c r="AF24" s="1499"/>
      <c r="AG24" s="1499"/>
      <c r="AH24" s="1499"/>
      <c r="AI24" s="1499"/>
      <c r="AJ24" s="1499"/>
      <c r="AK24" s="1500"/>
      <c r="AL24" s="1501">
        <f>AL22</f>
        <v>0</v>
      </c>
      <c r="AM24" s="1502"/>
      <c r="AN24" s="1502"/>
      <c r="AO24" s="1502"/>
      <c r="AP24" s="1502"/>
      <c r="AQ24" s="1502"/>
      <c r="AR24" s="1502"/>
      <c r="AS24" s="1502"/>
      <c r="AT24" s="1502"/>
      <c r="AU24" s="1502"/>
      <c r="AV24" s="1502"/>
      <c r="AW24" s="1502"/>
      <c r="AX24" s="1502"/>
      <c r="AY24" s="1502"/>
      <c r="AZ24" s="1502"/>
      <c r="BA24" s="1502"/>
      <c r="BB24" s="1502"/>
      <c r="BC24" s="257" t="s">
        <v>0</v>
      </c>
    </row>
    <row r="25" spans="1:55" s="23" customFormat="1" ht="34.5" customHeight="1">
      <c r="A25" s="265"/>
      <c r="B25" s="265"/>
      <c r="C25" s="265"/>
      <c r="D25" s="265"/>
      <c r="E25" s="265"/>
      <c r="F25" s="265"/>
      <c r="G25" s="265"/>
      <c r="H25" s="265"/>
      <c r="I25" s="265"/>
      <c r="J25" s="265"/>
      <c r="K25" s="265"/>
      <c r="L25" s="265"/>
      <c r="M25" s="265"/>
      <c r="N25" s="265"/>
      <c r="O25" s="265"/>
      <c r="P25" s="265"/>
      <c r="Q25" s="265"/>
      <c r="R25" s="265"/>
      <c r="S25" s="265"/>
      <c r="T25" s="265"/>
      <c r="U25" s="265"/>
      <c r="V25" s="265"/>
      <c r="W25" s="265"/>
      <c r="X25" s="265"/>
      <c r="Y25" s="265"/>
      <c r="Z25" s="265"/>
      <c r="AA25" s="265"/>
      <c r="AB25" s="265"/>
      <c r="AC25" s="265"/>
      <c r="AD25" s="265"/>
      <c r="AE25" s="265"/>
      <c r="AF25" s="265"/>
      <c r="AG25" s="265"/>
      <c r="AH25" s="265"/>
      <c r="AI25" s="265"/>
      <c r="AJ25" s="265"/>
      <c r="AK25" s="265"/>
      <c r="AL25" s="265"/>
      <c r="AM25" s="265"/>
      <c r="AN25" s="265"/>
      <c r="AO25" s="265"/>
      <c r="AP25" s="265"/>
      <c r="AQ25" s="265"/>
      <c r="AR25" s="265"/>
      <c r="AS25" s="265"/>
      <c r="AT25" s="265"/>
      <c r="AU25" s="265"/>
      <c r="AV25" s="265"/>
      <c r="AW25" s="265"/>
      <c r="AX25" s="265"/>
      <c r="AY25" s="265"/>
      <c r="AZ25" s="265"/>
      <c r="BA25" s="265"/>
      <c r="BB25" s="265"/>
      <c r="BC25" s="265"/>
    </row>
    <row r="26" spans="1:55" s="23" customFormat="1" ht="17.25" customHeight="1">
      <c r="A26" s="265"/>
      <c r="B26" s="265"/>
      <c r="C26" s="265"/>
      <c r="D26" s="265"/>
      <c r="E26" s="265"/>
      <c r="F26" s="265"/>
      <c r="G26" s="265"/>
      <c r="H26" s="265"/>
      <c r="I26" s="265"/>
      <c r="J26" s="265"/>
      <c r="K26" s="265"/>
      <c r="L26" s="265"/>
      <c r="M26" s="265"/>
      <c r="N26" s="265"/>
      <c r="O26" s="265"/>
      <c r="P26" s="265"/>
      <c r="Q26" s="265"/>
      <c r="R26" s="265"/>
      <c r="S26" s="265"/>
      <c r="T26" s="265"/>
      <c r="U26" s="265"/>
      <c r="V26" s="265"/>
      <c r="W26" s="265"/>
      <c r="X26" s="265"/>
      <c r="Y26" s="265"/>
      <c r="Z26" s="265"/>
      <c r="AA26" s="265"/>
      <c r="AB26" s="265"/>
      <c r="AC26" s="265"/>
      <c r="AD26" s="265"/>
      <c r="AE26" s="265"/>
      <c r="AF26" s="265"/>
      <c r="AG26" s="265"/>
      <c r="AH26" s="265"/>
      <c r="AI26" s="265"/>
      <c r="AJ26" s="265"/>
      <c r="AK26" s="265"/>
      <c r="AL26" s="265"/>
      <c r="AM26" s="265"/>
      <c r="AN26" s="265"/>
      <c r="AO26" s="265"/>
      <c r="AP26" s="265"/>
      <c r="AQ26" s="265"/>
      <c r="AR26" s="265"/>
      <c r="AS26" s="265"/>
      <c r="AT26" s="265"/>
      <c r="AU26" s="265"/>
      <c r="AV26" s="265"/>
      <c r="AW26" s="265"/>
      <c r="AX26" s="265"/>
      <c r="AY26" s="265"/>
      <c r="AZ26" s="265"/>
      <c r="BA26" s="265"/>
      <c r="BB26" s="265"/>
      <c r="BC26" s="265"/>
    </row>
    <row r="27" spans="1:55" s="23" customFormat="1" ht="17.25" customHeight="1">
      <c r="A27" s="265"/>
      <c r="B27" s="265"/>
      <c r="C27" s="265"/>
      <c r="D27" s="265"/>
      <c r="E27" s="265"/>
      <c r="F27" s="265"/>
      <c r="G27" s="265"/>
      <c r="H27" s="265"/>
      <c r="I27" s="265"/>
      <c r="J27" s="265"/>
      <c r="K27" s="265"/>
      <c r="L27" s="265"/>
      <c r="M27" s="265"/>
      <c r="N27" s="265"/>
      <c r="O27" s="265"/>
      <c r="P27" s="265"/>
      <c r="Q27" s="265"/>
      <c r="R27" s="265"/>
      <c r="S27" s="265"/>
      <c r="T27" s="265"/>
      <c r="U27" s="265"/>
      <c r="V27" s="265"/>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row>
    <row r="28" spans="1:55" s="23" customFormat="1" ht="17.25" customHeight="1" thickBot="1">
      <c r="A28" s="265"/>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row>
    <row r="29" spans="1:55" ht="29.25" customHeight="1" thickBot="1">
      <c r="A29" s="1278" t="s">
        <v>14</v>
      </c>
      <c r="B29" s="1279"/>
      <c r="C29" s="1279"/>
      <c r="D29" s="1279"/>
      <c r="E29" s="1279"/>
      <c r="F29" s="1279"/>
      <c r="G29" s="1279"/>
      <c r="H29" s="1279"/>
      <c r="I29" s="1280" t="s">
        <v>53</v>
      </c>
      <c r="J29" s="1281"/>
      <c r="K29" s="1281"/>
      <c r="L29" s="1281"/>
      <c r="M29" s="1281"/>
      <c r="N29" s="1281"/>
      <c r="O29" s="1281"/>
      <c r="P29" s="1282"/>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V29" s="265"/>
      <c r="AW29" s="1520" t="s">
        <v>192</v>
      </c>
      <c r="AX29" s="1521"/>
      <c r="AY29" s="1521"/>
      <c r="AZ29" s="1521"/>
      <c r="BA29" s="1521"/>
      <c r="BB29" s="1521"/>
      <c r="BC29" s="1521"/>
    </row>
    <row r="30" spans="1:55" ht="19.5" customHeight="1" thickBot="1">
      <c r="A30" s="44"/>
      <c r="B30" s="44"/>
      <c r="C30" s="44"/>
      <c r="D30" s="44"/>
      <c r="E30" s="44"/>
      <c r="F30" s="44"/>
      <c r="G30" s="44"/>
      <c r="H30" s="44"/>
      <c r="I30" s="44"/>
      <c r="J30" s="44"/>
      <c r="K30" s="44"/>
      <c r="L30" s="44"/>
      <c r="M30" s="44"/>
      <c r="N30" s="4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1522"/>
      <c r="AX30" s="1522"/>
      <c r="AY30" s="1522"/>
      <c r="AZ30" s="1522"/>
      <c r="BA30" s="1522"/>
      <c r="BB30" s="1522"/>
      <c r="BC30" s="1522"/>
    </row>
    <row r="31" spans="1:55" ht="46.5" customHeight="1" thickBot="1">
      <c r="A31" s="1534" t="s">
        <v>80</v>
      </c>
      <c r="B31" s="697"/>
      <c r="C31" s="697"/>
      <c r="D31" s="697"/>
      <c r="E31" s="697"/>
      <c r="F31" s="697"/>
      <c r="G31" s="697"/>
      <c r="H31" s="697"/>
      <c r="I31" s="696" t="s">
        <v>21</v>
      </c>
      <c r="J31" s="697"/>
      <c r="K31" s="697"/>
      <c r="L31" s="697"/>
      <c r="M31" s="697"/>
      <c r="N31" s="1114"/>
      <c r="O31" s="893" t="s">
        <v>56</v>
      </c>
      <c r="P31" s="927"/>
      <c r="Q31" s="927"/>
      <c r="R31" s="927"/>
      <c r="S31" s="927"/>
      <c r="T31" s="927"/>
      <c r="U31" s="893" t="s">
        <v>9</v>
      </c>
      <c r="V31" s="927"/>
      <c r="W31" s="927"/>
      <c r="X31" s="927"/>
      <c r="Y31" s="927"/>
      <c r="Z31" s="927"/>
      <c r="AA31" s="927"/>
      <c r="AB31" s="927"/>
      <c r="AC31" s="927"/>
      <c r="AD31" s="927"/>
      <c r="AE31" s="927"/>
      <c r="AF31" s="927"/>
      <c r="AG31" s="894"/>
      <c r="AH31" s="893" t="s">
        <v>3</v>
      </c>
      <c r="AI31" s="927"/>
      <c r="AJ31" s="927"/>
      <c r="AK31" s="927"/>
      <c r="AL31" s="927"/>
      <c r="AM31" s="927"/>
      <c r="AN31" s="927"/>
      <c r="AO31" s="927"/>
      <c r="AP31" s="927"/>
      <c r="AQ31" s="927"/>
      <c r="AR31" s="927"/>
      <c r="AS31" s="927"/>
      <c r="AT31" s="927"/>
      <c r="AU31" s="927"/>
      <c r="AV31" s="894"/>
      <c r="AW31" s="696" t="s">
        <v>70</v>
      </c>
      <c r="AX31" s="697"/>
      <c r="AY31" s="697"/>
      <c r="AZ31" s="697"/>
      <c r="BA31" s="697"/>
      <c r="BB31" s="697"/>
      <c r="BC31" s="698"/>
    </row>
    <row r="32" spans="1:55" ht="29.25" customHeight="1" thickTop="1">
      <c r="A32" s="1688"/>
      <c r="B32" s="727"/>
      <c r="C32" s="727"/>
      <c r="D32" s="727"/>
      <c r="E32" s="727"/>
      <c r="F32" s="727"/>
      <c r="G32" s="727"/>
      <c r="H32" s="728"/>
      <c r="I32" s="726"/>
      <c r="J32" s="727"/>
      <c r="K32" s="727"/>
      <c r="L32" s="727"/>
      <c r="M32" s="727"/>
      <c r="N32" s="728"/>
      <c r="O32" s="1689"/>
      <c r="P32" s="1690"/>
      <c r="Q32" s="1690"/>
      <c r="R32" s="1690"/>
      <c r="S32" s="1690"/>
      <c r="T32" s="1691"/>
      <c r="U32" s="1692"/>
      <c r="V32" s="1693"/>
      <c r="W32" s="1693"/>
      <c r="X32" s="1693"/>
      <c r="Y32" s="1693"/>
      <c r="Z32" s="1693"/>
      <c r="AA32" s="1693"/>
      <c r="AB32" s="1693"/>
      <c r="AC32" s="1693"/>
      <c r="AD32" s="1693"/>
      <c r="AE32" s="1693"/>
      <c r="AF32" s="1693"/>
      <c r="AG32" s="1694"/>
      <c r="AH32" s="1692"/>
      <c r="AI32" s="1693"/>
      <c r="AJ32" s="1693"/>
      <c r="AK32" s="1693"/>
      <c r="AL32" s="1693"/>
      <c r="AM32" s="1693"/>
      <c r="AN32" s="1693"/>
      <c r="AO32" s="1693"/>
      <c r="AP32" s="1693"/>
      <c r="AQ32" s="1693"/>
      <c r="AR32" s="1693"/>
      <c r="AS32" s="1693"/>
      <c r="AT32" s="1693"/>
      <c r="AU32" s="1693"/>
      <c r="AV32" s="1694"/>
      <c r="AW32" s="1695"/>
      <c r="AX32" s="1696"/>
      <c r="AY32" s="1696"/>
      <c r="AZ32" s="1696"/>
      <c r="BA32" s="1696"/>
      <c r="BB32" s="1696"/>
      <c r="BC32" s="248" t="s">
        <v>20</v>
      </c>
    </row>
    <row r="33" spans="1:144" s="36" customFormat="1" ht="28.5" customHeight="1">
      <c r="A33" s="1682"/>
      <c r="B33" s="644"/>
      <c r="C33" s="644"/>
      <c r="D33" s="644"/>
      <c r="E33" s="644"/>
      <c r="F33" s="644"/>
      <c r="G33" s="644"/>
      <c r="H33" s="645"/>
      <c r="I33" s="643"/>
      <c r="J33" s="644"/>
      <c r="K33" s="644"/>
      <c r="L33" s="644"/>
      <c r="M33" s="644"/>
      <c r="N33" s="645"/>
      <c r="O33" s="1683"/>
      <c r="P33" s="1684"/>
      <c r="Q33" s="1684"/>
      <c r="R33" s="1684"/>
      <c r="S33" s="1684"/>
      <c r="T33" s="1685"/>
      <c r="U33" s="1451"/>
      <c r="V33" s="1452"/>
      <c r="W33" s="1452"/>
      <c r="X33" s="1452"/>
      <c r="Y33" s="1452"/>
      <c r="Z33" s="1452"/>
      <c r="AA33" s="1452"/>
      <c r="AB33" s="1452"/>
      <c r="AC33" s="1452"/>
      <c r="AD33" s="1452"/>
      <c r="AE33" s="1452"/>
      <c r="AF33" s="1452"/>
      <c r="AG33" s="1450"/>
      <c r="AH33" s="1451"/>
      <c r="AI33" s="1452"/>
      <c r="AJ33" s="1452"/>
      <c r="AK33" s="1452"/>
      <c r="AL33" s="1452"/>
      <c r="AM33" s="1452"/>
      <c r="AN33" s="1452"/>
      <c r="AO33" s="1452"/>
      <c r="AP33" s="1452"/>
      <c r="AQ33" s="1452"/>
      <c r="AR33" s="1452"/>
      <c r="AS33" s="1452"/>
      <c r="AT33" s="1452"/>
      <c r="AU33" s="1452"/>
      <c r="AV33" s="1450"/>
      <c r="AW33" s="1686"/>
      <c r="AX33" s="1687"/>
      <c r="AY33" s="1687"/>
      <c r="AZ33" s="1687"/>
      <c r="BA33" s="1687"/>
      <c r="BB33" s="1687"/>
      <c r="BC33" s="249" t="s">
        <v>20</v>
      </c>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row>
    <row r="34" spans="1:144" s="36" customFormat="1" ht="28.5" customHeight="1">
      <c r="A34" s="1682"/>
      <c r="B34" s="644"/>
      <c r="C34" s="644"/>
      <c r="D34" s="644"/>
      <c r="E34" s="644"/>
      <c r="F34" s="644"/>
      <c r="G34" s="644"/>
      <c r="H34" s="645"/>
      <c r="I34" s="643"/>
      <c r="J34" s="644"/>
      <c r="K34" s="644"/>
      <c r="L34" s="644"/>
      <c r="M34" s="644"/>
      <c r="N34" s="645"/>
      <c r="O34" s="1683"/>
      <c r="P34" s="1684"/>
      <c r="Q34" s="1684"/>
      <c r="R34" s="1684"/>
      <c r="S34" s="1684"/>
      <c r="T34" s="1685"/>
      <c r="U34" s="1451"/>
      <c r="V34" s="1452"/>
      <c r="W34" s="1452"/>
      <c r="X34" s="1452"/>
      <c r="Y34" s="1452"/>
      <c r="Z34" s="1452"/>
      <c r="AA34" s="1452"/>
      <c r="AB34" s="1452"/>
      <c r="AC34" s="1452"/>
      <c r="AD34" s="1452"/>
      <c r="AE34" s="1452"/>
      <c r="AF34" s="1452"/>
      <c r="AG34" s="1450"/>
      <c r="AH34" s="1451"/>
      <c r="AI34" s="1452"/>
      <c r="AJ34" s="1452"/>
      <c r="AK34" s="1452"/>
      <c r="AL34" s="1452"/>
      <c r="AM34" s="1452"/>
      <c r="AN34" s="1452"/>
      <c r="AO34" s="1452"/>
      <c r="AP34" s="1452"/>
      <c r="AQ34" s="1452"/>
      <c r="AR34" s="1452"/>
      <c r="AS34" s="1452"/>
      <c r="AT34" s="1452"/>
      <c r="AU34" s="1452"/>
      <c r="AV34" s="1450"/>
      <c r="AW34" s="1686"/>
      <c r="AX34" s="1687"/>
      <c r="AY34" s="1687"/>
      <c r="AZ34" s="1687"/>
      <c r="BA34" s="1687"/>
      <c r="BB34" s="1687"/>
      <c r="BC34" s="249" t="s">
        <v>20</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row>
    <row r="35" spans="1:144" s="36" customFormat="1" ht="28.5" customHeight="1">
      <c r="A35" s="1682"/>
      <c r="B35" s="644"/>
      <c r="C35" s="644"/>
      <c r="D35" s="644"/>
      <c r="E35" s="644"/>
      <c r="F35" s="644"/>
      <c r="G35" s="644"/>
      <c r="H35" s="645"/>
      <c r="I35" s="643"/>
      <c r="J35" s="644"/>
      <c r="K35" s="644"/>
      <c r="L35" s="644"/>
      <c r="M35" s="644"/>
      <c r="N35" s="645"/>
      <c r="O35" s="1683"/>
      <c r="P35" s="1684"/>
      <c r="Q35" s="1684"/>
      <c r="R35" s="1684"/>
      <c r="S35" s="1684"/>
      <c r="T35" s="1685"/>
      <c r="U35" s="1451"/>
      <c r="V35" s="1452"/>
      <c r="W35" s="1452"/>
      <c r="X35" s="1452"/>
      <c r="Y35" s="1452"/>
      <c r="Z35" s="1452"/>
      <c r="AA35" s="1452"/>
      <c r="AB35" s="1452"/>
      <c r="AC35" s="1452"/>
      <c r="AD35" s="1452"/>
      <c r="AE35" s="1452"/>
      <c r="AF35" s="1452"/>
      <c r="AG35" s="1450"/>
      <c r="AH35" s="1451"/>
      <c r="AI35" s="1452"/>
      <c r="AJ35" s="1452"/>
      <c r="AK35" s="1452"/>
      <c r="AL35" s="1452"/>
      <c r="AM35" s="1452"/>
      <c r="AN35" s="1452"/>
      <c r="AO35" s="1452"/>
      <c r="AP35" s="1452"/>
      <c r="AQ35" s="1452"/>
      <c r="AR35" s="1452"/>
      <c r="AS35" s="1452"/>
      <c r="AT35" s="1452"/>
      <c r="AU35" s="1452"/>
      <c r="AV35" s="1450"/>
      <c r="AW35" s="1686"/>
      <c r="AX35" s="1687"/>
      <c r="AY35" s="1687"/>
      <c r="AZ35" s="1687"/>
      <c r="BA35" s="1687"/>
      <c r="BB35" s="1687"/>
      <c r="BC35" s="249" t="s">
        <v>20</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row>
    <row r="36" spans="1:144" s="36" customFormat="1" ht="28.5" customHeight="1">
      <c r="A36" s="1682"/>
      <c r="B36" s="644"/>
      <c r="C36" s="644"/>
      <c r="D36" s="644"/>
      <c r="E36" s="644"/>
      <c r="F36" s="644"/>
      <c r="G36" s="644"/>
      <c r="H36" s="645"/>
      <c r="I36" s="643"/>
      <c r="J36" s="644"/>
      <c r="K36" s="644"/>
      <c r="L36" s="644"/>
      <c r="M36" s="644"/>
      <c r="N36" s="645"/>
      <c r="O36" s="1683"/>
      <c r="P36" s="1684"/>
      <c r="Q36" s="1684"/>
      <c r="R36" s="1684"/>
      <c r="S36" s="1684"/>
      <c r="T36" s="1685"/>
      <c r="U36" s="1451"/>
      <c r="V36" s="1452"/>
      <c r="W36" s="1452"/>
      <c r="X36" s="1452"/>
      <c r="Y36" s="1452"/>
      <c r="Z36" s="1452"/>
      <c r="AA36" s="1452"/>
      <c r="AB36" s="1452"/>
      <c r="AC36" s="1452"/>
      <c r="AD36" s="1452"/>
      <c r="AE36" s="1452"/>
      <c r="AF36" s="1452"/>
      <c r="AG36" s="1450"/>
      <c r="AH36" s="1451"/>
      <c r="AI36" s="1452"/>
      <c r="AJ36" s="1452"/>
      <c r="AK36" s="1452"/>
      <c r="AL36" s="1452"/>
      <c r="AM36" s="1452"/>
      <c r="AN36" s="1452"/>
      <c r="AO36" s="1452"/>
      <c r="AP36" s="1452"/>
      <c r="AQ36" s="1452"/>
      <c r="AR36" s="1452"/>
      <c r="AS36" s="1452"/>
      <c r="AT36" s="1452"/>
      <c r="AU36" s="1452"/>
      <c r="AV36" s="1450"/>
      <c r="AW36" s="1686"/>
      <c r="AX36" s="1687"/>
      <c r="AY36" s="1687"/>
      <c r="AZ36" s="1687"/>
      <c r="BA36" s="1687"/>
      <c r="BB36" s="1687"/>
      <c r="BC36" s="249" t="s">
        <v>20</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row>
    <row r="37" spans="1:144" s="36" customFormat="1" ht="28.5" customHeight="1">
      <c r="A37" s="1682"/>
      <c r="B37" s="644"/>
      <c r="C37" s="644"/>
      <c r="D37" s="644"/>
      <c r="E37" s="644"/>
      <c r="F37" s="644"/>
      <c r="G37" s="644"/>
      <c r="H37" s="645"/>
      <c r="I37" s="643"/>
      <c r="J37" s="644"/>
      <c r="K37" s="644"/>
      <c r="L37" s="644"/>
      <c r="M37" s="644"/>
      <c r="N37" s="645"/>
      <c r="O37" s="1683"/>
      <c r="P37" s="1684"/>
      <c r="Q37" s="1684"/>
      <c r="R37" s="1684"/>
      <c r="S37" s="1684"/>
      <c r="T37" s="1685"/>
      <c r="U37" s="1451"/>
      <c r="V37" s="1452"/>
      <c r="W37" s="1452"/>
      <c r="X37" s="1452"/>
      <c r="Y37" s="1452"/>
      <c r="Z37" s="1452"/>
      <c r="AA37" s="1452"/>
      <c r="AB37" s="1452"/>
      <c r="AC37" s="1452"/>
      <c r="AD37" s="1452"/>
      <c r="AE37" s="1452"/>
      <c r="AF37" s="1452"/>
      <c r="AG37" s="1450"/>
      <c r="AH37" s="1451"/>
      <c r="AI37" s="1452"/>
      <c r="AJ37" s="1452"/>
      <c r="AK37" s="1452"/>
      <c r="AL37" s="1452"/>
      <c r="AM37" s="1452"/>
      <c r="AN37" s="1452"/>
      <c r="AO37" s="1452"/>
      <c r="AP37" s="1452"/>
      <c r="AQ37" s="1452"/>
      <c r="AR37" s="1452"/>
      <c r="AS37" s="1452"/>
      <c r="AT37" s="1452"/>
      <c r="AU37" s="1452"/>
      <c r="AV37" s="1450"/>
      <c r="AW37" s="1686"/>
      <c r="AX37" s="1687"/>
      <c r="AY37" s="1687"/>
      <c r="AZ37" s="1687"/>
      <c r="BA37" s="1687"/>
      <c r="BB37" s="1687"/>
      <c r="BC37" s="249" t="s">
        <v>20</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row>
    <row r="38" spans="1:144" s="36" customFormat="1" ht="28.5" customHeight="1">
      <c r="A38" s="1682"/>
      <c r="B38" s="644"/>
      <c r="C38" s="644"/>
      <c r="D38" s="644"/>
      <c r="E38" s="644"/>
      <c r="F38" s="644"/>
      <c r="G38" s="644"/>
      <c r="H38" s="645"/>
      <c r="I38" s="643"/>
      <c r="J38" s="644"/>
      <c r="K38" s="644"/>
      <c r="L38" s="644"/>
      <c r="M38" s="644"/>
      <c r="N38" s="645"/>
      <c r="O38" s="1683"/>
      <c r="P38" s="1684"/>
      <c r="Q38" s="1684"/>
      <c r="R38" s="1684"/>
      <c r="S38" s="1684"/>
      <c r="T38" s="1685"/>
      <c r="U38" s="1451"/>
      <c r="V38" s="1452"/>
      <c r="W38" s="1452"/>
      <c r="X38" s="1452"/>
      <c r="Y38" s="1452"/>
      <c r="Z38" s="1452"/>
      <c r="AA38" s="1452"/>
      <c r="AB38" s="1452"/>
      <c r="AC38" s="1452"/>
      <c r="AD38" s="1452"/>
      <c r="AE38" s="1452"/>
      <c r="AF38" s="1452"/>
      <c r="AG38" s="1450"/>
      <c r="AH38" s="1451"/>
      <c r="AI38" s="1452"/>
      <c r="AJ38" s="1452"/>
      <c r="AK38" s="1452"/>
      <c r="AL38" s="1452"/>
      <c r="AM38" s="1452"/>
      <c r="AN38" s="1452"/>
      <c r="AO38" s="1452"/>
      <c r="AP38" s="1452"/>
      <c r="AQ38" s="1452"/>
      <c r="AR38" s="1452"/>
      <c r="AS38" s="1452"/>
      <c r="AT38" s="1452"/>
      <c r="AU38" s="1452"/>
      <c r="AV38" s="1450"/>
      <c r="AW38" s="1686"/>
      <c r="AX38" s="1687"/>
      <c r="AY38" s="1687"/>
      <c r="AZ38" s="1687"/>
      <c r="BA38" s="1687"/>
      <c r="BB38" s="1687"/>
      <c r="BC38" s="249" t="s">
        <v>20</v>
      </c>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row>
    <row r="39" spans="1:144" s="36" customFormat="1" ht="28.5" customHeight="1">
      <c r="A39" s="1682"/>
      <c r="B39" s="644"/>
      <c r="C39" s="644"/>
      <c r="D39" s="644"/>
      <c r="E39" s="644"/>
      <c r="F39" s="644"/>
      <c r="G39" s="644"/>
      <c r="H39" s="645"/>
      <c r="I39" s="643"/>
      <c r="J39" s="644"/>
      <c r="K39" s="644"/>
      <c r="L39" s="644"/>
      <c r="M39" s="644"/>
      <c r="N39" s="645"/>
      <c r="O39" s="1683"/>
      <c r="P39" s="1684"/>
      <c r="Q39" s="1684"/>
      <c r="R39" s="1684"/>
      <c r="S39" s="1684"/>
      <c r="T39" s="1685"/>
      <c r="U39" s="1451"/>
      <c r="V39" s="1452"/>
      <c r="W39" s="1452"/>
      <c r="X39" s="1452"/>
      <c r="Y39" s="1452"/>
      <c r="Z39" s="1452"/>
      <c r="AA39" s="1452"/>
      <c r="AB39" s="1452"/>
      <c r="AC39" s="1452"/>
      <c r="AD39" s="1452"/>
      <c r="AE39" s="1452"/>
      <c r="AF39" s="1452"/>
      <c r="AG39" s="1450"/>
      <c r="AH39" s="1451"/>
      <c r="AI39" s="1452"/>
      <c r="AJ39" s="1452"/>
      <c r="AK39" s="1452"/>
      <c r="AL39" s="1452"/>
      <c r="AM39" s="1452"/>
      <c r="AN39" s="1452"/>
      <c r="AO39" s="1452"/>
      <c r="AP39" s="1452"/>
      <c r="AQ39" s="1452"/>
      <c r="AR39" s="1452"/>
      <c r="AS39" s="1452"/>
      <c r="AT39" s="1452"/>
      <c r="AU39" s="1452"/>
      <c r="AV39" s="1450"/>
      <c r="AW39" s="1686"/>
      <c r="AX39" s="1687"/>
      <c r="AY39" s="1687"/>
      <c r="AZ39" s="1687"/>
      <c r="BA39" s="1687"/>
      <c r="BB39" s="1687"/>
      <c r="BC39" s="249" t="s">
        <v>20</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row>
    <row r="40" spans="1:144" s="36" customFormat="1" ht="28.5" customHeight="1">
      <c r="A40" s="1682"/>
      <c r="B40" s="644"/>
      <c r="C40" s="644"/>
      <c r="D40" s="644"/>
      <c r="E40" s="644"/>
      <c r="F40" s="644"/>
      <c r="G40" s="644"/>
      <c r="H40" s="645"/>
      <c r="I40" s="643"/>
      <c r="J40" s="644"/>
      <c r="K40" s="644"/>
      <c r="L40" s="644"/>
      <c r="M40" s="644"/>
      <c r="N40" s="645"/>
      <c r="O40" s="1683"/>
      <c r="P40" s="1684"/>
      <c r="Q40" s="1684"/>
      <c r="R40" s="1684"/>
      <c r="S40" s="1684"/>
      <c r="T40" s="1685"/>
      <c r="U40" s="1451"/>
      <c r="V40" s="1452"/>
      <c r="W40" s="1452"/>
      <c r="X40" s="1452"/>
      <c r="Y40" s="1452"/>
      <c r="Z40" s="1452"/>
      <c r="AA40" s="1452"/>
      <c r="AB40" s="1452"/>
      <c r="AC40" s="1452"/>
      <c r="AD40" s="1452"/>
      <c r="AE40" s="1452"/>
      <c r="AF40" s="1452"/>
      <c r="AG40" s="1450"/>
      <c r="AH40" s="1451"/>
      <c r="AI40" s="1452"/>
      <c r="AJ40" s="1452"/>
      <c r="AK40" s="1452"/>
      <c r="AL40" s="1452"/>
      <c r="AM40" s="1452"/>
      <c r="AN40" s="1452"/>
      <c r="AO40" s="1452"/>
      <c r="AP40" s="1452"/>
      <c r="AQ40" s="1452"/>
      <c r="AR40" s="1452"/>
      <c r="AS40" s="1452"/>
      <c r="AT40" s="1452"/>
      <c r="AU40" s="1452"/>
      <c r="AV40" s="1450"/>
      <c r="AW40" s="1686"/>
      <c r="AX40" s="1687"/>
      <c r="AY40" s="1687"/>
      <c r="AZ40" s="1687"/>
      <c r="BA40" s="1687"/>
      <c r="BB40" s="1687"/>
      <c r="BC40" s="249" t="s">
        <v>20</v>
      </c>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row>
    <row r="41" spans="1:144" s="36" customFormat="1" ht="28.5" customHeight="1" thickBot="1">
      <c r="A41" s="1697"/>
      <c r="B41" s="648"/>
      <c r="C41" s="648"/>
      <c r="D41" s="648"/>
      <c r="E41" s="648"/>
      <c r="F41" s="648"/>
      <c r="G41" s="648"/>
      <c r="H41" s="649"/>
      <c r="I41" s="647"/>
      <c r="J41" s="648"/>
      <c r="K41" s="648"/>
      <c r="L41" s="648"/>
      <c r="M41" s="648"/>
      <c r="N41" s="649"/>
      <c r="O41" s="1698"/>
      <c r="P41" s="1699"/>
      <c r="Q41" s="1699"/>
      <c r="R41" s="1699"/>
      <c r="S41" s="1699"/>
      <c r="T41" s="1700"/>
      <c r="U41" s="1579"/>
      <c r="V41" s="1580"/>
      <c r="W41" s="1580"/>
      <c r="X41" s="1580"/>
      <c r="Y41" s="1580"/>
      <c r="Z41" s="1580"/>
      <c r="AA41" s="1580"/>
      <c r="AB41" s="1580"/>
      <c r="AC41" s="1580"/>
      <c r="AD41" s="1580"/>
      <c r="AE41" s="1580"/>
      <c r="AF41" s="1580"/>
      <c r="AG41" s="1578"/>
      <c r="AH41" s="1579"/>
      <c r="AI41" s="1580"/>
      <c r="AJ41" s="1580"/>
      <c r="AK41" s="1580"/>
      <c r="AL41" s="1580"/>
      <c r="AM41" s="1580"/>
      <c r="AN41" s="1580"/>
      <c r="AO41" s="1580"/>
      <c r="AP41" s="1580"/>
      <c r="AQ41" s="1580"/>
      <c r="AR41" s="1580"/>
      <c r="AS41" s="1580"/>
      <c r="AT41" s="1580"/>
      <c r="AU41" s="1580"/>
      <c r="AV41" s="1578"/>
      <c r="AW41" s="1701"/>
      <c r="AX41" s="1702"/>
      <c r="AY41" s="1702"/>
      <c r="AZ41" s="1702"/>
      <c r="BA41" s="1702"/>
      <c r="BB41" s="1702"/>
      <c r="BC41" s="253" t="s">
        <v>20</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row>
    <row r="42" spans="1:144" s="23" customFormat="1" ht="17.25" customHeight="1">
      <c r="A42" s="265"/>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5"/>
      <c r="AZ42" s="265"/>
      <c r="BA42" s="265"/>
      <c r="BB42" s="265"/>
      <c r="BC42" s="265"/>
    </row>
    <row r="43" spans="1:144" ht="17.25" customHeight="1">
      <c r="A43" s="265"/>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row>
    <row r="44" spans="1:144" ht="17.25" customHeight="1">
      <c r="A44" s="265"/>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65"/>
      <c r="AR44" s="265"/>
      <c r="AS44" s="265"/>
      <c r="AT44" s="265"/>
      <c r="AU44" s="265"/>
      <c r="AV44" s="265"/>
      <c r="AW44" s="265"/>
      <c r="AX44" s="265"/>
      <c r="AY44" s="265"/>
      <c r="AZ44" s="265"/>
      <c r="BA44" s="265"/>
      <c r="BB44" s="265"/>
      <c r="BC44" s="265"/>
    </row>
    <row r="45" spans="1:144" s="23" customFormat="1" ht="17.25" customHeight="1">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265"/>
      <c r="AR45" s="265"/>
      <c r="AS45" s="265"/>
      <c r="AT45" s="265"/>
      <c r="AU45" s="265"/>
      <c r="AV45" s="265"/>
      <c r="AW45" s="265"/>
      <c r="AX45" s="265"/>
      <c r="AY45" s="265"/>
      <c r="AZ45" s="265"/>
      <c r="BA45" s="265"/>
      <c r="BB45" s="265"/>
      <c r="BC45" s="265"/>
    </row>
    <row r="46" spans="1:144" ht="31.5" customHeight="1" thickBot="1">
      <c r="A46" s="49" t="s">
        <v>122</v>
      </c>
      <c r="B46" s="266"/>
      <c r="C46" s="266"/>
      <c r="D46" s="266"/>
      <c r="E46" s="266"/>
      <c r="F46" s="266"/>
      <c r="G46" s="266"/>
      <c r="H46" s="266"/>
      <c r="I46" s="266"/>
      <c r="J46" s="266"/>
      <c r="K46" s="266"/>
      <c r="L46" s="266"/>
      <c r="M46" s="266"/>
      <c r="N46" s="266"/>
      <c r="O46" s="266"/>
      <c r="P46" s="26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266"/>
      <c r="AV46" s="266"/>
      <c r="AW46" s="266"/>
      <c r="AX46" s="266"/>
      <c r="AY46" s="266"/>
      <c r="AZ46" s="266"/>
      <c r="BA46" s="266"/>
      <c r="BB46" s="266"/>
      <c r="BC46" s="266"/>
    </row>
    <row r="47" spans="1:144" s="23" customFormat="1" ht="57" customHeight="1" thickBot="1">
      <c r="A47" s="1510" t="s">
        <v>190</v>
      </c>
      <c r="B47" s="751"/>
      <c r="C47" s="751"/>
      <c r="D47" s="751"/>
      <c r="E47" s="751"/>
      <c r="F47" s="751"/>
      <c r="G47" s="751"/>
      <c r="H47" s="751"/>
      <c r="I47" s="751"/>
      <c r="J47" s="751"/>
      <c r="K47" s="751"/>
      <c r="L47" s="751"/>
      <c r="M47" s="1511"/>
      <c r="N47" s="783" t="s">
        <v>124</v>
      </c>
      <c r="O47" s="784"/>
      <c r="P47" s="1385" t="s">
        <v>125</v>
      </c>
      <c r="Q47" s="751"/>
      <c r="R47" s="751"/>
      <c r="S47" s="751"/>
      <c r="T47" s="751"/>
      <c r="U47" s="751"/>
      <c r="V47" s="751"/>
      <c r="W47" s="750" t="s">
        <v>126</v>
      </c>
      <c r="X47" s="751"/>
      <c r="Y47" s="751"/>
      <c r="Z47" s="751"/>
      <c r="AA47" s="751"/>
      <c r="AB47" s="751"/>
      <c r="AC47" s="751"/>
      <c r="AD47" s="751"/>
      <c r="AE47" s="751"/>
      <c r="AF47" s="751"/>
      <c r="AG47" s="751"/>
      <c r="AH47" s="751"/>
      <c r="AI47" s="751"/>
      <c r="AJ47" s="751"/>
      <c r="AK47" s="752"/>
      <c r="AL47" s="751" t="s">
        <v>127</v>
      </c>
      <c r="AM47" s="751"/>
      <c r="AN47" s="751"/>
      <c r="AO47" s="751"/>
      <c r="AP47" s="751"/>
      <c r="AQ47" s="751"/>
      <c r="AR47" s="751"/>
      <c r="AS47" s="751"/>
      <c r="AT47" s="751"/>
      <c r="AU47" s="751"/>
      <c r="AV47" s="751"/>
      <c r="AW47" s="751"/>
      <c r="AX47" s="751"/>
      <c r="AY47" s="751"/>
      <c r="AZ47" s="751"/>
      <c r="BA47" s="751"/>
      <c r="BB47" s="751"/>
      <c r="BC47" s="753"/>
    </row>
    <row r="48" spans="1:144" s="23" customFormat="1" ht="34.5" customHeight="1" thickTop="1" thickBot="1">
      <c r="A48" s="1491">
        <f>ROUNDDOWN(SUM(AW32:BB41),0)</f>
        <v>0</v>
      </c>
      <c r="B48" s="1492"/>
      <c r="C48" s="1492"/>
      <c r="D48" s="1492"/>
      <c r="E48" s="1492"/>
      <c r="F48" s="1492"/>
      <c r="G48" s="1492"/>
      <c r="H48" s="1492"/>
      <c r="I48" s="1492"/>
      <c r="J48" s="1492"/>
      <c r="K48" s="1492"/>
      <c r="L48" s="1492"/>
      <c r="M48" s="1493"/>
      <c r="N48" s="1394" t="s">
        <v>124</v>
      </c>
      <c r="O48" s="1395"/>
      <c r="P48" s="1494">
        <v>7000</v>
      </c>
      <c r="Q48" s="793"/>
      <c r="R48" s="793"/>
      <c r="S48" s="793"/>
      <c r="T48" s="793"/>
      <c r="U48" s="793"/>
      <c r="V48" s="222" t="s">
        <v>0</v>
      </c>
      <c r="W48" s="1495">
        <f>IF(A48="","",(A48*P48))</f>
        <v>0</v>
      </c>
      <c r="X48" s="1496"/>
      <c r="Y48" s="1496"/>
      <c r="Z48" s="1496"/>
      <c r="AA48" s="1496"/>
      <c r="AB48" s="1496"/>
      <c r="AC48" s="1496"/>
      <c r="AD48" s="1496"/>
      <c r="AE48" s="1496"/>
      <c r="AF48" s="1496"/>
      <c r="AG48" s="1496"/>
      <c r="AH48" s="1496"/>
      <c r="AI48" s="1496"/>
      <c r="AJ48" s="1496"/>
      <c r="AK48" s="191" t="s">
        <v>0</v>
      </c>
      <c r="AL48" s="1497">
        <f>W48</f>
        <v>0</v>
      </c>
      <c r="AM48" s="1497"/>
      <c r="AN48" s="1497"/>
      <c r="AO48" s="1497"/>
      <c r="AP48" s="1497"/>
      <c r="AQ48" s="1497"/>
      <c r="AR48" s="1497"/>
      <c r="AS48" s="1497"/>
      <c r="AT48" s="1497"/>
      <c r="AU48" s="1497"/>
      <c r="AV48" s="1497"/>
      <c r="AW48" s="1497"/>
      <c r="AX48" s="1497"/>
      <c r="AY48" s="1497"/>
      <c r="AZ48" s="1497"/>
      <c r="BA48" s="1497"/>
      <c r="BB48" s="1497"/>
      <c r="BC48" s="268" t="s">
        <v>0</v>
      </c>
    </row>
    <row r="49" spans="1:55" ht="38.25" customHeight="1" thickTop="1" thickBot="1">
      <c r="A49" s="1498" t="s">
        <v>151</v>
      </c>
      <c r="B49" s="1499"/>
      <c r="C49" s="1499"/>
      <c r="D49" s="1499"/>
      <c r="E49" s="1499"/>
      <c r="F49" s="1499"/>
      <c r="G49" s="1499"/>
      <c r="H49" s="1499"/>
      <c r="I49" s="1499"/>
      <c r="J49" s="1499"/>
      <c r="K49" s="1499"/>
      <c r="L49" s="1499"/>
      <c r="M49" s="1499"/>
      <c r="N49" s="1499"/>
      <c r="O49" s="1499"/>
      <c r="P49" s="1499"/>
      <c r="Q49" s="1499"/>
      <c r="R49" s="1499"/>
      <c r="S49" s="1499"/>
      <c r="T49" s="1499"/>
      <c r="U49" s="1499"/>
      <c r="V49" s="1499"/>
      <c r="W49" s="1499"/>
      <c r="X49" s="1499"/>
      <c r="Y49" s="1499"/>
      <c r="Z49" s="1499"/>
      <c r="AA49" s="1499"/>
      <c r="AB49" s="1499"/>
      <c r="AC49" s="1499"/>
      <c r="AD49" s="1499"/>
      <c r="AE49" s="1499"/>
      <c r="AF49" s="1499"/>
      <c r="AG49" s="1499"/>
      <c r="AH49" s="1499"/>
      <c r="AI49" s="1499"/>
      <c r="AJ49" s="1499"/>
      <c r="AK49" s="1500"/>
      <c r="AL49" s="1501">
        <f>AL48</f>
        <v>0</v>
      </c>
      <c r="AM49" s="1502"/>
      <c r="AN49" s="1502"/>
      <c r="AO49" s="1502"/>
      <c r="AP49" s="1502"/>
      <c r="AQ49" s="1502"/>
      <c r="AR49" s="1502"/>
      <c r="AS49" s="1502"/>
      <c r="AT49" s="1502"/>
      <c r="AU49" s="1502"/>
      <c r="AV49" s="1502"/>
      <c r="AW49" s="1502"/>
      <c r="AX49" s="1502"/>
      <c r="AY49" s="1502"/>
      <c r="AZ49" s="1502"/>
      <c r="BA49" s="1502"/>
      <c r="BB49" s="1502"/>
      <c r="BC49" s="257" t="s">
        <v>0</v>
      </c>
    </row>
    <row r="50" spans="1:55" ht="37.5" customHeight="1">
      <c r="A50" s="50"/>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row>
  </sheetData>
  <sheetProtection algorithmName="SHA-512" hashValue="LyXMO3vOMCQth4YiXFDh2VAtvZsTuff5SiXBn2H7cxxiDcVPRQMEQJzVi8TilJ7ux1LXhMXTUaFpgqs0JtjV8g==" saltValue="aKF5uQoKny97cKodRTF4uA==" spinCount="100000" sheet="1" objects="1" scenarios="1"/>
  <mergeCells count="122">
    <mergeCell ref="A49:AK49"/>
    <mergeCell ref="AL49:BB49"/>
    <mergeCell ref="A47:M47"/>
    <mergeCell ref="N47:O47"/>
    <mergeCell ref="P47:V47"/>
    <mergeCell ref="W47:AK47"/>
    <mergeCell ref="AL47:BC47"/>
    <mergeCell ref="A48:M48"/>
    <mergeCell ref="N48:O48"/>
    <mergeCell ref="P48:U48"/>
    <mergeCell ref="W48:AJ48"/>
    <mergeCell ref="AL48:BB48"/>
    <mergeCell ref="A41:H41"/>
    <mergeCell ref="I41:N41"/>
    <mergeCell ref="O41:T41"/>
    <mergeCell ref="U41:AG41"/>
    <mergeCell ref="AH41:AV41"/>
    <mergeCell ref="AW41:BB41"/>
    <mergeCell ref="A40:H40"/>
    <mergeCell ref="I40:N40"/>
    <mergeCell ref="O40:T40"/>
    <mergeCell ref="U40:AG40"/>
    <mergeCell ref="AH40:AV40"/>
    <mergeCell ref="AW40:BB40"/>
    <mergeCell ref="A39:H39"/>
    <mergeCell ref="I39:N39"/>
    <mergeCell ref="O39:T39"/>
    <mergeCell ref="U39:AG39"/>
    <mergeCell ref="AH39:AV39"/>
    <mergeCell ref="AW39:BB39"/>
    <mergeCell ref="A38:H38"/>
    <mergeCell ref="I38:N38"/>
    <mergeCell ref="O38:T38"/>
    <mergeCell ref="U38:AG38"/>
    <mergeCell ref="AH38:AV38"/>
    <mergeCell ref="AW38:BB38"/>
    <mergeCell ref="A37:H37"/>
    <mergeCell ref="I37:N37"/>
    <mergeCell ref="O37:T37"/>
    <mergeCell ref="U37:AG37"/>
    <mergeCell ref="AH37:AV37"/>
    <mergeCell ref="AW37:BB37"/>
    <mergeCell ref="A36:H36"/>
    <mergeCell ref="I36:N36"/>
    <mergeCell ref="O36:T36"/>
    <mergeCell ref="U36:AG36"/>
    <mergeCell ref="AH36:AV36"/>
    <mergeCell ref="AW36:BB36"/>
    <mergeCell ref="A35:H35"/>
    <mergeCell ref="I35:N35"/>
    <mergeCell ref="O35:T35"/>
    <mergeCell ref="U35:AG35"/>
    <mergeCell ref="AH35:AV35"/>
    <mergeCell ref="AW35:BB35"/>
    <mergeCell ref="A34:H34"/>
    <mergeCell ref="I34:N34"/>
    <mergeCell ref="O34:T34"/>
    <mergeCell ref="U34:AG34"/>
    <mergeCell ref="AH34:AV34"/>
    <mergeCell ref="AW34:BB34"/>
    <mergeCell ref="A33:H33"/>
    <mergeCell ref="I33:N33"/>
    <mergeCell ref="O33:T33"/>
    <mergeCell ref="U33:AG33"/>
    <mergeCell ref="AH33:AV33"/>
    <mergeCell ref="AW33:BB33"/>
    <mergeCell ref="A32:H32"/>
    <mergeCell ref="I32:N32"/>
    <mergeCell ref="O32:T32"/>
    <mergeCell ref="U32:AG32"/>
    <mergeCell ref="AH32:AV32"/>
    <mergeCell ref="AW32:BB32"/>
    <mergeCell ref="A31:H31"/>
    <mergeCell ref="I31:N31"/>
    <mergeCell ref="O31:T31"/>
    <mergeCell ref="U31:AG31"/>
    <mergeCell ref="AH31:AV31"/>
    <mergeCell ref="AW31:BC31"/>
    <mergeCell ref="N23:O23"/>
    <mergeCell ref="P23:U23"/>
    <mergeCell ref="W23:AI23"/>
    <mergeCell ref="A24:AK24"/>
    <mergeCell ref="AL24:BB24"/>
    <mergeCell ref="A29:H29"/>
    <mergeCell ref="I29:P29"/>
    <mergeCell ref="AW29:BC30"/>
    <mergeCell ref="A21:H21"/>
    <mergeCell ref="I21:M21"/>
    <mergeCell ref="N21:O21"/>
    <mergeCell ref="P21:V21"/>
    <mergeCell ref="W21:AK21"/>
    <mergeCell ref="AL21:BC21"/>
    <mergeCell ref="A22:H22"/>
    <mergeCell ref="I22:M22"/>
    <mergeCell ref="N22:O22"/>
    <mergeCell ref="P22:U22"/>
    <mergeCell ref="W22:AI22"/>
    <mergeCell ref="AL22:BB23"/>
    <mergeCell ref="BC22:BC23"/>
    <mergeCell ref="A23:H23"/>
    <mergeCell ref="I23:M23"/>
    <mergeCell ref="A14:H14"/>
    <mergeCell ref="I14:Z14"/>
    <mergeCell ref="AA14:AR14"/>
    <mergeCell ref="AS14:AW14"/>
    <mergeCell ref="AX14:BC14"/>
    <mergeCell ref="A15:H15"/>
    <mergeCell ref="I15:Z15"/>
    <mergeCell ref="AA15:AR15"/>
    <mergeCell ref="AS15:AW15"/>
    <mergeCell ref="AX15:BC15"/>
    <mergeCell ref="A3:BC3"/>
    <mergeCell ref="BB6:BC6"/>
    <mergeCell ref="AP8:AV8"/>
    <mergeCell ref="AW8:BC8"/>
    <mergeCell ref="A11:H11"/>
    <mergeCell ref="I11:P11"/>
    <mergeCell ref="A13:H13"/>
    <mergeCell ref="I13:Z13"/>
    <mergeCell ref="AA13:AR13"/>
    <mergeCell ref="AS13:AW13"/>
    <mergeCell ref="AX13:BC13"/>
  </mergeCells>
  <phoneticPr fontId="56"/>
  <dataValidations count="5">
    <dataValidation type="textLength" operator="equal" allowBlank="1" showInputMessage="1" showErrorMessage="1" error="SII登録型番の８文字で登録してください。" sqref="A14:H15 O32:T41" xr:uid="{830ED8B9-3ABD-465C-842C-6F10A1BC1C58}">
      <formula1>8</formula1>
    </dataValidation>
    <dataValidation type="list" allowBlank="1" showInputMessage="1" showErrorMessage="1" sqref="AS14:AW15" xr:uid="{5BEBC725-2BA3-4595-ACD9-31CDD1007800}">
      <formula1>"S,A"</formula1>
    </dataValidation>
    <dataValidation type="textLength" imeMode="disabled" operator="equal" allowBlank="1" showInputMessage="1" showErrorMessage="1" errorTitle="文字数エラー" error="SII登録型番の８文字で登録してください。" sqref="U32:U41" xr:uid="{A0BA847B-FA02-4B1E-9AF5-CEDE50DE6279}">
      <formula1>8</formula1>
    </dataValidation>
    <dataValidation type="custom" imeMode="disabled" allowBlank="1" showInputMessage="1" showErrorMessage="1" errorTitle="入力エラー" error="小数点は第二位まで、三位以下切り捨てで入力して下さい。" sqref="AW32:BB41" xr:uid="{BDF459FA-ABC3-4F22-959C-8A0F6655CD51}">
      <formula1>AW32-ROUNDDOWN(AW32,2)=0</formula1>
    </dataValidation>
    <dataValidation type="list" allowBlank="1" showInputMessage="1" showErrorMessage="1" sqref="I32:L41" xr:uid="{E2E6FED5-1D7C-44A4-830D-89FA558495F1}">
      <formula1>"床,壁,天井"</formula1>
    </dataValidation>
  </dataValidations>
  <printOptions horizontalCentered="1"/>
  <pageMargins left="0.11811023622047245" right="0.11811023622047245" top="0.43307086614173229" bottom="0.15748031496062992" header="0.11811023622047245" footer="0.11811023622047245"/>
  <pageSetup paperSize="9" scale="49" orientation="portrait" r:id="rId1"/>
  <headerFooter>
    <oddHeader>&amp;R&amp;14VERSION 1.1</oddHeader>
  </headerFooter>
  <extLst>
    <ext xmlns:x14="http://schemas.microsoft.com/office/spreadsheetml/2009/9/main" uri="{78C0D931-6437-407d-A8EE-F0AAD7539E65}">
      <x14:conditionalFormattings>
        <x14:conditionalFormatting xmlns:xm="http://schemas.microsoft.com/office/excel/2006/main">
          <x14:cfRule type="expression" priority="1" stopIfTrue="1" id="{EFD1F8CC-67BC-4154-BD97-DC9DFA8A6D63}">
            <xm:f>'定型様式4｜総括表'!#REF!=1</xm:f>
            <x14:dxf>
              <fill>
                <patternFill>
                  <bgColor theme="0" tint="-0.499984740745262"/>
                </patternFill>
              </fill>
            </x14:dxf>
          </x14:cfRule>
          <xm:sqref>AW8:BC8</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2546B-A3C0-4E61-BED7-67B4E8C2B774}">
  <dimension ref="A1:BD53"/>
  <sheetViews>
    <sheetView view="pageBreakPreview" zoomScale="60" zoomScaleNormal="70" workbookViewId="0">
      <selection activeCell="B4" sqref="B4:AU4"/>
    </sheetView>
  </sheetViews>
  <sheetFormatPr defaultColWidth="9" defaultRowHeight="13"/>
  <cols>
    <col min="1" max="1" width="2" style="310" customWidth="1"/>
    <col min="2" max="47" width="3.6328125" style="310" customWidth="1"/>
    <col min="48" max="48" width="2" style="310" customWidth="1"/>
    <col min="49" max="49" width="9" style="310" customWidth="1"/>
    <col min="50" max="50" width="10.90625" style="310" hidden="1" customWidth="1"/>
    <col min="51" max="52" width="13" style="310" hidden="1" customWidth="1"/>
    <col min="53" max="53" width="8.26953125" style="310" hidden="1" customWidth="1"/>
    <col min="54" max="54" width="17.08984375" style="310" hidden="1" customWidth="1"/>
    <col min="55" max="55" width="16.08984375" style="310" hidden="1" customWidth="1"/>
    <col min="56" max="56" width="9" style="310" hidden="1" customWidth="1"/>
    <col min="57" max="57" width="9" style="310" customWidth="1"/>
    <col min="58" max="16384" width="9" style="310"/>
  </cols>
  <sheetData>
    <row r="1" spans="1:56" ht="19">
      <c r="AU1" s="312"/>
      <c r="AV1" s="206" t="s">
        <v>284</v>
      </c>
    </row>
    <row r="2" spans="1:56">
      <c r="AU2" s="350"/>
      <c r="AV2" s="350" t="str">
        <f>IF(OR('様式第7｜実績報告書'!$BD$15&lt;&gt;"",'様式第7｜実績報告書'!$AJ$51&lt;&gt;""),'様式第7｜実績報告書'!$BD$15&amp;"邸"&amp;RIGHT(TRIM('様式第7｜実績報告書'!$N$51&amp;'様式第7｜実績報告書'!$Y$51&amp;'様式第7｜実績報告書'!$AJ$51),4),"")</f>
        <v/>
      </c>
    </row>
    <row r="3" spans="1:56" ht="15" customHeight="1">
      <c r="AU3" s="313"/>
    </row>
    <row r="4" spans="1:56" s="314" customFormat="1" ht="26.25" customHeight="1">
      <c r="B4" s="1640" t="s">
        <v>232</v>
      </c>
      <c r="C4" s="1641"/>
      <c r="D4" s="1641"/>
      <c r="E4" s="1641"/>
      <c r="F4" s="1641"/>
      <c r="G4" s="1641"/>
      <c r="H4" s="1641"/>
      <c r="I4" s="1641"/>
      <c r="J4" s="1641"/>
      <c r="K4" s="1641"/>
      <c r="L4" s="1641"/>
      <c r="M4" s="1641"/>
      <c r="N4" s="1641"/>
      <c r="O4" s="1641"/>
      <c r="P4" s="1641"/>
      <c r="Q4" s="1641"/>
      <c r="R4" s="1641"/>
      <c r="S4" s="1641"/>
      <c r="T4" s="1641"/>
      <c r="U4" s="1641"/>
      <c r="V4" s="1641"/>
      <c r="W4" s="1641"/>
      <c r="X4" s="1641"/>
      <c r="Y4" s="1641"/>
      <c r="Z4" s="1641"/>
      <c r="AA4" s="1641"/>
      <c r="AB4" s="1641"/>
      <c r="AC4" s="1641"/>
      <c r="AD4" s="1641"/>
      <c r="AE4" s="1641"/>
      <c r="AF4" s="1641"/>
      <c r="AG4" s="1641"/>
      <c r="AH4" s="1641"/>
      <c r="AI4" s="1641"/>
      <c r="AJ4" s="1641"/>
      <c r="AK4" s="1641"/>
      <c r="AL4" s="1641"/>
      <c r="AM4" s="1641"/>
      <c r="AN4" s="1641"/>
      <c r="AO4" s="1641"/>
      <c r="AP4" s="1641"/>
      <c r="AQ4" s="1641"/>
      <c r="AR4" s="1641"/>
      <c r="AS4" s="1641"/>
      <c r="AT4" s="1641"/>
      <c r="AU4" s="1642"/>
    </row>
    <row r="5" spans="1:56" ht="10" customHeight="1">
      <c r="C5" s="315"/>
      <c r="D5" s="316"/>
      <c r="E5" s="316"/>
      <c r="F5" s="316"/>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317"/>
      <c r="AO5" s="317"/>
      <c r="AP5" s="317"/>
      <c r="AQ5" s="317"/>
      <c r="AR5" s="317"/>
      <c r="AS5" s="317"/>
      <c r="AT5" s="317"/>
      <c r="AU5" s="317"/>
    </row>
    <row r="6" spans="1:56" ht="16.5">
      <c r="B6" s="320"/>
      <c r="C6" s="319"/>
      <c r="D6" s="320"/>
      <c r="E6" s="320"/>
      <c r="F6" s="320"/>
      <c r="AM6" s="318" t="s">
        <v>46</v>
      </c>
      <c r="AN6" s="1643"/>
      <c r="AO6" s="1643"/>
      <c r="AP6" s="227" t="s">
        <v>233</v>
      </c>
      <c r="AQ6" s="1643"/>
      <c r="AR6" s="1643"/>
      <c r="AS6" s="1644" t="s">
        <v>106</v>
      </c>
      <c r="AT6" s="1644"/>
      <c r="AU6" s="1644"/>
    </row>
    <row r="7" spans="1:56" ht="20.149999999999999" customHeight="1">
      <c r="B7" s="310" t="s">
        <v>234</v>
      </c>
      <c r="C7" s="315"/>
      <c r="D7" s="316"/>
      <c r="E7" s="316"/>
      <c r="F7" s="316"/>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row>
    <row r="8" spans="1:56" ht="19.5" customHeight="1">
      <c r="B8" s="310" t="s">
        <v>235</v>
      </c>
      <c r="C8" s="319"/>
      <c r="D8" s="320"/>
      <c r="E8" s="320"/>
      <c r="F8" s="320"/>
      <c r="AM8" s="317"/>
      <c r="AN8" s="317"/>
      <c r="AO8" s="317"/>
      <c r="AP8" s="317"/>
      <c r="AQ8" s="317"/>
      <c r="AR8" s="317"/>
      <c r="AS8" s="317"/>
      <c r="AT8" s="317"/>
      <c r="AU8" s="317"/>
      <c r="AV8" s="317"/>
    </row>
    <row r="9" spans="1:56" ht="9.75" customHeight="1" thickBot="1">
      <c r="C9" s="319"/>
      <c r="D9" s="320"/>
      <c r="E9" s="320"/>
      <c r="F9" s="320"/>
    </row>
    <row r="10" spans="1:56" ht="30" customHeight="1">
      <c r="B10" s="1732" t="s">
        <v>250</v>
      </c>
      <c r="C10" s="1733"/>
      <c r="D10" s="1733"/>
      <c r="E10" s="1733"/>
      <c r="F10" s="1733"/>
      <c r="G10" s="1734"/>
      <c r="H10" s="1735"/>
      <c r="I10" s="1736"/>
      <c r="J10" s="1736"/>
      <c r="K10" s="1736"/>
      <c r="L10" s="1736"/>
      <c r="M10" s="1736"/>
      <c r="N10" s="1736"/>
      <c r="O10" s="1736"/>
      <c r="P10" s="1736"/>
      <c r="Q10" s="1736"/>
      <c r="R10" s="1736"/>
      <c r="S10" s="1736"/>
      <c r="T10" s="1736"/>
      <c r="U10" s="1736"/>
      <c r="V10" s="1736"/>
      <c r="W10" s="1737"/>
      <c r="X10" s="351"/>
      <c r="Y10" s="352"/>
      <c r="Z10" s="1732" t="s">
        <v>250</v>
      </c>
      <c r="AA10" s="1733"/>
      <c r="AB10" s="1733"/>
      <c r="AC10" s="1733"/>
      <c r="AD10" s="1733"/>
      <c r="AE10" s="1734"/>
      <c r="AF10" s="1735"/>
      <c r="AG10" s="1736"/>
      <c r="AH10" s="1736"/>
      <c r="AI10" s="1736"/>
      <c r="AJ10" s="1736"/>
      <c r="AK10" s="1736"/>
      <c r="AL10" s="1736"/>
      <c r="AM10" s="1736"/>
      <c r="AN10" s="1736"/>
      <c r="AO10" s="1736"/>
      <c r="AP10" s="1736"/>
      <c r="AQ10" s="1736"/>
      <c r="AR10" s="1736"/>
      <c r="AS10" s="1736"/>
      <c r="AT10" s="1736"/>
      <c r="AU10" s="1737"/>
    </row>
    <row r="11" spans="1:56" ht="30" customHeight="1">
      <c r="B11" s="1725" t="s">
        <v>64</v>
      </c>
      <c r="C11" s="1726"/>
      <c r="D11" s="1726"/>
      <c r="E11" s="1726"/>
      <c r="F11" s="1726"/>
      <c r="G11" s="1727"/>
      <c r="H11" s="1704"/>
      <c r="I11" s="1704"/>
      <c r="J11" s="1704"/>
      <c r="K11" s="1704"/>
      <c r="L11" s="1704"/>
      <c r="M11" s="1704"/>
      <c r="N11" s="1704"/>
      <c r="O11" s="1704"/>
      <c r="P11" s="1704"/>
      <c r="Q11" s="1704"/>
      <c r="R11" s="1704"/>
      <c r="S11" s="1704"/>
      <c r="T11" s="1704"/>
      <c r="U11" s="1704"/>
      <c r="V11" s="1704"/>
      <c r="W11" s="1728"/>
      <c r="X11" s="351"/>
      <c r="Y11" s="352"/>
      <c r="Z11" s="1725" t="s">
        <v>64</v>
      </c>
      <c r="AA11" s="1726"/>
      <c r="AB11" s="1726"/>
      <c r="AC11" s="1726"/>
      <c r="AD11" s="1726"/>
      <c r="AE11" s="1727"/>
      <c r="AF11" s="1704"/>
      <c r="AG11" s="1704"/>
      <c r="AH11" s="1704"/>
      <c r="AI11" s="1704"/>
      <c r="AJ11" s="1704"/>
      <c r="AK11" s="1704"/>
      <c r="AL11" s="1704"/>
      <c r="AM11" s="1704"/>
      <c r="AN11" s="1704"/>
      <c r="AO11" s="1704"/>
      <c r="AP11" s="1704"/>
      <c r="AQ11" s="1704"/>
      <c r="AR11" s="1704"/>
      <c r="AS11" s="1704"/>
      <c r="AT11" s="1704"/>
      <c r="AU11" s="1728"/>
      <c r="AX11" s="310" t="s">
        <v>251</v>
      </c>
      <c r="AY11" s="310" t="s">
        <v>252</v>
      </c>
      <c r="AZ11" s="310" t="s">
        <v>78</v>
      </c>
      <c r="BA11" s="310" t="s">
        <v>253</v>
      </c>
      <c r="BB11" s="310" t="s">
        <v>120</v>
      </c>
      <c r="BC11" s="310" t="s">
        <v>254</v>
      </c>
      <c r="BD11" s="310" t="s">
        <v>255</v>
      </c>
    </row>
    <row r="12" spans="1:56" ht="30" customHeight="1">
      <c r="B12" s="1729" t="str">
        <f>IF(OR(H$11=$BB$11,H$11=$BC$11),"改修工法","改修部位")</f>
        <v>改修部位</v>
      </c>
      <c r="C12" s="1730"/>
      <c r="D12" s="1730"/>
      <c r="E12" s="1730"/>
      <c r="F12" s="1730"/>
      <c r="G12" s="1731"/>
      <c r="H12" s="1717"/>
      <c r="I12" s="1717"/>
      <c r="J12" s="1717"/>
      <c r="K12" s="1717"/>
      <c r="L12" s="1717"/>
      <c r="M12" s="1717"/>
      <c r="N12" s="1717"/>
      <c r="O12" s="1717"/>
      <c r="P12" s="1717"/>
      <c r="Q12" s="1717"/>
      <c r="R12" s="1717"/>
      <c r="S12" s="1717"/>
      <c r="T12" s="1717"/>
      <c r="U12" s="1717"/>
      <c r="V12" s="1717"/>
      <c r="W12" s="1718"/>
      <c r="X12" s="351"/>
      <c r="Y12" s="352"/>
      <c r="Z12" s="1729" t="str">
        <f>IF(OR(AF$11=$BB$11,AF$11=$BC$11),"改修工法","改修部位")</f>
        <v>改修部位</v>
      </c>
      <c r="AA12" s="1730"/>
      <c r="AB12" s="1730"/>
      <c r="AC12" s="1730"/>
      <c r="AD12" s="1730"/>
      <c r="AE12" s="1731"/>
      <c r="AF12" s="1717"/>
      <c r="AG12" s="1717"/>
      <c r="AH12" s="1717"/>
      <c r="AI12" s="1717"/>
      <c r="AJ12" s="1717"/>
      <c r="AK12" s="1717"/>
      <c r="AL12" s="1717"/>
      <c r="AM12" s="1717"/>
      <c r="AN12" s="1717"/>
      <c r="AO12" s="1717"/>
      <c r="AP12" s="1717"/>
      <c r="AQ12" s="1717"/>
      <c r="AR12" s="1717"/>
      <c r="AS12" s="1717"/>
      <c r="AT12" s="1717"/>
      <c r="AU12" s="1718"/>
      <c r="AX12" s="310" t="s">
        <v>129</v>
      </c>
      <c r="AY12" s="310" t="s">
        <v>129</v>
      </c>
      <c r="AZ12" s="310" t="s">
        <v>129</v>
      </c>
      <c r="BA12" s="310" t="s">
        <v>256</v>
      </c>
      <c r="BB12" s="310" t="s">
        <v>137</v>
      </c>
      <c r="BC12" s="310" t="s">
        <v>137</v>
      </c>
      <c r="BD12" s="310" t="s">
        <v>129</v>
      </c>
    </row>
    <row r="13" spans="1:56" ht="29.25" customHeight="1">
      <c r="B13" s="1713" t="s">
        <v>3</v>
      </c>
      <c r="C13" s="1714"/>
      <c r="D13" s="1714"/>
      <c r="E13" s="1714"/>
      <c r="F13" s="1714"/>
      <c r="G13" s="1715"/>
      <c r="H13" s="1716"/>
      <c r="I13" s="1717"/>
      <c r="J13" s="1717"/>
      <c r="K13" s="1717"/>
      <c r="L13" s="1717"/>
      <c r="M13" s="1717"/>
      <c r="N13" s="1717"/>
      <c r="O13" s="1717"/>
      <c r="P13" s="1717"/>
      <c r="Q13" s="1717"/>
      <c r="R13" s="1717"/>
      <c r="S13" s="1717"/>
      <c r="T13" s="1717"/>
      <c r="U13" s="1717"/>
      <c r="V13" s="1717"/>
      <c r="W13" s="1718"/>
      <c r="X13" s="351"/>
      <c r="Y13" s="352"/>
      <c r="Z13" s="1713" t="s">
        <v>3</v>
      </c>
      <c r="AA13" s="1714"/>
      <c r="AB13" s="1714"/>
      <c r="AC13" s="1714"/>
      <c r="AD13" s="1714"/>
      <c r="AE13" s="1715"/>
      <c r="AF13" s="1716"/>
      <c r="AG13" s="1717"/>
      <c r="AH13" s="1717"/>
      <c r="AI13" s="1717"/>
      <c r="AJ13" s="1717"/>
      <c r="AK13" s="1717"/>
      <c r="AL13" s="1717"/>
      <c r="AM13" s="1717"/>
      <c r="AN13" s="1717"/>
      <c r="AO13" s="1717"/>
      <c r="AP13" s="1717"/>
      <c r="AQ13" s="1717"/>
      <c r="AR13" s="1717"/>
      <c r="AS13" s="1717"/>
      <c r="AT13" s="1717"/>
      <c r="AU13" s="1718"/>
      <c r="AX13" s="310" t="s">
        <v>172</v>
      </c>
      <c r="AY13" s="310" t="s">
        <v>172</v>
      </c>
      <c r="AZ13" s="310" t="s">
        <v>128</v>
      </c>
      <c r="BB13" s="310" t="s">
        <v>148</v>
      </c>
      <c r="BC13" s="310" t="s">
        <v>148</v>
      </c>
      <c r="BD13" s="310" t="s">
        <v>172</v>
      </c>
    </row>
    <row r="14" spans="1:56" ht="29.25" customHeight="1" thickBot="1">
      <c r="B14" s="1719" t="s">
        <v>257</v>
      </c>
      <c r="C14" s="1720"/>
      <c r="D14" s="1720"/>
      <c r="E14" s="1720"/>
      <c r="F14" s="1720"/>
      <c r="G14" s="1721"/>
      <c r="H14" s="1722"/>
      <c r="I14" s="1722"/>
      <c r="J14" s="1722"/>
      <c r="K14" s="1722"/>
      <c r="L14" s="1722"/>
      <c r="M14" s="1722"/>
      <c r="N14" s="1722"/>
      <c r="O14" s="1722"/>
      <c r="P14" s="1722"/>
      <c r="Q14" s="1722"/>
      <c r="R14" s="1722"/>
      <c r="S14" s="1722"/>
      <c r="T14" s="1722"/>
      <c r="U14" s="1722"/>
      <c r="V14" s="1722"/>
      <c r="W14" s="1723"/>
      <c r="X14" s="351"/>
      <c r="Y14" s="352"/>
      <c r="Z14" s="1719" t="s">
        <v>257</v>
      </c>
      <c r="AA14" s="1720"/>
      <c r="AB14" s="1720"/>
      <c r="AC14" s="1720"/>
      <c r="AD14" s="1720"/>
      <c r="AE14" s="1721"/>
      <c r="AF14" s="1722"/>
      <c r="AG14" s="1722"/>
      <c r="AH14" s="1722"/>
      <c r="AI14" s="1722"/>
      <c r="AJ14" s="1722"/>
      <c r="AK14" s="1722"/>
      <c r="AL14" s="1722"/>
      <c r="AM14" s="1722"/>
      <c r="AN14" s="1722"/>
      <c r="AO14" s="1722"/>
      <c r="AP14" s="1722"/>
      <c r="AQ14" s="1722"/>
      <c r="AR14" s="1722"/>
      <c r="AS14" s="1722"/>
      <c r="AT14" s="1722"/>
      <c r="AU14" s="1723"/>
      <c r="AX14" s="310" t="s">
        <v>128</v>
      </c>
      <c r="AY14" s="310" t="s">
        <v>128</v>
      </c>
      <c r="BC14" s="310" t="s">
        <v>258</v>
      </c>
      <c r="BD14" s="310" t="s">
        <v>128</v>
      </c>
    </row>
    <row r="15" spans="1:56" ht="16.5">
      <c r="B15" s="323"/>
      <c r="C15" s="323"/>
      <c r="D15" s="323"/>
      <c r="E15" s="323"/>
      <c r="F15" s="323"/>
      <c r="G15" s="323"/>
      <c r="H15" s="324"/>
      <c r="I15" s="324"/>
      <c r="J15" s="324"/>
      <c r="K15" s="324"/>
      <c r="L15" s="324"/>
      <c r="M15" s="324"/>
      <c r="N15" s="324"/>
      <c r="O15" s="324"/>
      <c r="P15" s="324"/>
      <c r="Q15" s="324"/>
      <c r="R15" s="324"/>
      <c r="S15" s="324"/>
      <c r="T15" s="324"/>
      <c r="U15" s="324"/>
      <c r="V15" s="324"/>
      <c r="W15" s="324"/>
      <c r="X15" s="324"/>
      <c r="Y15" s="323"/>
      <c r="Z15" s="323"/>
      <c r="AA15" s="323"/>
      <c r="AB15" s="323"/>
      <c r="AC15" s="323"/>
      <c r="AD15" s="323"/>
      <c r="AE15" s="324"/>
      <c r="AF15" s="324"/>
      <c r="AG15" s="324"/>
      <c r="AH15" s="324"/>
      <c r="AI15" s="324"/>
      <c r="AJ15" s="324"/>
      <c r="AK15" s="324"/>
      <c r="AL15" s="324"/>
      <c r="AM15" s="324"/>
      <c r="AN15" s="324"/>
      <c r="AO15" s="324"/>
      <c r="AP15" s="324"/>
      <c r="AQ15" s="324"/>
      <c r="AR15" s="324"/>
      <c r="AS15" s="324"/>
      <c r="AT15" s="324"/>
      <c r="AU15" s="324"/>
    </row>
    <row r="16" spans="1:56" ht="23.5">
      <c r="A16" s="339"/>
      <c r="B16" s="1703" t="s">
        <v>259</v>
      </c>
      <c r="C16" s="1703"/>
      <c r="D16" s="1703"/>
      <c r="E16" s="1703"/>
      <c r="F16" s="343"/>
      <c r="G16" s="353"/>
      <c r="H16" s="343"/>
      <c r="I16" s="1724"/>
      <c r="J16" s="1724"/>
      <c r="K16" s="1724"/>
      <c r="L16" s="1724"/>
      <c r="M16" s="1724"/>
      <c r="N16" s="1724"/>
      <c r="O16" s="1724"/>
      <c r="P16" s="1724"/>
      <c r="Q16" s="1724"/>
      <c r="R16" s="1724"/>
      <c r="S16" s="1724"/>
      <c r="T16" s="1711"/>
      <c r="U16" s="1711"/>
      <c r="V16" s="343"/>
      <c r="W16" s="344"/>
      <c r="X16" s="344"/>
      <c r="Y16" s="339"/>
      <c r="Z16" s="1703" t="s">
        <v>259</v>
      </c>
      <c r="AA16" s="1703"/>
      <c r="AB16" s="1703"/>
      <c r="AC16" s="1703"/>
      <c r="AD16" s="343"/>
      <c r="AE16" s="345"/>
      <c r="AF16" s="343"/>
      <c r="AG16" s="1724"/>
      <c r="AH16" s="1724"/>
      <c r="AI16" s="1724"/>
      <c r="AJ16" s="1724"/>
      <c r="AK16" s="1724"/>
      <c r="AL16" s="1724"/>
      <c r="AM16" s="1724"/>
      <c r="AN16" s="1724"/>
      <c r="AO16" s="1724"/>
      <c r="AP16" s="1724"/>
      <c r="AQ16" s="1724"/>
      <c r="AR16" s="1711"/>
      <c r="AS16" s="1711"/>
      <c r="AT16" s="343"/>
      <c r="AU16" s="346"/>
      <c r="AV16" s="340"/>
    </row>
    <row r="17" spans="1:48" ht="34.5" customHeight="1">
      <c r="A17" s="340"/>
      <c r="B17" s="1705"/>
      <c r="C17" s="1706"/>
      <c r="D17" s="1706"/>
      <c r="E17" s="1706"/>
      <c r="F17" s="1706"/>
      <c r="G17" s="1706"/>
      <c r="H17" s="1706"/>
      <c r="I17" s="1706"/>
      <c r="J17" s="1706"/>
      <c r="K17" s="1706"/>
      <c r="L17" s="1706"/>
      <c r="M17" s="1706"/>
      <c r="N17" s="1706"/>
      <c r="O17" s="1706"/>
      <c r="P17" s="1706"/>
      <c r="Q17" s="1706"/>
      <c r="R17" s="1706"/>
      <c r="S17" s="1706"/>
      <c r="T17" s="1706"/>
      <c r="U17" s="1706"/>
      <c r="V17" s="1706"/>
      <c r="W17" s="1707"/>
      <c r="X17" s="347"/>
      <c r="Y17" s="347"/>
      <c r="Z17" s="1705"/>
      <c r="AA17" s="1706"/>
      <c r="AB17" s="1706"/>
      <c r="AC17" s="1706"/>
      <c r="AD17" s="1706"/>
      <c r="AE17" s="1706"/>
      <c r="AF17" s="1706"/>
      <c r="AG17" s="1706"/>
      <c r="AH17" s="1706"/>
      <c r="AI17" s="1706"/>
      <c r="AJ17" s="1706"/>
      <c r="AK17" s="1706"/>
      <c r="AL17" s="1706"/>
      <c r="AM17" s="1706"/>
      <c r="AN17" s="1706"/>
      <c r="AO17" s="1706"/>
      <c r="AP17" s="1706"/>
      <c r="AQ17" s="1706"/>
      <c r="AR17" s="1706"/>
      <c r="AS17" s="1706"/>
      <c r="AT17" s="1706"/>
      <c r="AU17" s="1707"/>
      <c r="AV17" s="340"/>
    </row>
    <row r="18" spans="1:48" ht="36" customHeight="1">
      <c r="A18" s="340"/>
      <c r="B18" s="1708"/>
      <c r="C18" s="1597"/>
      <c r="D18" s="1597"/>
      <c r="E18" s="1597"/>
      <c r="F18" s="1597"/>
      <c r="G18" s="1597"/>
      <c r="H18" s="1597"/>
      <c r="I18" s="1597"/>
      <c r="J18" s="1597"/>
      <c r="K18" s="1597"/>
      <c r="L18" s="1597"/>
      <c r="M18" s="1597"/>
      <c r="N18" s="1597"/>
      <c r="O18" s="1597"/>
      <c r="P18" s="1597"/>
      <c r="Q18" s="1597"/>
      <c r="R18" s="1597"/>
      <c r="S18" s="1597"/>
      <c r="T18" s="1597"/>
      <c r="U18" s="1597"/>
      <c r="V18" s="1597"/>
      <c r="W18" s="1709"/>
      <c r="X18" s="347"/>
      <c r="Y18" s="347"/>
      <c r="Z18" s="1708"/>
      <c r="AA18" s="1597"/>
      <c r="AB18" s="1597"/>
      <c r="AC18" s="1597"/>
      <c r="AD18" s="1597"/>
      <c r="AE18" s="1597"/>
      <c r="AF18" s="1597"/>
      <c r="AG18" s="1597"/>
      <c r="AH18" s="1597"/>
      <c r="AI18" s="1597"/>
      <c r="AJ18" s="1597"/>
      <c r="AK18" s="1597"/>
      <c r="AL18" s="1597"/>
      <c r="AM18" s="1597"/>
      <c r="AN18" s="1597"/>
      <c r="AO18" s="1597"/>
      <c r="AP18" s="1597"/>
      <c r="AQ18" s="1597"/>
      <c r="AR18" s="1597"/>
      <c r="AS18" s="1597"/>
      <c r="AT18" s="1597"/>
      <c r="AU18" s="1709"/>
      <c r="AV18" s="340"/>
    </row>
    <row r="19" spans="1:48" ht="36" customHeight="1">
      <c r="A19" s="340"/>
      <c r="B19" s="1708"/>
      <c r="C19" s="1597"/>
      <c r="D19" s="1597"/>
      <c r="E19" s="1597"/>
      <c r="F19" s="1597"/>
      <c r="G19" s="1597"/>
      <c r="H19" s="1597"/>
      <c r="I19" s="1597"/>
      <c r="J19" s="1597"/>
      <c r="K19" s="1597"/>
      <c r="L19" s="1597"/>
      <c r="M19" s="1597"/>
      <c r="N19" s="1597"/>
      <c r="O19" s="1597"/>
      <c r="P19" s="1597"/>
      <c r="Q19" s="1597"/>
      <c r="R19" s="1597"/>
      <c r="S19" s="1597"/>
      <c r="T19" s="1597"/>
      <c r="U19" s="1597"/>
      <c r="V19" s="1597"/>
      <c r="W19" s="1709"/>
      <c r="X19" s="347"/>
      <c r="Y19" s="347"/>
      <c r="Z19" s="1708"/>
      <c r="AA19" s="1597"/>
      <c r="AB19" s="1597"/>
      <c r="AC19" s="1597"/>
      <c r="AD19" s="1597"/>
      <c r="AE19" s="1597"/>
      <c r="AF19" s="1597"/>
      <c r="AG19" s="1597"/>
      <c r="AH19" s="1597"/>
      <c r="AI19" s="1597"/>
      <c r="AJ19" s="1597"/>
      <c r="AK19" s="1597"/>
      <c r="AL19" s="1597"/>
      <c r="AM19" s="1597"/>
      <c r="AN19" s="1597"/>
      <c r="AO19" s="1597"/>
      <c r="AP19" s="1597"/>
      <c r="AQ19" s="1597"/>
      <c r="AR19" s="1597"/>
      <c r="AS19" s="1597"/>
      <c r="AT19" s="1597"/>
      <c r="AU19" s="1709"/>
      <c r="AV19" s="340"/>
    </row>
    <row r="20" spans="1:48" ht="36" customHeight="1">
      <c r="A20" s="340"/>
      <c r="B20" s="1708"/>
      <c r="C20" s="1597"/>
      <c r="D20" s="1597"/>
      <c r="E20" s="1597"/>
      <c r="F20" s="1597"/>
      <c r="G20" s="1597"/>
      <c r="H20" s="1597"/>
      <c r="I20" s="1597"/>
      <c r="J20" s="1597"/>
      <c r="K20" s="1597"/>
      <c r="L20" s="1597"/>
      <c r="M20" s="1597"/>
      <c r="N20" s="1597"/>
      <c r="O20" s="1597"/>
      <c r="P20" s="1597"/>
      <c r="Q20" s="1597"/>
      <c r="R20" s="1597"/>
      <c r="S20" s="1597"/>
      <c r="T20" s="1597"/>
      <c r="U20" s="1597"/>
      <c r="V20" s="1597"/>
      <c r="W20" s="1709"/>
      <c r="X20" s="347"/>
      <c r="Y20" s="347"/>
      <c r="Z20" s="1708"/>
      <c r="AA20" s="1597"/>
      <c r="AB20" s="1597"/>
      <c r="AC20" s="1597"/>
      <c r="AD20" s="1597"/>
      <c r="AE20" s="1597"/>
      <c r="AF20" s="1597"/>
      <c r="AG20" s="1597"/>
      <c r="AH20" s="1597"/>
      <c r="AI20" s="1597"/>
      <c r="AJ20" s="1597"/>
      <c r="AK20" s="1597"/>
      <c r="AL20" s="1597"/>
      <c r="AM20" s="1597"/>
      <c r="AN20" s="1597"/>
      <c r="AO20" s="1597"/>
      <c r="AP20" s="1597"/>
      <c r="AQ20" s="1597"/>
      <c r="AR20" s="1597"/>
      <c r="AS20" s="1597"/>
      <c r="AT20" s="1597"/>
      <c r="AU20" s="1709"/>
      <c r="AV20" s="340"/>
    </row>
    <row r="21" spans="1:48" ht="36" customHeight="1">
      <c r="A21" s="340"/>
      <c r="B21" s="1708"/>
      <c r="C21" s="1597"/>
      <c r="D21" s="1597"/>
      <c r="E21" s="1597"/>
      <c r="F21" s="1597"/>
      <c r="G21" s="1597"/>
      <c r="H21" s="1597"/>
      <c r="I21" s="1597"/>
      <c r="J21" s="1597"/>
      <c r="K21" s="1597"/>
      <c r="L21" s="1597"/>
      <c r="M21" s="1597"/>
      <c r="N21" s="1597"/>
      <c r="O21" s="1597"/>
      <c r="P21" s="1597"/>
      <c r="Q21" s="1597"/>
      <c r="R21" s="1597"/>
      <c r="S21" s="1597"/>
      <c r="T21" s="1597"/>
      <c r="U21" s="1597"/>
      <c r="V21" s="1597"/>
      <c r="W21" s="1709"/>
      <c r="X21" s="347"/>
      <c r="Y21" s="347"/>
      <c r="Z21" s="1708"/>
      <c r="AA21" s="1597"/>
      <c r="AB21" s="1597"/>
      <c r="AC21" s="1597"/>
      <c r="AD21" s="1597"/>
      <c r="AE21" s="1597"/>
      <c r="AF21" s="1597"/>
      <c r="AG21" s="1597"/>
      <c r="AH21" s="1597"/>
      <c r="AI21" s="1597"/>
      <c r="AJ21" s="1597"/>
      <c r="AK21" s="1597"/>
      <c r="AL21" s="1597"/>
      <c r="AM21" s="1597"/>
      <c r="AN21" s="1597"/>
      <c r="AO21" s="1597"/>
      <c r="AP21" s="1597"/>
      <c r="AQ21" s="1597"/>
      <c r="AR21" s="1597"/>
      <c r="AS21" s="1597"/>
      <c r="AT21" s="1597"/>
      <c r="AU21" s="1709"/>
      <c r="AV21" s="340"/>
    </row>
    <row r="22" spans="1:48" ht="36" customHeight="1">
      <c r="A22" s="340"/>
      <c r="B22" s="1708"/>
      <c r="C22" s="1597"/>
      <c r="D22" s="1597"/>
      <c r="E22" s="1597"/>
      <c r="F22" s="1597"/>
      <c r="G22" s="1597"/>
      <c r="H22" s="1597"/>
      <c r="I22" s="1597"/>
      <c r="J22" s="1597"/>
      <c r="K22" s="1597"/>
      <c r="L22" s="1597"/>
      <c r="M22" s="1597"/>
      <c r="N22" s="1597"/>
      <c r="O22" s="1597"/>
      <c r="P22" s="1597"/>
      <c r="Q22" s="1597"/>
      <c r="R22" s="1597"/>
      <c r="S22" s="1597"/>
      <c r="T22" s="1597"/>
      <c r="U22" s="1597"/>
      <c r="V22" s="1597"/>
      <c r="W22" s="1709"/>
      <c r="X22" s="347"/>
      <c r="Y22" s="347"/>
      <c r="Z22" s="1708"/>
      <c r="AA22" s="1597"/>
      <c r="AB22" s="1597"/>
      <c r="AC22" s="1597"/>
      <c r="AD22" s="1597"/>
      <c r="AE22" s="1597"/>
      <c r="AF22" s="1597"/>
      <c r="AG22" s="1597"/>
      <c r="AH22" s="1597"/>
      <c r="AI22" s="1597"/>
      <c r="AJ22" s="1597"/>
      <c r="AK22" s="1597"/>
      <c r="AL22" s="1597"/>
      <c r="AM22" s="1597"/>
      <c r="AN22" s="1597"/>
      <c r="AO22" s="1597"/>
      <c r="AP22" s="1597"/>
      <c r="AQ22" s="1597"/>
      <c r="AR22" s="1597"/>
      <c r="AS22" s="1597"/>
      <c r="AT22" s="1597"/>
      <c r="AU22" s="1709"/>
      <c r="AV22" s="340"/>
    </row>
    <row r="23" spans="1:48" ht="36" customHeight="1">
      <c r="A23" s="340"/>
      <c r="B23" s="1708"/>
      <c r="C23" s="1597"/>
      <c r="D23" s="1597"/>
      <c r="E23" s="1597"/>
      <c r="F23" s="1597"/>
      <c r="G23" s="1597"/>
      <c r="H23" s="1597"/>
      <c r="I23" s="1597"/>
      <c r="J23" s="1597"/>
      <c r="K23" s="1597"/>
      <c r="L23" s="1597"/>
      <c r="M23" s="1597"/>
      <c r="N23" s="1597"/>
      <c r="O23" s="1597"/>
      <c r="P23" s="1597"/>
      <c r="Q23" s="1597"/>
      <c r="R23" s="1597"/>
      <c r="S23" s="1597"/>
      <c r="T23" s="1597"/>
      <c r="U23" s="1597"/>
      <c r="V23" s="1597"/>
      <c r="W23" s="1709"/>
      <c r="X23" s="347"/>
      <c r="Y23" s="347"/>
      <c r="Z23" s="1708"/>
      <c r="AA23" s="1597"/>
      <c r="AB23" s="1597"/>
      <c r="AC23" s="1597"/>
      <c r="AD23" s="1597"/>
      <c r="AE23" s="1597"/>
      <c r="AF23" s="1597"/>
      <c r="AG23" s="1597"/>
      <c r="AH23" s="1597"/>
      <c r="AI23" s="1597"/>
      <c r="AJ23" s="1597"/>
      <c r="AK23" s="1597"/>
      <c r="AL23" s="1597"/>
      <c r="AM23" s="1597"/>
      <c r="AN23" s="1597"/>
      <c r="AO23" s="1597"/>
      <c r="AP23" s="1597"/>
      <c r="AQ23" s="1597"/>
      <c r="AR23" s="1597"/>
      <c r="AS23" s="1597"/>
      <c r="AT23" s="1597"/>
      <c r="AU23" s="1709"/>
      <c r="AV23" s="340"/>
    </row>
    <row r="24" spans="1:48" ht="36" customHeight="1">
      <c r="A24" s="340"/>
      <c r="B24" s="1708"/>
      <c r="C24" s="1597"/>
      <c r="D24" s="1597"/>
      <c r="E24" s="1597"/>
      <c r="F24" s="1597"/>
      <c r="G24" s="1597"/>
      <c r="H24" s="1597"/>
      <c r="I24" s="1597"/>
      <c r="J24" s="1597"/>
      <c r="K24" s="1597"/>
      <c r="L24" s="1597"/>
      <c r="M24" s="1597"/>
      <c r="N24" s="1597"/>
      <c r="O24" s="1597"/>
      <c r="P24" s="1597"/>
      <c r="Q24" s="1597"/>
      <c r="R24" s="1597"/>
      <c r="S24" s="1597"/>
      <c r="T24" s="1597"/>
      <c r="U24" s="1597"/>
      <c r="V24" s="1597"/>
      <c r="W24" s="1709"/>
      <c r="X24" s="347"/>
      <c r="Y24" s="347"/>
      <c r="Z24" s="1708"/>
      <c r="AA24" s="1597"/>
      <c r="AB24" s="1597"/>
      <c r="AC24" s="1597"/>
      <c r="AD24" s="1597"/>
      <c r="AE24" s="1597"/>
      <c r="AF24" s="1597"/>
      <c r="AG24" s="1597"/>
      <c r="AH24" s="1597"/>
      <c r="AI24" s="1597"/>
      <c r="AJ24" s="1597"/>
      <c r="AK24" s="1597"/>
      <c r="AL24" s="1597"/>
      <c r="AM24" s="1597"/>
      <c r="AN24" s="1597"/>
      <c r="AO24" s="1597"/>
      <c r="AP24" s="1597"/>
      <c r="AQ24" s="1597"/>
      <c r="AR24" s="1597"/>
      <c r="AS24" s="1597"/>
      <c r="AT24" s="1597"/>
      <c r="AU24" s="1709"/>
      <c r="AV24" s="340"/>
    </row>
    <row r="25" spans="1:48" ht="36" customHeight="1">
      <c r="A25" s="340"/>
      <c r="B25" s="1708"/>
      <c r="C25" s="1597"/>
      <c r="D25" s="1597"/>
      <c r="E25" s="1597"/>
      <c r="F25" s="1597"/>
      <c r="G25" s="1597"/>
      <c r="H25" s="1597"/>
      <c r="I25" s="1597"/>
      <c r="J25" s="1597"/>
      <c r="K25" s="1597"/>
      <c r="L25" s="1597"/>
      <c r="M25" s="1597"/>
      <c r="N25" s="1597"/>
      <c r="O25" s="1597"/>
      <c r="P25" s="1597"/>
      <c r="Q25" s="1597"/>
      <c r="R25" s="1597"/>
      <c r="S25" s="1597"/>
      <c r="T25" s="1597"/>
      <c r="U25" s="1597"/>
      <c r="V25" s="1597"/>
      <c r="W25" s="1709"/>
      <c r="X25" s="347"/>
      <c r="Y25" s="347"/>
      <c r="Z25" s="1708"/>
      <c r="AA25" s="1597"/>
      <c r="AB25" s="1597"/>
      <c r="AC25" s="1597"/>
      <c r="AD25" s="1597"/>
      <c r="AE25" s="1597"/>
      <c r="AF25" s="1597"/>
      <c r="AG25" s="1597"/>
      <c r="AH25" s="1597"/>
      <c r="AI25" s="1597"/>
      <c r="AJ25" s="1597"/>
      <c r="AK25" s="1597"/>
      <c r="AL25" s="1597"/>
      <c r="AM25" s="1597"/>
      <c r="AN25" s="1597"/>
      <c r="AO25" s="1597"/>
      <c r="AP25" s="1597"/>
      <c r="AQ25" s="1597"/>
      <c r="AR25" s="1597"/>
      <c r="AS25" s="1597"/>
      <c r="AT25" s="1597"/>
      <c r="AU25" s="1709"/>
      <c r="AV25" s="340"/>
    </row>
    <row r="26" spans="1:48" ht="36" customHeight="1">
      <c r="A26" s="340"/>
      <c r="B26" s="1710"/>
      <c r="C26" s="1711"/>
      <c r="D26" s="1711"/>
      <c r="E26" s="1711"/>
      <c r="F26" s="1711"/>
      <c r="G26" s="1711"/>
      <c r="H26" s="1711"/>
      <c r="I26" s="1711"/>
      <c r="J26" s="1711"/>
      <c r="K26" s="1711"/>
      <c r="L26" s="1711"/>
      <c r="M26" s="1711"/>
      <c r="N26" s="1711"/>
      <c r="O26" s="1711"/>
      <c r="P26" s="1711"/>
      <c r="Q26" s="1711"/>
      <c r="R26" s="1711"/>
      <c r="S26" s="1711"/>
      <c r="T26" s="1711"/>
      <c r="U26" s="1711"/>
      <c r="V26" s="1711"/>
      <c r="W26" s="1712"/>
      <c r="X26" s="347"/>
      <c r="Y26" s="347"/>
      <c r="Z26" s="1710"/>
      <c r="AA26" s="1711"/>
      <c r="AB26" s="1711"/>
      <c r="AC26" s="1711"/>
      <c r="AD26" s="1711"/>
      <c r="AE26" s="1711"/>
      <c r="AF26" s="1711"/>
      <c r="AG26" s="1711"/>
      <c r="AH26" s="1711"/>
      <c r="AI26" s="1711"/>
      <c r="AJ26" s="1711"/>
      <c r="AK26" s="1711"/>
      <c r="AL26" s="1711"/>
      <c r="AM26" s="1711"/>
      <c r="AN26" s="1711"/>
      <c r="AO26" s="1711"/>
      <c r="AP26" s="1711"/>
      <c r="AQ26" s="1711"/>
      <c r="AR26" s="1711"/>
      <c r="AS26" s="1711"/>
      <c r="AT26" s="1711"/>
      <c r="AU26" s="1712"/>
      <c r="AV26" s="340"/>
    </row>
    <row r="27" spans="1:48" ht="27" customHeight="1">
      <c r="A27" s="340"/>
      <c r="B27" s="344"/>
      <c r="C27" s="344"/>
      <c r="D27" s="344"/>
      <c r="E27" s="344"/>
      <c r="F27" s="344"/>
      <c r="G27" s="344"/>
      <c r="H27" s="347"/>
      <c r="I27" s="347"/>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347"/>
      <c r="AH27" s="347"/>
      <c r="AI27" s="346"/>
      <c r="AJ27" s="347"/>
      <c r="AK27" s="347"/>
      <c r="AL27" s="347"/>
      <c r="AM27" s="346"/>
      <c r="AN27" s="346"/>
      <c r="AO27" s="346"/>
      <c r="AP27" s="346"/>
      <c r="AQ27" s="346"/>
      <c r="AR27" s="346"/>
      <c r="AS27" s="346"/>
      <c r="AT27" s="346"/>
      <c r="AU27" s="346"/>
      <c r="AV27" s="340"/>
    </row>
    <row r="28" spans="1:48" ht="25.5">
      <c r="A28" s="339"/>
      <c r="B28" s="1703" t="s">
        <v>260</v>
      </c>
      <c r="C28" s="1703"/>
      <c r="D28" s="1703"/>
      <c r="E28" s="1703"/>
      <c r="F28" s="343"/>
      <c r="G28" s="353"/>
      <c r="H28" s="353"/>
      <c r="I28" s="353"/>
      <c r="J28" s="353"/>
      <c r="K28" s="353"/>
      <c r="L28" s="353"/>
      <c r="M28" s="353"/>
      <c r="N28" s="353"/>
      <c r="O28" s="353"/>
      <c r="P28" s="353"/>
      <c r="Q28" s="354"/>
      <c r="R28" s="344"/>
      <c r="S28" s="344"/>
      <c r="T28" s="344"/>
      <c r="U28" s="344"/>
      <c r="V28" s="344"/>
      <c r="W28" s="344"/>
      <c r="X28" s="344"/>
      <c r="Y28" s="339"/>
      <c r="Z28" s="1703" t="s">
        <v>260</v>
      </c>
      <c r="AA28" s="1703"/>
      <c r="AB28" s="1703"/>
      <c r="AC28" s="1703"/>
      <c r="AD28" s="343"/>
      <c r="AE28" s="345"/>
      <c r="AF28" s="346"/>
      <c r="AG28" s="346"/>
      <c r="AH28" s="346"/>
      <c r="AI28" s="346"/>
      <c r="AJ28" s="346"/>
      <c r="AK28" s="346"/>
      <c r="AL28" s="346"/>
      <c r="AM28" s="346"/>
      <c r="AN28" s="346"/>
      <c r="AO28" s="346"/>
      <c r="AP28" s="346"/>
      <c r="AQ28" s="346"/>
      <c r="AR28" s="346"/>
      <c r="AS28" s="346"/>
      <c r="AT28" s="346"/>
      <c r="AU28" s="346"/>
      <c r="AV28" s="340"/>
    </row>
    <row r="29" spans="1:48" ht="35.15" customHeight="1">
      <c r="A29" s="340"/>
      <c r="B29" s="1705"/>
      <c r="C29" s="1706"/>
      <c r="D29" s="1706"/>
      <c r="E29" s="1706"/>
      <c r="F29" s="1706"/>
      <c r="G29" s="1706"/>
      <c r="H29" s="1706"/>
      <c r="I29" s="1706"/>
      <c r="J29" s="1706"/>
      <c r="K29" s="1706"/>
      <c r="L29" s="1706"/>
      <c r="M29" s="1706"/>
      <c r="N29" s="1706"/>
      <c r="O29" s="1706"/>
      <c r="P29" s="1706"/>
      <c r="Q29" s="1706"/>
      <c r="R29" s="1706"/>
      <c r="S29" s="1706"/>
      <c r="T29" s="1706"/>
      <c r="U29" s="1706"/>
      <c r="V29" s="1706"/>
      <c r="W29" s="1707"/>
      <c r="X29" s="347"/>
      <c r="Y29" s="347"/>
      <c r="Z29" s="1705"/>
      <c r="AA29" s="1706"/>
      <c r="AB29" s="1706"/>
      <c r="AC29" s="1706"/>
      <c r="AD29" s="1706"/>
      <c r="AE29" s="1706"/>
      <c r="AF29" s="1706"/>
      <c r="AG29" s="1706"/>
      <c r="AH29" s="1706"/>
      <c r="AI29" s="1706"/>
      <c r="AJ29" s="1706"/>
      <c r="AK29" s="1706"/>
      <c r="AL29" s="1706"/>
      <c r="AM29" s="1706"/>
      <c r="AN29" s="1706"/>
      <c r="AO29" s="1706"/>
      <c r="AP29" s="1706"/>
      <c r="AQ29" s="1706"/>
      <c r="AR29" s="1706"/>
      <c r="AS29" s="1706"/>
      <c r="AT29" s="1706"/>
      <c r="AU29" s="1707"/>
      <c r="AV29" s="340"/>
    </row>
    <row r="30" spans="1:48" ht="36" customHeight="1">
      <c r="A30" s="340"/>
      <c r="B30" s="1708"/>
      <c r="C30" s="1597"/>
      <c r="D30" s="1597"/>
      <c r="E30" s="1597"/>
      <c r="F30" s="1597"/>
      <c r="G30" s="1597"/>
      <c r="H30" s="1597"/>
      <c r="I30" s="1597"/>
      <c r="J30" s="1597"/>
      <c r="K30" s="1597"/>
      <c r="L30" s="1597"/>
      <c r="M30" s="1597"/>
      <c r="N30" s="1597"/>
      <c r="O30" s="1597"/>
      <c r="P30" s="1597"/>
      <c r="Q30" s="1597"/>
      <c r="R30" s="1597"/>
      <c r="S30" s="1597"/>
      <c r="T30" s="1597"/>
      <c r="U30" s="1597"/>
      <c r="V30" s="1597"/>
      <c r="W30" s="1709"/>
      <c r="X30" s="347"/>
      <c r="Y30" s="347"/>
      <c r="Z30" s="1708"/>
      <c r="AA30" s="1597"/>
      <c r="AB30" s="1597"/>
      <c r="AC30" s="1597"/>
      <c r="AD30" s="1597"/>
      <c r="AE30" s="1597"/>
      <c r="AF30" s="1597"/>
      <c r="AG30" s="1597"/>
      <c r="AH30" s="1597"/>
      <c r="AI30" s="1597"/>
      <c r="AJ30" s="1597"/>
      <c r="AK30" s="1597"/>
      <c r="AL30" s="1597"/>
      <c r="AM30" s="1597"/>
      <c r="AN30" s="1597"/>
      <c r="AO30" s="1597"/>
      <c r="AP30" s="1597"/>
      <c r="AQ30" s="1597"/>
      <c r="AR30" s="1597"/>
      <c r="AS30" s="1597"/>
      <c r="AT30" s="1597"/>
      <c r="AU30" s="1709"/>
      <c r="AV30" s="340"/>
    </row>
    <row r="31" spans="1:48" ht="36" customHeight="1">
      <c r="A31" s="340"/>
      <c r="B31" s="1708"/>
      <c r="C31" s="1597"/>
      <c r="D31" s="1597"/>
      <c r="E31" s="1597"/>
      <c r="F31" s="1597"/>
      <c r="G31" s="1597"/>
      <c r="H31" s="1597"/>
      <c r="I31" s="1597"/>
      <c r="J31" s="1597"/>
      <c r="K31" s="1597"/>
      <c r="L31" s="1597"/>
      <c r="M31" s="1597"/>
      <c r="N31" s="1597"/>
      <c r="O31" s="1597"/>
      <c r="P31" s="1597"/>
      <c r="Q31" s="1597"/>
      <c r="R31" s="1597"/>
      <c r="S31" s="1597"/>
      <c r="T31" s="1597"/>
      <c r="U31" s="1597"/>
      <c r="V31" s="1597"/>
      <c r="W31" s="1709"/>
      <c r="X31" s="347"/>
      <c r="Y31" s="347"/>
      <c r="Z31" s="1708"/>
      <c r="AA31" s="1597"/>
      <c r="AB31" s="1597"/>
      <c r="AC31" s="1597"/>
      <c r="AD31" s="1597"/>
      <c r="AE31" s="1597"/>
      <c r="AF31" s="1597"/>
      <c r="AG31" s="1597"/>
      <c r="AH31" s="1597"/>
      <c r="AI31" s="1597"/>
      <c r="AJ31" s="1597"/>
      <c r="AK31" s="1597"/>
      <c r="AL31" s="1597"/>
      <c r="AM31" s="1597"/>
      <c r="AN31" s="1597"/>
      <c r="AO31" s="1597"/>
      <c r="AP31" s="1597"/>
      <c r="AQ31" s="1597"/>
      <c r="AR31" s="1597"/>
      <c r="AS31" s="1597"/>
      <c r="AT31" s="1597"/>
      <c r="AU31" s="1709"/>
      <c r="AV31" s="340"/>
    </row>
    <row r="32" spans="1:48" ht="36" customHeight="1">
      <c r="A32" s="340"/>
      <c r="B32" s="1708"/>
      <c r="C32" s="1597"/>
      <c r="D32" s="1597"/>
      <c r="E32" s="1597"/>
      <c r="F32" s="1597"/>
      <c r="G32" s="1597"/>
      <c r="H32" s="1597"/>
      <c r="I32" s="1597"/>
      <c r="J32" s="1597"/>
      <c r="K32" s="1597"/>
      <c r="L32" s="1597"/>
      <c r="M32" s="1597"/>
      <c r="N32" s="1597"/>
      <c r="O32" s="1597"/>
      <c r="P32" s="1597"/>
      <c r="Q32" s="1597"/>
      <c r="R32" s="1597"/>
      <c r="S32" s="1597"/>
      <c r="T32" s="1597"/>
      <c r="U32" s="1597"/>
      <c r="V32" s="1597"/>
      <c r="W32" s="1709"/>
      <c r="X32" s="347"/>
      <c r="Y32" s="347"/>
      <c r="Z32" s="1708"/>
      <c r="AA32" s="1597"/>
      <c r="AB32" s="1597"/>
      <c r="AC32" s="1597"/>
      <c r="AD32" s="1597"/>
      <c r="AE32" s="1597"/>
      <c r="AF32" s="1597"/>
      <c r="AG32" s="1597"/>
      <c r="AH32" s="1597"/>
      <c r="AI32" s="1597"/>
      <c r="AJ32" s="1597"/>
      <c r="AK32" s="1597"/>
      <c r="AL32" s="1597"/>
      <c r="AM32" s="1597"/>
      <c r="AN32" s="1597"/>
      <c r="AO32" s="1597"/>
      <c r="AP32" s="1597"/>
      <c r="AQ32" s="1597"/>
      <c r="AR32" s="1597"/>
      <c r="AS32" s="1597"/>
      <c r="AT32" s="1597"/>
      <c r="AU32" s="1709"/>
      <c r="AV32" s="340"/>
    </row>
    <row r="33" spans="1:48" ht="36" customHeight="1">
      <c r="A33" s="340"/>
      <c r="B33" s="1708"/>
      <c r="C33" s="1597"/>
      <c r="D33" s="1597"/>
      <c r="E33" s="1597"/>
      <c r="F33" s="1597"/>
      <c r="G33" s="1597"/>
      <c r="H33" s="1597"/>
      <c r="I33" s="1597"/>
      <c r="J33" s="1597"/>
      <c r="K33" s="1597"/>
      <c r="L33" s="1597"/>
      <c r="M33" s="1597"/>
      <c r="N33" s="1597"/>
      <c r="O33" s="1597"/>
      <c r="P33" s="1597"/>
      <c r="Q33" s="1597"/>
      <c r="R33" s="1597"/>
      <c r="S33" s="1597"/>
      <c r="T33" s="1597"/>
      <c r="U33" s="1597"/>
      <c r="V33" s="1597"/>
      <c r="W33" s="1709"/>
      <c r="X33" s="347"/>
      <c r="Y33" s="347"/>
      <c r="Z33" s="1708"/>
      <c r="AA33" s="1597"/>
      <c r="AB33" s="1597"/>
      <c r="AC33" s="1597"/>
      <c r="AD33" s="1597"/>
      <c r="AE33" s="1597"/>
      <c r="AF33" s="1597"/>
      <c r="AG33" s="1597"/>
      <c r="AH33" s="1597"/>
      <c r="AI33" s="1597"/>
      <c r="AJ33" s="1597"/>
      <c r="AK33" s="1597"/>
      <c r="AL33" s="1597"/>
      <c r="AM33" s="1597"/>
      <c r="AN33" s="1597"/>
      <c r="AO33" s="1597"/>
      <c r="AP33" s="1597"/>
      <c r="AQ33" s="1597"/>
      <c r="AR33" s="1597"/>
      <c r="AS33" s="1597"/>
      <c r="AT33" s="1597"/>
      <c r="AU33" s="1709"/>
      <c r="AV33" s="340"/>
    </row>
    <row r="34" spans="1:48" ht="36" customHeight="1">
      <c r="A34" s="340"/>
      <c r="B34" s="1708"/>
      <c r="C34" s="1597"/>
      <c r="D34" s="1597"/>
      <c r="E34" s="1597"/>
      <c r="F34" s="1597"/>
      <c r="G34" s="1597"/>
      <c r="H34" s="1597"/>
      <c r="I34" s="1597"/>
      <c r="J34" s="1597"/>
      <c r="K34" s="1597"/>
      <c r="L34" s="1597"/>
      <c r="M34" s="1597"/>
      <c r="N34" s="1597"/>
      <c r="O34" s="1597"/>
      <c r="P34" s="1597"/>
      <c r="Q34" s="1597"/>
      <c r="R34" s="1597"/>
      <c r="S34" s="1597"/>
      <c r="T34" s="1597"/>
      <c r="U34" s="1597"/>
      <c r="V34" s="1597"/>
      <c r="W34" s="1709"/>
      <c r="X34" s="347"/>
      <c r="Y34" s="347"/>
      <c r="Z34" s="1708"/>
      <c r="AA34" s="1597"/>
      <c r="AB34" s="1597"/>
      <c r="AC34" s="1597"/>
      <c r="AD34" s="1597"/>
      <c r="AE34" s="1597"/>
      <c r="AF34" s="1597"/>
      <c r="AG34" s="1597"/>
      <c r="AH34" s="1597"/>
      <c r="AI34" s="1597"/>
      <c r="AJ34" s="1597"/>
      <c r="AK34" s="1597"/>
      <c r="AL34" s="1597"/>
      <c r="AM34" s="1597"/>
      <c r="AN34" s="1597"/>
      <c r="AO34" s="1597"/>
      <c r="AP34" s="1597"/>
      <c r="AQ34" s="1597"/>
      <c r="AR34" s="1597"/>
      <c r="AS34" s="1597"/>
      <c r="AT34" s="1597"/>
      <c r="AU34" s="1709"/>
      <c r="AV34" s="340"/>
    </row>
    <row r="35" spans="1:48" ht="36" customHeight="1">
      <c r="A35" s="340"/>
      <c r="B35" s="1708"/>
      <c r="C35" s="1597"/>
      <c r="D35" s="1597"/>
      <c r="E35" s="1597"/>
      <c r="F35" s="1597"/>
      <c r="G35" s="1597"/>
      <c r="H35" s="1597"/>
      <c r="I35" s="1597"/>
      <c r="J35" s="1597"/>
      <c r="K35" s="1597"/>
      <c r="L35" s="1597"/>
      <c r="M35" s="1597"/>
      <c r="N35" s="1597"/>
      <c r="O35" s="1597"/>
      <c r="P35" s="1597"/>
      <c r="Q35" s="1597"/>
      <c r="R35" s="1597"/>
      <c r="S35" s="1597"/>
      <c r="T35" s="1597"/>
      <c r="U35" s="1597"/>
      <c r="V35" s="1597"/>
      <c r="W35" s="1709"/>
      <c r="X35" s="347"/>
      <c r="Y35" s="347"/>
      <c r="Z35" s="1708"/>
      <c r="AA35" s="1597"/>
      <c r="AB35" s="1597"/>
      <c r="AC35" s="1597"/>
      <c r="AD35" s="1597"/>
      <c r="AE35" s="1597"/>
      <c r="AF35" s="1597"/>
      <c r="AG35" s="1597"/>
      <c r="AH35" s="1597"/>
      <c r="AI35" s="1597"/>
      <c r="AJ35" s="1597"/>
      <c r="AK35" s="1597"/>
      <c r="AL35" s="1597"/>
      <c r="AM35" s="1597"/>
      <c r="AN35" s="1597"/>
      <c r="AO35" s="1597"/>
      <c r="AP35" s="1597"/>
      <c r="AQ35" s="1597"/>
      <c r="AR35" s="1597"/>
      <c r="AS35" s="1597"/>
      <c r="AT35" s="1597"/>
      <c r="AU35" s="1709"/>
      <c r="AV35" s="340"/>
    </row>
    <row r="36" spans="1:48" ht="36" customHeight="1">
      <c r="A36" s="340"/>
      <c r="B36" s="1708"/>
      <c r="C36" s="1597"/>
      <c r="D36" s="1597"/>
      <c r="E36" s="1597"/>
      <c r="F36" s="1597"/>
      <c r="G36" s="1597"/>
      <c r="H36" s="1597"/>
      <c r="I36" s="1597"/>
      <c r="J36" s="1597"/>
      <c r="K36" s="1597"/>
      <c r="L36" s="1597"/>
      <c r="M36" s="1597"/>
      <c r="N36" s="1597"/>
      <c r="O36" s="1597"/>
      <c r="P36" s="1597"/>
      <c r="Q36" s="1597"/>
      <c r="R36" s="1597"/>
      <c r="S36" s="1597"/>
      <c r="T36" s="1597"/>
      <c r="U36" s="1597"/>
      <c r="V36" s="1597"/>
      <c r="W36" s="1709"/>
      <c r="X36" s="347"/>
      <c r="Y36" s="347"/>
      <c r="Z36" s="1708"/>
      <c r="AA36" s="1597"/>
      <c r="AB36" s="1597"/>
      <c r="AC36" s="1597"/>
      <c r="AD36" s="1597"/>
      <c r="AE36" s="1597"/>
      <c r="AF36" s="1597"/>
      <c r="AG36" s="1597"/>
      <c r="AH36" s="1597"/>
      <c r="AI36" s="1597"/>
      <c r="AJ36" s="1597"/>
      <c r="AK36" s="1597"/>
      <c r="AL36" s="1597"/>
      <c r="AM36" s="1597"/>
      <c r="AN36" s="1597"/>
      <c r="AO36" s="1597"/>
      <c r="AP36" s="1597"/>
      <c r="AQ36" s="1597"/>
      <c r="AR36" s="1597"/>
      <c r="AS36" s="1597"/>
      <c r="AT36" s="1597"/>
      <c r="AU36" s="1709"/>
      <c r="AV36" s="340"/>
    </row>
    <row r="37" spans="1:48" ht="36" customHeight="1">
      <c r="A37" s="340"/>
      <c r="B37" s="1708"/>
      <c r="C37" s="1597"/>
      <c r="D37" s="1597"/>
      <c r="E37" s="1597"/>
      <c r="F37" s="1597"/>
      <c r="G37" s="1597"/>
      <c r="H37" s="1597"/>
      <c r="I37" s="1597"/>
      <c r="J37" s="1597"/>
      <c r="K37" s="1597"/>
      <c r="L37" s="1597"/>
      <c r="M37" s="1597"/>
      <c r="N37" s="1597"/>
      <c r="O37" s="1597"/>
      <c r="P37" s="1597"/>
      <c r="Q37" s="1597"/>
      <c r="R37" s="1597"/>
      <c r="S37" s="1597"/>
      <c r="T37" s="1597"/>
      <c r="U37" s="1597"/>
      <c r="V37" s="1597"/>
      <c r="W37" s="1709"/>
      <c r="X37" s="347"/>
      <c r="Y37" s="347"/>
      <c r="Z37" s="1708"/>
      <c r="AA37" s="1597"/>
      <c r="AB37" s="1597"/>
      <c r="AC37" s="1597"/>
      <c r="AD37" s="1597"/>
      <c r="AE37" s="1597"/>
      <c r="AF37" s="1597"/>
      <c r="AG37" s="1597"/>
      <c r="AH37" s="1597"/>
      <c r="AI37" s="1597"/>
      <c r="AJ37" s="1597"/>
      <c r="AK37" s="1597"/>
      <c r="AL37" s="1597"/>
      <c r="AM37" s="1597"/>
      <c r="AN37" s="1597"/>
      <c r="AO37" s="1597"/>
      <c r="AP37" s="1597"/>
      <c r="AQ37" s="1597"/>
      <c r="AR37" s="1597"/>
      <c r="AS37" s="1597"/>
      <c r="AT37" s="1597"/>
      <c r="AU37" s="1709"/>
      <c r="AV37" s="340"/>
    </row>
    <row r="38" spans="1:48" ht="36" customHeight="1">
      <c r="A38" s="340"/>
      <c r="B38" s="1710"/>
      <c r="C38" s="1711"/>
      <c r="D38" s="1711"/>
      <c r="E38" s="1711"/>
      <c r="F38" s="1711"/>
      <c r="G38" s="1711"/>
      <c r="H38" s="1711"/>
      <c r="I38" s="1711"/>
      <c r="J38" s="1711"/>
      <c r="K38" s="1711"/>
      <c r="L38" s="1711"/>
      <c r="M38" s="1711"/>
      <c r="N38" s="1711"/>
      <c r="O38" s="1711"/>
      <c r="P38" s="1711"/>
      <c r="Q38" s="1711"/>
      <c r="R38" s="1711"/>
      <c r="S38" s="1711"/>
      <c r="T38" s="1711"/>
      <c r="U38" s="1711"/>
      <c r="V38" s="1711"/>
      <c r="W38" s="1712"/>
      <c r="X38" s="347"/>
      <c r="Y38" s="347"/>
      <c r="Z38" s="1710"/>
      <c r="AA38" s="1711"/>
      <c r="AB38" s="1711"/>
      <c r="AC38" s="1711"/>
      <c r="AD38" s="1711"/>
      <c r="AE38" s="1711"/>
      <c r="AF38" s="1711"/>
      <c r="AG38" s="1711"/>
      <c r="AH38" s="1711"/>
      <c r="AI38" s="1711"/>
      <c r="AJ38" s="1711"/>
      <c r="AK38" s="1711"/>
      <c r="AL38" s="1711"/>
      <c r="AM38" s="1711"/>
      <c r="AN38" s="1711"/>
      <c r="AO38" s="1711"/>
      <c r="AP38" s="1711"/>
      <c r="AQ38" s="1711"/>
      <c r="AR38" s="1711"/>
      <c r="AS38" s="1711"/>
      <c r="AT38" s="1711"/>
      <c r="AU38" s="1712"/>
      <c r="AV38" s="340"/>
    </row>
    <row r="39" spans="1:48" ht="27" customHeight="1">
      <c r="A39" s="340"/>
      <c r="B39" s="344"/>
      <c r="C39" s="344"/>
      <c r="D39" s="344"/>
      <c r="E39" s="344"/>
      <c r="F39" s="344"/>
      <c r="G39" s="344"/>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7"/>
      <c r="AI39" s="346"/>
      <c r="AJ39" s="347"/>
      <c r="AK39" s="347"/>
      <c r="AL39" s="347"/>
      <c r="AM39" s="346"/>
      <c r="AN39" s="346"/>
      <c r="AO39" s="346"/>
      <c r="AP39" s="346"/>
      <c r="AQ39" s="346"/>
      <c r="AR39" s="346"/>
      <c r="AS39" s="346"/>
      <c r="AT39" s="346"/>
      <c r="AU39" s="346"/>
      <c r="AV39" s="340"/>
    </row>
    <row r="40" spans="1:48" ht="21" customHeight="1">
      <c r="A40" s="339"/>
      <c r="B40" s="1703" t="str">
        <f>IF(H11="","【　　　　　】",IF(OR(H11="断熱パネル",H11="潜熱蓄熱建材"),"【納入製品・その他】","【その他】"))</f>
        <v>【　　　　　】</v>
      </c>
      <c r="C40" s="1703"/>
      <c r="D40" s="1703"/>
      <c r="E40" s="1703"/>
      <c r="F40" s="1703"/>
      <c r="G40" s="1703"/>
      <c r="H40" s="1703"/>
      <c r="I40" s="1703"/>
      <c r="J40" s="355" t="s">
        <v>46</v>
      </c>
      <c r="K40" s="1704"/>
      <c r="L40" s="1704"/>
      <c r="M40" s="1704"/>
      <c r="N40" s="1704"/>
      <c r="O40" s="1704"/>
      <c r="P40" s="1704"/>
      <c r="Q40" s="1704"/>
      <c r="R40" s="1704"/>
      <c r="S40" s="1704"/>
      <c r="T40" s="1704"/>
      <c r="U40" s="1704"/>
      <c r="V40" s="1704"/>
      <c r="W40" s="341" t="s">
        <v>47</v>
      </c>
      <c r="X40" s="344"/>
      <c r="Y40" s="339"/>
      <c r="Z40" s="1703" t="str">
        <f>IF(AF11="","【　　　　　】",IF(OR(AF11="断熱パネル",AF11="潜熱蓄熱建材"),"【納入製品・その他】","【その他】"))</f>
        <v>【　　　　　】</v>
      </c>
      <c r="AA40" s="1703"/>
      <c r="AB40" s="1703"/>
      <c r="AC40" s="1703"/>
      <c r="AD40" s="1703"/>
      <c r="AE40" s="1703"/>
      <c r="AF40" s="1703"/>
      <c r="AG40" s="1703"/>
      <c r="AH40" s="355" t="s">
        <v>46</v>
      </c>
      <c r="AI40" s="1704"/>
      <c r="AJ40" s="1704"/>
      <c r="AK40" s="1704"/>
      <c r="AL40" s="1704"/>
      <c r="AM40" s="1704"/>
      <c r="AN40" s="1704"/>
      <c r="AO40" s="1704"/>
      <c r="AP40" s="1704"/>
      <c r="AQ40" s="1704"/>
      <c r="AR40" s="1704"/>
      <c r="AS40" s="1704"/>
      <c r="AT40" s="1704"/>
      <c r="AU40" s="341" t="s">
        <v>47</v>
      </c>
      <c r="AV40" s="340"/>
    </row>
    <row r="41" spans="1:48" ht="35.15" customHeight="1">
      <c r="A41" s="340"/>
      <c r="B41" s="1705"/>
      <c r="C41" s="1706"/>
      <c r="D41" s="1706"/>
      <c r="E41" s="1706"/>
      <c r="F41" s="1706"/>
      <c r="G41" s="1706"/>
      <c r="H41" s="1706"/>
      <c r="I41" s="1706"/>
      <c r="J41" s="1706"/>
      <c r="K41" s="1706"/>
      <c r="L41" s="1706"/>
      <c r="M41" s="1706"/>
      <c r="N41" s="1706"/>
      <c r="O41" s="1706"/>
      <c r="P41" s="1706"/>
      <c r="Q41" s="1706"/>
      <c r="R41" s="1706"/>
      <c r="S41" s="1706"/>
      <c r="T41" s="1706"/>
      <c r="U41" s="1706"/>
      <c r="V41" s="1706"/>
      <c r="W41" s="1707"/>
      <c r="X41" s="347"/>
      <c r="Y41" s="347"/>
      <c r="Z41" s="1705"/>
      <c r="AA41" s="1706"/>
      <c r="AB41" s="1706"/>
      <c r="AC41" s="1706"/>
      <c r="AD41" s="1706"/>
      <c r="AE41" s="1706"/>
      <c r="AF41" s="1706"/>
      <c r="AG41" s="1706"/>
      <c r="AH41" s="1706"/>
      <c r="AI41" s="1706"/>
      <c r="AJ41" s="1706"/>
      <c r="AK41" s="1706"/>
      <c r="AL41" s="1706"/>
      <c r="AM41" s="1706"/>
      <c r="AN41" s="1706"/>
      <c r="AO41" s="1706"/>
      <c r="AP41" s="1706"/>
      <c r="AQ41" s="1706"/>
      <c r="AR41" s="1706"/>
      <c r="AS41" s="1706"/>
      <c r="AT41" s="1706"/>
      <c r="AU41" s="1707"/>
      <c r="AV41" s="340"/>
    </row>
    <row r="42" spans="1:48" ht="36" customHeight="1">
      <c r="A42" s="340"/>
      <c r="B42" s="1708"/>
      <c r="C42" s="1597"/>
      <c r="D42" s="1597"/>
      <c r="E42" s="1597"/>
      <c r="F42" s="1597"/>
      <c r="G42" s="1597"/>
      <c r="H42" s="1597"/>
      <c r="I42" s="1597"/>
      <c r="J42" s="1597"/>
      <c r="K42" s="1597"/>
      <c r="L42" s="1597"/>
      <c r="M42" s="1597"/>
      <c r="N42" s="1597"/>
      <c r="O42" s="1597"/>
      <c r="P42" s="1597"/>
      <c r="Q42" s="1597"/>
      <c r="R42" s="1597"/>
      <c r="S42" s="1597"/>
      <c r="T42" s="1597"/>
      <c r="U42" s="1597"/>
      <c r="V42" s="1597"/>
      <c r="W42" s="1709"/>
      <c r="X42" s="347"/>
      <c r="Y42" s="347"/>
      <c r="Z42" s="1708"/>
      <c r="AA42" s="1597"/>
      <c r="AB42" s="1597"/>
      <c r="AC42" s="1597"/>
      <c r="AD42" s="1597"/>
      <c r="AE42" s="1597"/>
      <c r="AF42" s="1597"/>
      <c r="AG42" s="1597"/>
      <c r="AH42" s="1597"/>
      <c r="AI42" s="1597"/>
      <c r="AJ42" s="1597"/>
      <c r="AK42" s="1597"/>
      <c r="AL42" s="1597"/>
      <c r="AM42" s="1597"/>
      <c r="AN42" s="1597"/>
      <c r="AO42" s="1597"/>
      <c r="AP42" s="1597"/>
      <c r="AQ42" s="1597"/>
      <c r="AR42" s="1597"/>
      <c r="AS42" s="1597"/>
      <c r="AT42" s="1597"/>
      <c r="AU42" s="1709"/>
      <c r="AV42" s="340"/>
    </row>
    <row r="43" spans="1:48" ht="36" customHeight="1">
      <c r="A43" s="340"/>
      <c r="B43" s="1708"/>
      <c r="C43" s="1597"/>
      <c r="D43" s="1597"/>
      <c r="E43" s="1597"/>
      <c r="F43" s="1597"/>
      <c r="G43" s="1597"/>
      <c r="H43" s="1597"/>
      <c r="I43" s="1597"/>
      <c r="J43" s="1597"/>
      <c r="K43" s="1597"/>
      <c r="L43" s="1597"/>
      <c r="M43" s="1597"/>
      <c r="N43" s="1597"/>
      <c r="O43" s="1597"/>
      <c r="P43" s="1597"/>
      <c r="Q43" s="1597"/>
      <c r="R43" s="1597"/>
      <c r="S43" s="1597"/>
      <c r="T43" s="1597"/>
      <c r="U43" s="1597"/>
      <c r="V43" s="1597"/>
      <c r="W43" s="1709"/>
      <c r="X43" s="347"/>
      <c r="Y43" s="347"/>
      <c r="Z43" s="1708"/>
      <c r="AA43" s="1597"/>
      <c r="AB43" s="1597"/>
      <c r="AC43" s="1597"/>
      <c r="AD43" s="1597"/>
      <c r="AE43" s="1597"/>
      <c r="AF43" s="1597"/>
      <c r="AG43" s="1597"/>
      <c r="AH43" s="1597"/>
      <c r="AI43" s="1597"/>
      <c r="AJ43" s="1597"/>
      <c r="AK43" s="1597"/>
      <c r="AL43" s="1597"/>
      <c r="AM43" s="1597"/>
      <c r="AN43" s="1597"/>
      <c r="AO43" s="1597"/>
      <c r="AP43" s="1597"/>
      <c r="AQ43" s="1597"/>
      <c r="AR43" s="1597"/>
      <c r="AS43" s="1597"/>
      <c r="AT43" s="1597"/>
      <c r="AU43" s="1709"/>
      <c r="AV43" s="340"/>
    </row>
    <row r="44" spans="1:48" ht="36" customHeight="1">
      <c r="A44" s="340"/>
      <c r="B44" s="1708"/>
      <c r="C44" s="1597"/>
      <c r="D44" s="1597"/>
      <c r="E44" s="1597"/>
      <c r="F44" s="1597"/>
      <c r="G44" s="1597"/>
      <c r="H44" s="1597"/>
      <c r="I44" s="1597"/>
      <c r="J44" s="1597"/>
      <c r="K44" s="1597"/>
      <c r="L44" s="1597"/>
      <c r="M44" s="1597"/>
      <c r="N44" s="1597"/>
      <c r="O44" s="1597"/>
      <c r="P44" s="1597"/>
      <c r="Q44" s="1597"/>
      <c r="R44" s="1597"/>
      <c r="S44" s="1597"/>
      <c r="T44" s="1597"/>
      <c r="U44" s="1597"/>
      <c r="V44" s="1597"/>
      <c r="W44" s="1709"/>
      <c r="X44" s="347"/>
      <c r="Y44" s="347"/>
      <c r="Z44" s="1708"/>
      <c r="AA44" s="1597"/>
      <c r="AB44" s="1597"/>
      <c r="AC44" s="1597"/>
      <c r="AD44" s="1597"/>
      <c r="AE44" s="1597"/>
      <c r="AF44" s="1597"/>
      <c r="AG44" s="1597"/>
      <c r="AH44" s="1597"/>
      <c r="AI44" s="1597"/>
      <c r="AJ44" s="1597"/>
      <c r="AK44" s="1597"/>
      <c r="AL44" s="1597"/>
      <c r="AM44" s="1597"/>
      <c r="AN44" s="1597"/>
      <c r="AO44" s="1597"/>
      <c r="AP44" s="1597"/>
      <c r="AQ44" s="1597"/>
      <c r="AR44" s="1597"/>
      <c r="AS44" s="1597"/>
      <c r="AT44" s="1597"/>
      <c r="AU44" s="1709"/>
      <c r="AV44" s="340"/>
    </row>
    <row r="45" spans="1:48" ht="36" customHeight="1">
      <c r="A45" s="340"/>
      <c r="B45" s="1708"/>
      <c r="C45" s="1597"/>
      <c r="D45" s="1597"/>
      <c r="E45" s="1597"/>
      <c r="F45" s="1597"/>
      <c r="G45" s="1597"/>
      <c r="H45" s="1597"/>
      <c r="I45" s="1597"/>
      <c r="J45" s="1597"/>
      <c r="K45" s="1597"/>
      <c r="L45" s="1597"/>
      <c r="M45" s="1597"/>
      <c r="N45" s="1597"/>
      <c r="O45" s="1597"/>
      <c r="P45" s="1597"/>
      <c r="Q45" s="1597"/>
      <c r="R45" s="1597"/>
      <c r="S45" s="1597"/>
      <c r="T45" s="1597"/>
      <c r="U45" s="1597"/>
      <c r="V45" s="1597"/>
      <c r="W45" s="1709"/>
      <c r="X45" s="347"/>
      <c r="Y45" s="347"/>
      <c r="Z45" s="1708"/>
      <c r="AA45" s="1597"/>
      <c r="AB45" s="1597"/>
      <c r="AC45" s="1597"/>
      <c r="AD45" s="1597"/>
      <c r="AE45" s="1597"/>
      <c r="AF45" s="1597"/>
      <c r="AG45" s="1597"/>
      <c r="AH45" s="1597"/>
      <c r="AI45" s="1597"/>
      <c r="AJ45" s="1597"/>
      <c r="AK45" s="1597"/>
      <c r="AL45" s="1597"/>
      <c r="AM45" s="1597"/>
      <c r="AN45" s="1597"/>
      <c r="AO45" s="1597"/>
      <c r="AP45" s="1597"/>
      <c r="AQ45" s="1597"/>
      <c r="AR45" s="1597"/>
      <c r="AS45" s="1597"/>
      <c r="AT45" s="1597"/>
      <c r="AU45" s="1709"/>
      <c r="AV45" s="340"/>
    </row>
    <row r="46" spans="1:48" ht="36" customHeight="1">
      <c r="A46" s="340"/>
      <c r="B46" s="1708"/>
      <c r="C46" s="1597"/>
      <c r="D46" s="1597"/>
      <c r="E46" s="1597"/>
      <c r="F46" s="1597"/>
      <c r="G46" s="1597"/>
      <c r="H46" s="1597"/>
      <c r="I46" s="1597"/>
      <c r="J46" s="1597"/>
      <c r="K46" s="1597"/>
      <c r="L46" s="1597"/>
      <c r="M46" s="1597"/>
      <c r="N46" s="1597"/>
      <c r="O46" s="1597"/>
      <c r="P46" s="1597"/>
      <c r="Q46" s="1597"/>
      <c r="R46" s="1597"/>
      <c r="S46" s="1597"/>
      <c r="T46" s="1597"/>
      <c r="U46" s="1597"/>
      <c r="V46" s="1597"/>
      <c r="W46" s="1709"/>
      <c r="X46" s="347"/>
      <c r="Y46" s="347"/>
      <c r="Z46" s="1708"/>
      <c r="AA46" s="1597"/>
      <c r="AB46" s="1597"/>
      <c r="AC46" s="1597"/>
      <c r="AD46" s="1597"/>
      <c r="AE46" s="1597"/>
      <c r="AF46" s="1597"/>
      <c r="AG46" s="1597"/>
      <c r="AH46" s="1597"/>
      <c r="AI46" s="1597"/>
      <c r="AJ46" s="1597"/>
      <c r="AK46" s="1597"/>
      <c r="AL46" s="1597"/>
      <c r="AM46" s="1597"/>
      <c r="AN46" s="1597"/>
      <c r="AO46" s="1597"/>
      <c r="AP46" s="1597"/>
      <c r="AQ46" s="1597"/>
      <c r="AR46" s="1597"/>
      <c r="AS46" s="1597"/>
      <c r="AT46" s="1597"/>
      <c r="AU46" s="1709"/>
      <c r="AV46" s="340"/>
    </row>
    <row r="47" spans="1:48" ht="36" customHeight="1">
      <c r="A47" s="340"/>
      <c r="B47" s="1708"/>
      <c r="C47" s="1597"/>
      <c r="D47" s="1597"/>
      <c r="E47" s="1597"/>
      <c r="F47" s="1597"/>
      <c r="G47" s="1597"/>
      <c r="H47" s="1597"/>
      <c r="I47" s="1597"/>
      <c r="J47" s="1597"/>
      <c r="K47" s="1597"/>
      <c r="L47" s="1597"/>
      <c r="M47" s="1597"/>
      <c r="N47" s="1597"/>
      <c r="O47" s="1597"/>
      <c r="P47" s="1597"/>
      <c r="Q47" s="1597"/>
      <c r="R47" s="1597"/>
      <c r="S47" s="1597"/>
      <c r="T47" s="1597"/>
      <c r="U47" s="1597"/>
      <c r="V47" s="1597"/>
      <c r="W47" s="1709"/>
      <c r="X47" s="347"/>
      <c r="Y47" s="347"/>
      <c r="Z47" s="1708"/>
      <c r="AA47" s="1597"/>
      <c r="AB47" s="1597"/>
      <c r="AC47" s="1597"/>
      <c r="AD47" s="1597"/>
      <c r="AE47" s="1597"/>
      <c r="AF47" s="1597"/>
      <c r="AG47" s="1597"/>
      <c r="AH47" s="1597"/>
      <c r="AI47" s="1597"/>
      <c r="AJ47" s="1597"/>
      <c r="AK47" s="1597"/>
      <c r="AL47" s="1597"/>
      <c r="AM47" s="1597"/>
      <c r="AN47" s="1597"/>
      <c r="AO47" s="1597"/>
      <c r="AP47" s="1597"/>
      <c r="AQ47" s="1597"/>
      <c r="AR47" s="1597"/>
      <c r="AS47" s="1597"/>
      <c r="AT47" s="1597"/>
      <c r="AU47" s="1709"/>
      <c r="AV47" s="340"/>
    </row>
    <row r="48" spans="1:48" ht="36" customHeight="1">
      <c r="A48" s="340"/>
      <c r="B48" s="1708"/>
      <c r="C48" s="1597"/>
      <c r="D48" s="1597"/>
      <c r="E48" s="1597"/>
      <c r="F48" s="1597"/>
      <c r="G48" s="1597"/>
      <c r="H48" s="1597"/>
      <c r="I48" s="1597"/>
      <c r="J48" s="1597"/>
      <c r="K48" s="1597"/>
      <c r="L48" s="1597"/>
      <c r="M48" s="1597"/>
      <c r="N48" s="1597"/>
      <c r="O48" s="1597"/>
      <c r="P48" s="1597"/>
      <c r="Q48" s="1597"/>
      <c r="R48" s="1597"/>
      <c r="S48" s="1597"/>
      <c r="T48" s="1597"/>
      <c r="U48" s="1597"/>
      <c r="V48" s="1597"/>
      <c r="W48" s="1709"/>
      <c r="X48" s="347"/>
      <c r="Y48" s="347"/>
      <c r="Z48" s="1708"/>
      <c r="AA48" s="1597"/>
      <c r="AB48" s="1597"/>
      <c r="AC48" s="1597"/>
      <c r="AD48" s="1597"/>
      <c r="AE48" s="1597"/>
      <c r="AF48" s="1597"/>
      <c r="AG48" s="1597"/>
      <c r="AH48" s="1597"/>
      <c r="AI48" s="1597"/>
      <c r="AJ48" s="1597"/>
      <c r="AK48" s="1597"/>
      <c r="AL48" s="1597"/>
      <c r="AM48" s="1597"/>
      <c r="AN48" s="1597"/>
      <c r="AO48" s="1597"/>
      <c r="AP48" s="1597"/>
      <c r="AQ48" s="1597"/>
      <c r="AR48" s="1597"/>
      <c r="AS48" s="1597"/>
      <c r="AT48" s="1597"/>
      <c r="AU48" s="1709"/>
      <c r="AV48" s="340"/>
    </row>
    <row r="49" spans="1:49" ht="36" customHeight="1">
      <c r="A49" s="340"/>
      <c r="B49" s="1708"/>
      <c r="C49" s="1597"/>
      <c r="D49" s="1597"/>
      <c r="E49" s="1597"/>
      <c r="F49" s="1597"/>
      <c r="G49" s="1597"/>
      <c r="H49" s="1597"/>
      <c r="I49" s="1597"/>
      <c r="J49" s="1597"/>
      <c r="K49" s="1597"/>
      <c r="L49" s="1597"/>
      <c r="M49" s="1597"/>
      <c r="N49" s="1597"/>
      <c r="O49" s="1597"/>
      <c r="P49" s="1597"/>
      <c r="Q49" s="1597"/>
      <c r="R49" s="1597"/>
      <c r="S49" s="1597"/>
      <c r="T49" s="1597"/>
      <c r="U49" s="1597"/>
      <c r="V49" s="1597"/>
      <c r="W49" s="1709"/>
      <c r="X49" s="347"/>
      <c r="Y49" s="347"/>
      <c r="Z49" s="1708"/>
      <c r="AA49" s="1597"/>
      <c r="AB49" s="1597"/>
      <c r="AC49" s="1597"/>
      <c r="AD49" s="1597"/>
      <c r="AE49" s="1597"/>
      <c r="AF49" s="1597"/>
      <c r="AG49" s="1597"/>
      <c r="AH49" s="1597"/>
      <c r="AI49" s="1597"/>
      <c r="AJ49" s="1597"/>
      <c r="AK49" s="1597"/>
      <c r="AL49" s="1597"/>
      <c r="AM49" s="1597"/>
      <c r="AN49" s="1597"/>
      <c r="AO49" s="1597"/>
      <c r="AP49" s="1597"/>
      <c r="AQ49" s="1597"/>
      <c r="AR49" s="1597"/>
      <c r="AS49" s="1597"/>
      <c r="AT49" s="1597"/>
      <c r="AU49" s="1709"/>
      <c r="AV49" s="340"/>
    </row>
    <row r="50" spans="1:49" ht="36" customHeight="1">
      <c r="A50" s="340"/>
      <c r="B50" s="1710"/>
      <c r="C50" s="1711"/>
      <c r="D50" s="1711"/>
      <c r="E50" s="1711"/>
      <c r="F50" s="1711"/>
      <c r="G50" s="1711"/>
      <c r="H50" s="1711"/>
      <c r="I50" s="1711"/>
      <c r="J50" s="1711"/>
      <c r="K50" s="1711"/>
      <c r="L50" s="1711"/>
      <c r="M50" s="1711"/>
      <c r="N50" s="1711"/>
      <c r="O50" s="1711"/>
      <c r="P50" s="1711"/>
      <c r="Q50" s="1711"/>
      <c r="R50" s="1711"/>
      <c r="S50" s="1711"/>
      <c r="T50" s="1711"/>
      <c r="U50" s="1711"/>
      <c r="V50" s="1711"/>
      <c r="W50" s="1712"/>
      <c r="X50" s="347"/>
      <c r="Y50" s="347"/>
      <c r="Z50" s="1710"/>
      <c r="AA50" s="1711"/>
      <c r="AB50" s="1711"/>
      <c r="AC50" s="1711"/>
      <c r="AD50" s="1711"/>
      <c r="AE50" s="1711"/>
      <c r="AF50" s="1711"/>
      <c r="AG50" s="1711"/>
      <c r="AH50" s="1711"/>
      <c r="AI50" s="1711"/>
      <c r="AJ50" s="1711"/>
      <c r="AK50" s="1711"/>
      <c r="AL50" s="1711"/>
      <c r="AM50" s="1711"/>
      <c r="AN50" s="1711"/>
      <c r="AO50" s="1711"/>
      <c r="AP50" s="1711"/>
      <c r="AQ50" s="1711"/>
      <c r="AR50" s="1711"/>
      <c r="AS50" s="1711"/>
      <c r="AT50" s="1711"/>
      <c r="AU50" s="1712"/>
      <c r="AV50" s="340"/>
    </row>
    <row r="51" spans="1:49" ht="36" customHeight="1">
      <c r="A51" s="356"/>
      <c r="B51" s="357"/>
      <c r="C51" s="357"/>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6"/>
      <c r="AP51" s="356"/>
      <c r="AQ51" s="356"/>
      <c r="AR51" s="356"/>
      <c r="AS51" s="356"/>
      <c r="AT51" s="356"/>
      <c r="AU51" s="356"/>
      <c r="AV51" s="356"/>
    </row>
    <row r="52" spans="1:49" ht="21.75" customHeight="1">
      <c r="AW52" s="359"/>
    </row>
    <row r="53" spans="1:49" ht="16.5" customHeight="1">
      <c r="AW53" s="359"/>
    </row>
  </sheetData>
  <sheetProtection algorithmName="SHA-512" hashValue="5LK/WGP6BKRyv45rAuB/nGeWDmzZTa+4F8rCnniYUoYXSof5bFZxTYZOOXKoJjlfMjtCsXLf1i/rDZPmOqEAAw==" saltValue="/OHtGmXS/pFBS58cboZCrA==" spinCount="100000" sheet="1" scenarios="1"/>
  <mergeCells count="42">
    <mergeCell ref="B4:AU4"/>
    <mergeCell ref="AN6:AO6"/>
    <mergeCell ref="AQ6:AR6"/>
    <mergeCell ref="AS6:AU6"/>
    <mergeCell ref="B10:G10"/>
    <mergeCell ref="H10:W10"/>
    <mergeCell ref="Z10:AE10"/>
    <mergeCell ref="AF10:AU10"/>
    <mergeCell ref="B11:G11"/>
    <mergeCell ref="H11:W11"/>
    <mergeCell ref="Z11:AE11"/>
    <mergeCell ref="AF11:AU11"/>
    <mergeCell ref="B12:G12"/>
    <mergeCell ref="H12:W12"/>
    <mergeCell ref="Z12:AE12"/>
    <mergeCell ref="AF12:AU12"/>
    <mergeCell ref="AR16:AS16"/>
    <mergeCell ref="B13:G13"/>
    <mergeCell ref="H13:W13"/>
    <mergeCell ref="Z13:AE13"/>
    <mergeCell ref="AF13:AU13"/>
    <mergeCell ref="B14:G14"/>
    <mergeCell ref="H14:W14"/>
    <mergeCell ref="Z14:AE14"/>
    <mergeCell ref="AF14:AU14"/>
    <mergeCell ref="B16:E16"/>
    <mergeCell ref="I16:S16"/>
    <mergeCell ref="T16:U16"/>
    <mergeCell ref="Z16:AC16"/>
    <mergeCell ref="AG16:AQ16"/>
    <mergeCell ref="B17:W26"/>
    <mergeCell ref="Z17:AU26"/>
    <mergeCell ref="B28:E28"/>
    <mergeCell ref="Z28:AC28"/>
    <mergeCell ref="B29:W38"/>
    <mergeCell ref="Z29:AU38"/>
    <mergeCell ref="B40:I40"/>
    <mergeCell ref="K40:V40"/>
    <mergeCell ref="Z40:AG40"/>
    <mergeCell ref="AI40:AT40"/>
    <mergeCell ref="B41:W50"/>
    <mergeCell ref="Z41:AU50"/>
  </mergeCells>
  <phoneticPr fontId="56"/>
  <conditionalFormatting sqref="AN6:AO6">
    <cfRule type="expression" dxfId="38" priority="2" stopIfTrue="1">
      <formula>$AN$6=""</formula>
    </cfRule>
  </conditionalFormatting>
  <conditionalFormatting sqref="AQ6:AR6">
    <cfRule type="expression" dxfId="37" priority="1" stopIfTrue="1">
      <formula>$AQ$6=""</formula>
    </cfRule>
  </conditionalFormatting>
  <conditionalFormatting sqref="H14">
    <cfRule type="expression" dxfId="36" priority="3" stopIfTrue="1">
      <formula>OR($H$11=$AX$11,$H$11=$AY$11,$H$11=$AZ$11,$H$11=$BA$11,$H$11=$BD$11)</formula>
    </cfRule>
  </conditionalFormatting>
  <conditionalFormatting sqref="AF14">
    <cfRule type="expression" dxfId="35" priority="4" stopIfTrue="1">
      <formula>OR($AF$11=$AX$11,$AF$11=$AY$11,$AF$11=$AZ$11,$AF$11=$BA$11,$AF$11=$BD$11)</formula>
    </cfRule>
  </conditionalFormatting>
  <dataValidations count="3">
    <dataValidation type="list" allowBlank="1" showInputMessage="1" showErrorMessage="1" sqref="H11:W11 AF11:AU11" xr:uid="{942DA391-2895-4724-BFC2-953B0012CB59}">
      <formula1>"断熱パネル,潜熱蓄熱建材,断熱材,玄関ドア,防災ガラス窓,窓,調湿建材"</formula1>
    </dataValidation>
    <dataValidation imeMode="disabled" allowBlank="1" showInputMessage="1" showErrorMessage="1" sqref="AN6:AO6 AQ6:AR6" xr:uid="{38D81AF9-C663-4B5A-9AFE-E99F94A48B17}"/>
    <dataValidation type="list" allowBlank="1" showInputMessage="1" sqref="AF12:AU12 H12:W12" xr:uid="{DA021517-8B94-47B9-8931-70222B642003}">
      <formula1>INDIRECT(H11)</formula1>
    </dataValidation>
  </dataValidations>
  <printOptions horizontalCentered="1" verticalCentered="1"/>
  <pageMargins left="0.31496062992125984" right="0.31496062992125984" top="0.43307086614173229" bottom="0.15748031496062992" header="0.31496062992125984" footer="0.31496062992125984"/>
  <pageSetup paperSize="9" scale="57" orientation="portrait" r:id="rId1"/>
  <headerFooter>
    <oddHeader>&amp;RVERSION 1.0</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41D83-B64D-4FF8-9C88-3A8306917358}">
  <dimension ref="A1:DS105"/>
  <sheetViews>
    <sheetView showGridLines="0" view="pageBreakPreview" zoomScale="85" zoomScaleNormal="70" zoomScaleSheetLayoutView="85" zoomScalePageLayoutView="115" workbookViewId="0"/>
  </sheetViews>
  <sheetFormatPr defaultColWidth="1.36328125" defaultRowHeight="12"/>
  <cols>
    <col min="1" max="3" width="1.36328125" style="360" customWidth="1"/>
    <col min="4" max="5" width="1.36328125" style="361" customWidth="1"/>
    <col min="6" max="7" width="1.36328125" style="393" customWidth="1"/>
    <col min="8" max="11" width="1.36328125" style="360"/>
    <col min="12" max="12" width="1.26953125" style="360" customWidth="1"/>
    <col min="13" max="71" width="1.36328125" style="360"/>
    <col min="72" max="72" width="1.36328125" style="360" customWidth="1"/>
    <col min="73" max="91" width="1.36328125" style="360"/>
    <col min="92" max="92" width="1.453125" style="360" customWidth="1"/>
    <col min="93" max="256" width="1.36328125" style="360"/>
    <col min="257" max="263" width="1.36328125" style="360" customWidth="1"/>
    <col min="264" max="267" width="1.36328125" style="360"/>
    <col min="268" max="268" width="1.26953125" style="360" customWidth="1"/>
    <col min="269" max="327" width="1.36328125" style="360"/>
    <col min="328" max="328" width="1.36328125" style="360" customWidth="1"/>
    <col min="329" max="347" width="1.36328125" style="360"/>
    <col min="348" max="348" width="1.453125" style="360" customWidth="1"/>
    <col min="349" max="512" width="1.36328125" style="360"/>
    <col min="513" max="519" width="1.36328125" style="360" customWidth="1"/>
    <col min="520" max="523" width="1.36328125" style="360"/>
    <col min="524" max="524" width="1.26953125" style="360" customWidth="1"/>
    <col min="525" max="583" width="1.36328125" style="360"/>
    <col min="584" max="584" width="1.36328125" style="360" customWidth="1"/>
    <col min="585" max="603" width="1.36328125" style="360"/>
    <col min="604" max="604" width="1.453125" style="360" customWidth="1"/>
    <col min="605" max="768" width="1.36328125" style="360"/>
    <col min="769" max="775" width="1.36328125" style="360" customWidth="1"/>
    <col min="776" max="779" width="1.36328125" style="360"/>
    <col min="780" max="780" width="1.26953125" style="360" customWidth="1"/>
    <col min="781" max="839" width="1.36328125" style="360"/>
    <col min="840" max="840" width="1.36328125" style="360" customWidth="1"/>
    <col min="841" max="859" width="1.36328125" style="360"/>
    <col min="860" max="860" width="1.453125" style="360" customWidth="1"/>
    <col min="861" max="1024" width="1.36328125" style="360"/>
    <col min="1025" max="1031" width="1.36328125" style="360" customWidth="1"/>
    <col min="1032" max="1035" width="1.36328125" style="360"/>
    <col min="1036" max="1036" width="1.26953125" style="360" customWidth="1"/>
    <col min="1037" max="1095" width="1.36328125" style="360"/>
    <col min="1096" max="1096" width="1.36328125" style="360" customWidth="1"/>
    <col min="1097" max="1115" width="1.36328125" style="360"/>
    <col min="1116" max="1116" width="1.453125" style="360" customWidth="1"/>
    <col min="1117" max="1280" width="1.36328125" style="360"/>
    <col min="1281" max="1287" width="1.36328125" style="360" customWidth="1"/>
    <col min="1288" max="1291" width="1.36328125" style="360"/>
    <col min="1292" max="1292" width="1.26953125" style="360" customWidth="1"/>
    <col min="1293" max="1351" width="1.36328125" style="360"/>
    <col min="1352" max="1352" width="1.36328125" style="360" customWidth="1"/>
    <col min="1353" max="1371" width="1.36328125" style="360"/>
    <col min="1372" max="1372" width="1.453125" style="360" customWidth="1"/>
    <col min="1373" max="1536" width="1.36328125" style="360"/>
    <col min="1537" max="1543" width="1.36328125" style="360" customWidth="1"/>
    <col min="1544" max="1547" width="1.36328125" style="360"/>
    <col min="1548" max="1548" width="1.26953125" style="360" customWidth="1"/>
    <col min="1549" max="1607" width="1.36328125" style="360"/>
    <col min="1608" max="1608" width="1.36328125" style="360" customWidth="1"/>
    <col min="1609" max="1627" width="1.36328125" style="360"/>
    <col min="1628" max="1628" width="1.453125" style="360" customWidth="1"/>
    <col min="1629" max="1792" width="1.36328125" style="360"/>
    <col min="1793" max="1799" width="1.36328125" style="360" customWidth="1"/>
    <col min="1800" max="1803" width="1.36328125" style="360"/>
    <col min="1804" max="1804" width="1.26953125" style="360" customWidth="1"/>
    <col min="1805" max="1863" width="1.36328125" style="360"/>
    <col min="1864" max="1864" width="1.36328125" style="360" customWidth="1"/>
    <col min="1865" max="1883" width="1.36328125" style="360"/>
    <col min="1884" max="1884" width="1.453125" style="360" customWidth="1"/>
    <col min="1885" max="2048" width="1.36328125" style="360"/>
    <col min="2049" max="2055" width="1.36328125" style="360" customWidth="1"/>
    <col min="2056" max="2059" width="1.36328125" style="360"/>
    <col min="2060" max="2060" width="1.26953125" style="360" customWidth="1"/>
    <col min="2061" max="2119" width="1.36328125" style="360"/>
    <col min="2120" max="2120" width="1.36328125" style="360" customWidth="1"/>
    <col min="2121" max="2139" width="1.36328125" style="360"/>
    <col min="2140" max="2140" width="1.453125" style="360" customWidth="1"/>
    <col min="2141" max="2304" width="1.36328125" style="360"/>
    <col min="2305" max="2311" width="1.36328125" style="360" customWidth="1"/>
    <col min="2312" max="2315" width="1.36328125" style="360"/>
    <col min="2316" max="2316" width="1.26953125" style="360" customWidth="1"/>
    <col min="2317" max="2375" width="1.36328125" style="360"/>
    <col min="2376" max="2376" width="1.36328125" style="360" customWidth="1"/>
    <col min="2377" max="2395" width="1.36328125" style="360"/>
    <col min="2396" max="2396" width="1.453125" style="360" customWidth="1"/>
    <col min="2397" max="2560" width="1.36328125" style="360"/>
    <col min="2561" max="2567" width="1.36328125" style="360" customWidth="1"/>
    <col min="2568" max="2571" width="1.36328125" style="360"/>
    <col min="2572" max="2572" width="1.26953125" style="360" customWidth="1"/>
    <col min="2573" max="2631" width="1.36328125" style="360"/>
    <col min="2632" max="2632" width="1.36328125" style="360" customWidth="1"/>
    <col min="2633" max="2651" width="1.36328125" style="360"/>
    <col min="2652" max="2652" width="1.453125" style="360" customWidth="1"/>
    <col min="2653" max="2816" width="1.36328125" style="360"/>
    <col min="2817" max="2823" width="1.36328125" style="360" customWidth="1"/>
    <col min="2824" max="2827" width="1.36328125" style="360"/>
    <col min="2828" max="2828" width="1.26953125" style="360" customWidth="1"/>
    <col min="2829" max="2887" width="1.36328125" style="360"/>
    <col min="2888" max="2888" width="1.36328125" style="360" customWidth="1"/>
    <col min="2889" max="2907" width="1.36328125" style="360"/>
    <col min="2908" max="2908" width="1.453125" style="360" customWidth="1"/>
    <col min="2909" max="3072" width="1.36328125" style="360"/>
    <col min="3073" max="3079" width="1.36328125" style="360" customWidth="1"/>
    <col min="3080" max="3083" width="1.36328125" style="360"/>
    <col min="3084" max="3084" width="1.26953125" style="360" customWidth="1"/>
    <col min="3085" max="3143" width="1.36328125" style="360"/>
    <col min="3144" max="3144" width="1.36328125" style="360" customWidth="1"/>
    <col min="3145" max="3163" width="1.36328125" style="360"/>
    <col min="3164" max="3164" width="1.453125" style="360" customWidth="1"/>
    <col min="3165" max="3328" width="1.36328125" style="360"/>
    <col min="3329" max="3335" width="1.36328125" style="360" customWidth="1"/>
    <col min="3336" max="3339" width="1.36328125" style="360"/>
    <col min="3340" max="3340" width="1.26953125" style="360" customWidth="1"/>
    <col min="3341" max="3399" width="1.36328125" style="360"/>
    <col min="3400" max="3400" width="1.36328125" style="360" customWidth="1"/>
    <col min="3401" max="3419" width="1.36328125" style="360"/>
    <col min="3420" max="3420" width="1.453125" style="360" customWidth="1"/>
    <col min="3421" max="3584" width="1.36328125" style="360"/>
    <col min="3585" max="3591" width="1.36328125" style="360" customWidth="1"/>
    <col min="3592" max="3595" width="1.36328125" style="360"/>
    <col min="3596" max="3596" width="1.26953125" style="360" customWidth="1"/>
    <col min="3597" max="3655" width="1.36328125" style="360"/>
    <col min="3656" max="3656" width="1.36328125" style="360" customWidth="1"/>
    <col min="3657" max="3675" width="1.36328125" style="360"/>
    <col min="3676" max="3676" width="1.453125" style="360" customWidth="1"/>
    <col min="3677" max="3840" width="1.36328125" style="360"/>
    <col min="3841" max="3847" width="1.36328125" style="360" customWidth="1"/>
    <col min="3848" max="3851" width="1.36328125" style="360"/>
    <col min="3852" max="3852" width="1.26953125" style="360" customWidth="1"/>
    <col min="3853" max="3911" width="1.36328125" style="360"/>
    <col min="3912" max="3912" width="1.36328125" style="360" customWidth="1"/>
    <col min="3913" max="3931" width="1.36328125" style="360"/>
    <col min="3932" max="3932" width="1.453125" style="360" customWidth="1"/>
    <col min="3933" max="4096" width="1.36328125" style="360"/>
    <col min="4097" max="4103" width="1.36328125" style="360" customWidth="1"/>
    <col min="4104" max="4107" width="1.36328125" style="360"/>
    <col min="4108" max="4108" width="1.26953125" style="360" customWidth="1"/>
    <col min="4109" max="4167" width="1.36328125" style="360"/>
    <col min="4168" max="4168" width="1.36328125" style="360" customWidth="1"/>
    <col min="4169" max="4187" width="1.36328125" style="360"/>
    <col min="4188" max="4188" width="1.453125" style="360" customWidth="1"/>
    <col min="4189" max="4352" width="1.36328125" style="360"/>
    <col min="4353" max="4359" width="1.36328125" style="360" customWidth="1"/>
    <col min="4360" max="4363" width="1.36328125" style="360"/>
    <col min="4364" max="4364" width="1.26953125" style="360" customWidth="1"/>
    <col min="4365" max="4423" width="1.36328125" style="360"/>
    <col min="4424" max="4424" width="1.36328125" style="360" customWidth="1"/>
    <col min="4425" max="4443" width="1.36328125" style="360"/>
    <col min="4444" max="4444" width="1.453125" style="360" customWidth="1"/>
    <col min="4445" max="4608" width="1.36328125" style="360"/>
    <col min="4609" max="4615" width="1.36328125" style="360" customWidth="1"/>
    <col min="4616" max="4619" width="1.36328125" style="360"/>
    <col min="4620" max="4620" width="1.26953125" style="360" customWidth="1"/>
    <col min="4621" max="4679" width="1.36328125" style="360"/>
    <col min="4680" max="4680" width="1.36328125" style="360" customWidth="1"/>
    <col min="4681" max="4699" width="1.36328125" style="360"/>
    <col min="4700" max="4700" width="1.453125" style="360" customWidth="1"/>
    <col min="4701" max="4864" width="1.36328125" style="360"/>
    <col min="4865" max="4871" width="1.36328125" style="360" customWidth="1"/>
    <col min="4872" max="4875" width="1.36328125" style="360"/>
    <col min="4876" max="4876" width="1.26953125" style="360" customWidth="1"/>
    <col min="4877" max="4935" width="1.36328125" style="360"/>
    <col min="4936" max="4936" width="1.36328125" style="360" customWidth="1"/>
    <col min="4937" max="4955" width="1.36328125" style="360"/>
    <col min="4956" max="4956" width="1.453125" style="360" customWidth="1"/>
    <col min="4957" max="5120" width="1.36328125" style="360"/>
    <col min="5121" max="5127" width="1.36328125" style="360" customWidth="1"/>
    <col min="5128" max="5131" width="1.36328125" style="360"/>
    <col min="5132" max="5132" width="1.26953125" style="360" customWidth="1"/>
    <col min="5133" max="5191" width="1.36328125" style="360"/>
    <col min="5192" max="5192" width="1.36328125" style="360" customWidth="1"/>
    <col min="5193" max="5211" width="1.36328125" style="360"/>
    <col min="5212" max="5212" width="1.453125" style="360" customWidth="1"/>
    <col min="5213" max="5376" width="1.36328125" style="360"/>
    <col min="5377" max="5383" width="1.36328125" style="360" customWidth="1"/>
    <col min="5384" max="5387" width="1.36328125" style="360"/>
    <col min="5388" max="5388" width="1.26953125" style="360" customWidth="1"/>
    <col min="5389" max="5447" width="1.36328125" style="360"/>
    <col min="5448" max="5448" width="1.36328125" style="360" customWidth="1"/>
    <col min="5449" max="5467" width="1.36328125" style="360"/>
    <col min="5468" max="5468" width="1.453125" style="360" customWidth="1"/>
    <col min="5469" max="5632" width="1.36328125" style="360"/>
    <col min="5633" max="5639" width="1.36328125" style="360" customWidth="1"/>
    <col min="5640" max="5643" width="1.36328125" style="360"/>
    <col min="5644" max="5644" width="1.26953125" style="360" customWidth="1"/>
    <col min="5645" max="5703" width="1.36328125" style="360"/>
    <col min="5704" max="5704" width="1.36328125" style="360" customWidth="1"/>
    <col min="5705" max="5723" width="1.36328125" style="360"/>
    <col min="5724" max="5724" width="1.453125" style="360" customWidth="1"/>
    <col min="5725" max="5888" width="1.36328125" style="360"/>
    <col min="5889" max="5895" width="1.36328125" style="360" customWidth="1"/>
    <col min="5896" max="5899" width="1.36328125" style="360"/>
    <col min="5900" max="5900" width="1.26953125" style="360" customWidth="1"/>
    <col min="5901" max="5959" width="1.36328125" style="360"/>
    <col min="5960" max="5960" width="1.36328125" style="360" customWidth="1"/>
    <col min="5961" max="5979" width="1.36328125" style="360"/>
    <col min="5980" max="5980" width="1.453125" style="360" customWidth="1"/>
    <col min="5981" max="6144" width="1.36328125" style="360"/>
    <col min="6145" max="6151" width="1.36328125" style="360" customWidth="1"/>
    <col min="6152" max="6155" width="1.36328125" style="360"/>
    <col min="6156" max="6156" width="1.26953125" style="360" customWidth="1"/>
    <col min="6157" max="6215" width="1.36328125" style="360"/>
    <col min="6216" max="6216" width="1.36328125" style="360" customWidth="1"/>
    <col min="6217" max="6235" width="1.36328125" style="360"/>
    <col min="6236" max="6236" width="1.453125" style="360" customWidth="1"/>
    <col min="6237" max="6400" width="1.36328125" style="360"/>
    <col min="6401" max="6407" width="1.36328125" style="360" customWidth="1"/>
    <col min="6408" max="6411" width="1.36328125" style="360"/>
    <col min="6412" max="6412" width="1.26953125" style="360" customWidth="1"/>
    <col min="6413" max="6471" width="1.36328125" style="360"/>
    <col min="6472" max="6472" width="1.36328125" style="360" customWidth="1"/>
    <col min="6473" max="6491" width="1.36328125" style="360"/>
    <col min="6492" max="6492" width="1.453125" style="360" customWidth="1"/>
    <col min="6493" max="6656" width="1.36328125" style="360"/>
    <col min="6657" max="6663" width="1.36328125" style="360" customWidth="1"/>
    <col min="6664" max="6667" width="1.36328125" style="360"/>
    <col min="6668" max="6668" width="1.26953125" style="360" customWidth="1"/>
    <col min="6669" max="6727" width="1.36328125" style="360"/>
    <col min="6728" max="6728" width="1.36328125" style="360" customWidth="1"/>
    <col min="6729" max="6747" width="1.36328125" style="360"/>
    <col min="6748" max="6748" width="1.453125" style="360" customWidth="1"/>
    <col min="6749" max="6912" width="1.36328125" style="360"/>
    <col min="6913" max="6919" width="1.36328125" style="360" customWidth="1"/>
    <col min="6920" max="6923" width="1.36328125" style="360"/>
    <col min="6924" max="6924" width="1.26953125" style="360" customWidth="1"/>
    <col min="6925" max="6983" width="1.36328125" style="360"/>
    <col min="6984" max="6984" width="1.36328125" style="360" customWidth="1"/>
    <col min="6985" max="7003" width="1.36328125" style="360"/>
    <col min="7004" max="7004" width="1.453125" style="360" customWidth="1"/>
    <col min="7005" max="7168" width="1.36328125" style="360"/>
    <col min="7169" max="7175" width="1.36328125" style="360" customWidth="1"/>
    <col min="7176" max="7179" width="1.36328125" style="360"/>
    <col min="7180" max="7180" width="1.26953125" style="360" customWidth="1"/>
    <col min="7181" max="7239" width="1.36328125" style="360"/>
    <col min="7240" max="7240" width="1.36328125" style="360" customWidth="1"/>
    <col min="7241" max="7259" width="1.36328125" style="360"/>
    <col min="7260" max="7260" width="1.453125" style="360" customWidth="1"/>
    <col min="7261" max="7424" width="1.36328125" style="360"/>
    <col min="7425" max="7431" width="1.36328125" style="360" customWidth="1"/>
    <col min="7432" max="7435" width="1.36328125" style="360"/>
    <col min="7436" max="7436" width="1.26953125" style="360" customWidth="1"/>
    <col min="7437" max="7495" width="1.36328125" style="360"/>
    <col min="7496" max="7496" width="1.36328125" style="360" customWidth="1"/>
    <col min="7497" max="7515" width="1.36328125" style="360"/>
    <col min="7516" max="7516" width="1.453125" style="360" customWidth="1"/>
    <col min="7517" max="7680" width="1.36328125" style="360"/>
    <col min="7681" max="7687" width="1.36328125" style="360" customWidth="1"/>
    <col min="7688" max="7691" width="1.36328125" style="360"/>
    <col min="7692" max="7692" width="1.26953125" style="360" customWidth="1"/>
    <col min="7693" max="7751" width="1.36328125" style="360"/>
    <col min="7752" max="7752" width="1.36328125" style="360" customWidth="1"/>
    <col min="7753" max="7771" width="1.36328125" style="360"/>
    <col min="7772" max="7772" width="1.453125" style="360" customWidth="1"/>
    <col min="7773" max="7936" width="1.36328125" style="360"/>
    <col min="7937" max="7943" width="1.36328125" style="360" customWidth="1"/>
    <col min="7944" max="7947" width="1.36328125" style="360"/>
    <col min="7948" max="7948" width="1.26953125" style="360" customWidth="1"/>
    <col min="7949" max="8007" width="1.36328125" style="360"/>
    <col min="8008" max="8008" width="1.36328125" style="360" customWidth="1"/>
    <col min="8009" max="8027" width="1.36328125" style="360"/>
    <col min="8028" max="8028" width="1.453125" style="360" customWidth="1"/>
    <col min="8029" max="8192" width="1.36328125" style="360"/>
    <col min="8193" max="8199" width="1.36328125" style="360" customWidth="1"/>
    <col min="8200" max="8203" width="1.36328125" style="360"/>
    <col min="8204" max="8204" width="1.26953125" style="360" customWidth="1"/>
    <col min="8205" max="8263" width="1.36328125" style="360"/>
    <col min="8264" max="8264" width="1.36328125" style="360" customWidth="1"/>
    <col min="8265" max="8283" width="1.36328125" style="360"/>
    <col min="8284" max="8284" width="1.453125" style="360" customWidth="1"/>
    <col min="8285" max="8448" width="1.36328125" style="360"/>
    <col min="8449" max="8455" width="1.36328125" style="360" customWidth="1"/>
    <col min="8456" max="8459" width="1.36328125" style="360"/>
    <col min="8460" max="8460" width="1.26953125" style="360" customWidth="1"/>
    <col min="8461" max="8519" width="1.36328125" style="360"/>
    <col min="8520" max="8520" width="1.36328125" style="360" customWidth="1"/>
    <col min="8521" max="8539" width="1.36328125" style="360"/>
    <col min="8540" max="8540" width="1.453125" style="360" customWidth="1"/>
    <col min="8541" max="8704" width="1.36328125" style="360"/>
    <col min="8705" max="8711" width="1.36328125" style="360" customWidth="1"/>
    <col min="8712" max="8715" width="1.36328125" style="360"/>
    <col min="8716" max="8716" width="1.26953125" style="360" customWidth="1"/>
    <col min="8717" max="8775" width="1.36328125" style="360"/>
    <col min="8776" max="8776" width="1.36328125" style="360" customWidth="1"/>
    <col min="8777" max="8795" width="1.36328125" style="360"/>
    <col min="8796" max="8796" width="1.453125" style="360" customWidth="1"/>
    <col min="8797" max="8960" width="1.36328125" style="360"/>
    <col min="8961" max="8967" width="1.36328125" style="360" customWidth="1"/>
    <col min="8968" max="8971" width="1.36328125" style="360"/>
    <col min="8972" max="8972" width="1.26953125" style="360" customWidth="1"/>
    <col min="8973" max="9031" width="1.36328125" style="360"/>
    <col min="9032" max="9032" width="1.36328125" style="360" customWidth="1"/>
    <col min="9033" max="9051" width="1.36328125" style="360"/>
    <col min="9052" max="9052" width="1.453125" style="360" customWidth="1"/>
    <col min="9053" max="9216" width="1.36328125" style="360"/>
    <col min="9217" max="9223" width="1.36328125" style="360" customWidth="1"/>
    <col min="9224" max="9227" width="1.36328125" style="360"/>
    <col min="9228" max="9228" width="1.26953125" style="360" customWidth="1"/>
    <col min="9229" max="9287" width="1.36328125" style="360"/>
    <col min="9288" max="9288" width="1.36328125" style="360" customWidth="1"/>
    <col min="9289" max="9307" width="1.36328125" style="360"/>
    <col min="9308" max="9308" width="1.453125" style="360" customWidth="1"/>
    <col min="9309" max="9472" width="1.36328125" style="360"/>
    <col min="9473" max="9479" width="1.36328125" style="360" customWidth="1"/>
    <col min="9480" max="9483" width="1.36328125" style="360"/>
    <col min="9484" max="9484" width="1.26953125" style="360" customWidth="1"/>
    <col min="9485" max="9543" width="1.36328125" style="360"/>
    <col min="9544" max="9544" width="1.36328125" style="360" customWidth="1"/>
    <col min="9545" max="9563" width="1.36328125" style="360"/>
    <col min="9564" max="9564" width="1.453125" style="360" customWidth="1"/>
    <col min="9565" max="9728" width="1.36328125" style="360"/>
    <col min="9729" max="9735" width="1.36328125" style="360" customWidth="1"/>
    <col min="9736" max="9739" width="1.36328125" style="360"/>
    <col min="9740" max="9740" width="1.26953125" style="360" customWidth="1"/>
    <col min="9741" max="9799" width="1.36328125" style="360"/>
    <col min="9800" max="9800" width="1.36328125" style="360" customWidth="1"/>
    <col min="9801" max="9819" width="1.36328125" style="360"/>
    <col min="9820" max="9820" width="1.453125" style="360" customWidth="1"/>
    <col min="9821" max="9984" width="1.36328125" style="360"/>
    <col min="9985" max="9991" width="1.36328125" style="360" customWidth="1"/>
    <col min="9992" max="9995" width="1.36328125" style="360"/>
    <col min="9996" max="9996" width="1.26953125" style="360" customWidth="1"/>
    <col min="9997" max="10055" width="1.36328125" style="360"/>
    <col min="10056" max="10056" width="1.36328125" style="360" customWidth="1"/>
    <col min="10057" max="10075" width="1.36328125" style="360"/>
    <col min="10076" max="10076" width="1.453125" style="360" customWidth="1"/>
    <col min="10077" max="10240" width="1.36328125" style="360"/>
    <col min="10241" max="10247" width="1.36328125" style="360" customWidth="1"/>
    <col min="10248" max="10251" width="1.36328125" style="360"/>
    <col min="10252" max="10252" width="1.26953125" style="360" customWidth="1"/>
    <col min="10253" max="10311" width="1.36328125" style="360"/>
    <col min="10312" max="10312" width="1.36328125" style="360" customWidth="1"/>
    <col min="10313" max="10331" width="1.36328125" style="360"/>
    <col min="10332" max="10332" width="1.453125" style="360" customWidth="1"/>
    <col min="10333" max="10496" width="1.36328125" style="360"/>
    <col min="10497" max="10503" width="1.36328125" style="360" customWidth="1"/>
    <col min="10504" max="10507" width="1.36328125" style="360"/>
    <col min="10508" max="10508" width="1.26953125" style="360" customWidth="1"/>
    <col min="10509" max="10567" width="1.36328125" style="360"/>
    <col min="10568" max="10568" width="1.36328125" style="360" customWidth="1"/>
    <col min="10569" max="10587" width="1.36328125" style="360"/>
    <col min="10588" max="10588" width="1.453125" style="360" customWidth="1"/>
    <col min="10589" max="10752" width="1.36328125" style="360"/>
    <col min="10753" max="10759" width="1.36328125" style="360" customWidth="1"/>
    <col min="10760" max="10763" width="1.36328125" style="360"/>
    <col min="10764" max="10764" width="1.26953125" style="360" customWidth="1"/>
    <col min="10765" max="10823" width="1.36328125" style="360"/>
    <col min="10824" max="10824" width="1.36328125" style="360" customWidth="1"/>
    <col min="10825" max="10843" width="1.36328125" style="360"/>
    <col min="10844" max="10844" width="1.453125" style="360" customWidth="1"/>
    <col min="10845" max="11008" width="1.36328125" style="360"/>
    <col min="11009" max="11015" width="1.36328125" style="360" customWidth="1"/>
    <col min="11016" max="11019" width="1.36328125" style="360"/>
    <col min="11020" max="11020" width="1.26953125" style="360" customWidth="1"/>
    <col min="11021" max="11079" width="1.36328125" style="360"/>
    <col min="11080" max="11080" width="1.36328125" style="360" customWidth="1"/>
    <col min="11081" max="11099" width="1.36328125" style="360"/>
    <col min="11100" max="11100" width="1.453125" style="360" customWidth="1"/>
    <col min="11101" max="11264" width="1.36328125" style="360"/>
    <col min="11265" max="11271" width="1.36328125" style="360" customWidth="1"/>
    <col min="11272" max="11275" width="1.36328125" style="360"/>
    <col min="11276" max="11276" width="1.26953125" style="360" customWidth="1"/>
    <col min="11277" max="11335" width="1.36328125" style="360"/>
    <col min="11336" max="11336" width="1.36328125" style="360" customWidth="1"/>
    <col min="11337" max="11355" width="1.36328125" style="360"/>
    <col min="11356" max="11356" width="1.453125" style="360" customWidth="1"/>
    <col min="11357" max="11520" width="1.36328125" style="360"/>
    <col min="11521" max="11527" width="1.36328125" style="360" customWidth="1"/>
    <col min="11528" max="11531" width="1.36328125" style="360"/>
    <col min="11532" max="11532" width="1.26953125" style="360" customWidth="1"/>
    <col min="11533" max="11591" width="1.36328125" style="360"/>
    <col min="11592" max="11592" width="1.36328125" style="360" customWidth="1"/>
    <col min="11593" max="11611" width="1.36328125" style="360"/>
    <col min="11612" max="11612" width="1.453125" style="360" customWidth="1"/>
    <col min="11613" max="11776" width="1.36328125" style="360"/>
    <col min="11777" max="11783" width="1.36328125" style="360" customWidth="1"/>
    <col min="11784" max="11787" width="1.36328125" style="360"/>
    <col min="11788" max="11788" width="1.26953125" style="360" customWidth="1"/>
    <col min="11789" max="11847" width="1.36328125" style="360"/>
    <col min="11848" max="11848" width="1.36328125" style="360" customWidth="1"/>
    <col min="11849" max="11867" width="1.36328125" style="360"/>
    <col min="11868" max="11868" width="1.453125" style="360" customWidth="1"/>
    <col min="11869" max="12032" width="1.36328125" style="360"/>
    <col min="12033" max="12039" width="1.36328125" style="360" customWidth="1"/>
    <col min="12040" max="12043" width="1.36328125" style="360"/>
    <col min="12044" max="12044" width="1.26953125" style="360" customWidth="1"/>
    <col min="12045" max="12103" width="1.36328125" style="360"/>
    <col min="12104" max="12104" width="1.36328125" style="360" customWidth="1"/>
    <col min="12105" max="12123" width="1.36328125" style="360"/>
    <col min="12124" max="12124" width="1.453125" style="360" customWidth="1"/>
    <col min="12125" max="12288" width="1.36328125" style="360"/>
    <col min="12289" max="12295" width="1.36328125" style="360" customWidth="1"/>
    <col min="12296" max="12299" width="1.36328125" style="360"/>
    <col min="12300" max="12300" width="1.26953125" style="360" customWidth="1"/>
    <col min="12301" max="12359" width="1.36328125" style="360"/>
    <col min="12360" max="12360" width="1.36328125" style="360" customWidth="1"/>
    <col min="12361" max="12379" width="1.36328125" style="360"/>
    <col min="12380" max="12380" width="1.453125" style="360" customWidth="1"/>
    <col min="12381" max="12544" width="1.36328125" style="360"/>
    <col min="12545" max="12551" width="1.36328125" style="360" customWidth="1"/>
    <col min="12552" max="12555" width="1.36328125" style="360"/>
    <col min="12556" max="12556" width="1.26953125" style="360" customWidth="1"/>
    <col min="12557" max="12615" width="1.36328125" style="360"/>
    <col min="12616" max="12616" width="1.36328125" style="360" customWidth="1"/>
    <col min="12617" max="12635" width="1.36328125" style="360"/>
    <col min="12636" max="12636" width="1.453125" style="360" customWidth="1"/>
    <col min="12637" max="12800" width="1.36328125" style="360"/>
    <col min="12801" max="12807" width="1.36328125" style="360" customWidth="1"/>
    <col min="12808" max="12811" width="1.36328125" style="360"/>
    <col min="12812" max="12812" width="1.26953125" style="360" customWidth="1"/>
    <col min="12813" max="12871" width="1.36328125" style="360"/>
    <col min="12872" max="12872" width="1.36328125" style="360" customWidth="1"/>
    <col min="12873" max="12891" width="1.36328125" style="360"/>
    <col min="12892" max="12892" width="1.453125" style="360" customWidth="1"/>
    <col min="12893" max="13056" width="1.36328125" style="360"/>
    <col min="13057" max="13063" width="1.36328125" style="360" customWidth="1"/>
    <col min="13064" max="13067" width="1.36328125" style="360"/>
    <col min="13068" max="13068" width="1.26953125" style="360" customWidth="1"/>
    <col min="13069" max="13127" width="1.36328125" style="360"/>
    <col min="13128" max="13128" width="1.36328125" style="360" customWidth="1"/>
    <col min="13129" max="13147" width="1.36328125" style="360"/>
    <col min="13148" max="13148" width="1.453125" style="360" customWidth="1"/>
    <col min="13149" max="13312" width="1.36328125" style="360"/>
    <col min="13313" max="13319" width="1.36328125" style="360" customWidth="1"/>
    <col min="13320" max="13323" width="1.36328125" style="360"/>
    <col min="13324" max="13324" width="1.26953125" style="360" customWidth="1"/>
    <col min="13325" max="13383" width="1.36328125" style="360"/>
    <col min="13384" max="13384" width="1.36328125" style="360" customWidth="1"/>
    <col min="13385" max="13403" width="1.36328125" style="360"/>
    <col min="13404" max="13404" width="1.453125" style="360" customWidth="1"/>
    <col min="13405" max="13568" width="1.36328125" style="360"/>
    <col min="13569" max="13575" width="1.36328125" style="360" customWidth="1"/>
    <col min="13576" max="13579" width="1.36328125" style="360"/>
    <col min="13580" max="13580" width="1.26953125" style="360" customWidth="1"/>
    <col min="13581" max="13639" width="1.36328125" style="360"/>
    <col min="13640" max="13640" width="1.36328125" style="360" customWidth="1"/>
    <col min="13641" max="13659" width="1.36328125" style="360"/>
    <col min="13660" max="13660" width="1.453125" style="360" customWidth="1"/>
    <col min="13661" max="13824" width="1.36328125" style="360"/>
    <col min="13825" max="13831" width="1.36328125" style="360" customWidth="1"/>
    <col min="13832" max="13835" width="1.36328125" style="360"/>
    <col min="13836" max="13836" width="1.26953125" style="360" customWidth="1"/>
    <col min="13837" max="13895" width="1.36328125" style="360"/>
    <col min="13896" max="13896" width="1.36328125" style="360" customWidth="1"/>
    <col min="13897" max="13915" width="1.36328125" style="360"/>
    <col min="13916" max="13916" width="1.453125" style="360" customWidth="1"/>
    <col min="13917" max="14080" width="1.36328125" style="360"/>
    <col min="14081" max="14087" width="1.36328125" style="360" customWidth="1"/>
    <col min="14088" max="14091" width="1.36328125" style="360"/>
    <col min="14092" max="14092" width="1.26953125" style="360" customWidth="1"/>
    <col min="14093" max="14151" width="1.36328125" style="360"/>
    <col min="14152" max="14152" width="1.36328125" style="360" customWidth="1"/>
    <col min="14153" max="14171" width="1.36328125" style="360"/>
    <col min="14172" max="14172" width="1.453125" style="360" customWidth="1"/>
    <col min="14173" max="14336" width="1.36328125" style="360"/>
    <col min="14337" max="14343" width="1.36328125" style="360" customWidth="1"/>
    <col min="14344" max="14347" width="1.36328125" style="360"/>
    <col min="14348" max="14348" width="1.26953125" style="360" customWidth="1"/>
    <col min="14349" max="14407" width="1.36328125" style="360"/>
    <col min="14408" max="14408" width="1.36328125" style="360" customWidth="1"/>
    <col min="14409" max="14427" width="1.36328125" style="360"/>
    <col min="14428" max="14428" width="1.453125" style="360" customWidth="1"/>
    <col min="14429" max="14592" width="1.36328125" style="360"/>
    <col min="14593" max="14599" width="1.36328125" style="360" customWidth="1"/>
    <col min="14600" max="14603" width="1.36328125" style="360"/>
    <col min="14604" max="14604" width="1.26953125" style="360" customWidth="1"/>
    <col min="14605" max="14663" width="1.36328125" style="360"/>
    <col min="14664" max="14664" width="1.36328125" style="360" customWidth="1"/>
    <col min="14665" max="14683" width="1.36328125" style="360"/>
    <col min="14684" max="14684" width="1.453125" style="360" customWidth="1"/>
    <col min="14685" max="14848" width="1.36328125" style="360"/>
    <col min="14849" max="14855" width="1.36328125" style="360" customWidth="1"/>
    <col min="14856" max="14859" width="1.36328125" style="360"/>
    <col min="14860" max="14860" width="1.26953125" style="360" customWidth="1"/>
    <col min="14861" max="14919" width="1.36328125" style="360"/>
    <col min="14920" max="14920" width="1.36328125" style="360" customWidth="1"/>
    <col min="14921" max="14939" width="1.36328125" style="360"/>
    <col min="14940" max="14940" width="1.453125" style="360" customWidth="1"/>
    <col min="14941" max="15104" width="1.36328125" style="360"/>
    <col min="15105" max="15111" width="1.36328125" style="360" customWidth="1"/>
    <col min="15112" max="15115" width="1.36328125" style="360"/>
    <col min="15116" max="15116" width="1.26953125" style="360" customWidth="1"/>
    <col min="15117" max="15175" width="1.36328125" style="360"/>
    <col min="15176" max="15176" width="1.36328125" style="360" customWidth="1"/>
    <col min="15177" max="15195" width="1.36328125" style="360"/>
    <col min="15196" max="15196" width="1.453125" style="360" customWidth="1"/>
    <col min="15197" max="15360" width="1.36328125" style="360"/>
    <col min="15361" max="15367" width="1.36328125" style="360" customWidth="1"/>
    <col min="15368" max="15371" width="1.36328125" style="360"/>
    <col min="15372" max="15372" width="1.26953125" style="360" customWidth="1"/>
    <col min="15373" max="15431" width="1.36328125" style="360"/>
    <col min="15432" max="15432" width="1.36328125" style="360" customWidth="1"/>
    <col min="15433" max="15451" width="1.36328125" style="360"/>
    <col min="15452" max="15452" width="1.453125" style="360" customWidth="1"/>
    <col min="15453" max="15616" width="1.36328125" style="360"/>
    <col min="15617" max="15623" width="1.36328125" style="360" customWidth="1"/>
    <col min="15624" max="15627" width="1.36328125" style="360"/>
    <col min="15628" max="15628" width="1.26953125" style="360" customWidth="1"/>
    <col min="15629" max="15687" width="1.36328125" style="360"/>
    <col min="15688" max="15688" width="1.36328125" style="360" customWidth="1"/>
    <col min="15689" max="15707" width="1.36328125" style="360"/>
    <col min="15708" max="15708" width="1.453125" style="360" customWidth="1"/>
    <col min="15709" max="15872" width="1.36328125" style="360"/>
    <col min="15873" max="15879" width="1.36328125" style="360" customWidth="1"/>
    <col min="15880" max="15883" width="1.36328125" style="360"/>
    <col min="15884" max="15884" width="1.26953125" style="360" customWidth="1"/>
    <col min="15885" max="15943" width="1.36328125" style="360"/>
    <col min="15944" max="15944" width="1.36328125" style="360" customWidth="1"/>
    <col min="15945" max="15963" width="1.36328125" style="360"/>
    <col min="15964" max="15964" width="1.453125" style="360" customWidth="1"/>
    <col min="15965" max="16128" width="1.36328125" style="360"/>
    <col min="16129" max="16135" width="1.36328125" style="360" customWidth="1"/>
    <col min="16136" max="16139" width="1.36328125" style="360"/>
    <col min="16140" max="16140" width="1.26953125" style="360" customWidth="1"/>
    <col min="16141" max="16199" width="1.36328125" style="360"/>
    <col min="16200" max="16200" width="1.36328125" style="360" customWidth="1"/>
    <col min="16201" max="16219" width="1.36328125" style="360"/>
    <col min="16220" max="16220" width="1.453125" style="360" customWidth="1"/>
    <col min="16221" max="16384" width="1.36328125" style="360"/>
  </cols>
  <sheetData>
    <row r="1" spans="1:92" ht="17.25" customHeight="1">
      <c r="F1" s="362"/>
      <c r="G1" s="362"/>
    </row>
    <row r="2" spans="1:92" s="151" customFormat="1" ht="19.5" customHeight="1">
      <c r="A2" s="150" t="s">
        <v>261</v>
      </c>
      <c r="C2" s="150"/>
      <c r="D2" s="150"/>
      <c r="E2" s="291"/>
      <c r="F2" s="291"/>
      <c r="G2" s="61"/>
      <c r="H2" s="61"/>
      <c r="I2" s="150"/>
      <c r="J2" s="292"/>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row>
    <row r="3" spans="1:92" s="363" customFormat="1" ht="9.75" customHeight="1">
      <c r="B3" s="364"/>
      <c r="C3" s="364"/>
      <c r="D3" s="365"/>
      <c r="E3" s="365"/>
      <c r="F3" s="366"/>
      <c r="G3" s="366"/>
      <c r="H3" s="364"/>
      <c r="I3" s="367"/>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4"/>
      <c r="AN3" s="364"/>
      <c r="AO3" s="364"/>
      <c r="AP3" s="364"/>
      <c r="AQ3" s="364"/>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row>
    <row r="4" spans="1:92" s="363" customFormat="1" ht="18" customHeight="1">
      <c r="A4" s="364"/>
      <c r="B4" s="364"/>
      <c r="C4" s="364"/>
      <c r="D4" s="365"/>
      <c r="E4" s="365"/>
      <c r="F4" s="366"/>
      <c r="G4" s="366"/>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I4" s="1787"/>
      <c r="AJ4" s="1787"/>
      <c r="AK4" s="364"/>
      <c r="AL4" s="364"/>
      <c r="AM4" s="364"/>
      <c r="AN4" s="364"/>
      <c r="AO4" s="364"/>
      <c r="AP4" s="364"/>
      <c r="AQ4" s="364"/>
      <c r="BJ4" s="364"/>
      <c r="BK4" s="364"/>
      <c r="BL4" s="364"/>
      <c r="BM4" s="364"/>
      <c r="BN4" s="364"/>
      <c r="BO4" s="1787"/>
      <c r="BP4" s="1787"/>
      <c r="BQ4" s="1787"/>
      <c r="BR4" s="1787"/>
      <c r="BS4" s="1786"/>
      <c r="BT4" s="1786"/>
      <c r="BU4" s="1786"/>
      <c r="BV4" s="1786"/>
      <c r="BW4" s="1786"/>
      <c r="BX4" s="1787" t="s">
        <v>8</v>
      </c>
      <c r="BY4" s="1787"/>
      <c r="BZ4" s="1786"/>
      <c r="CA4" s="1786"/>
      <c r="CB4" s="1786"/>
      <c r="CC4" s="1786"/>
      <c r="CD4" s="1786"/>
      <c r="CE4" s="1787" t="s">
        <v>7</v>
      </c>
      <c r="CF4" s="1787"/>
      <c r="CG4" s="1786"/>
      <c r="CH4" s="1786"/>
      <c r="CI4" s="1786"/>
      <c r="CJ4" s="1786"/>
      <c r="CK4" s="1786"/>
      <c r="CL4" s="1787" t="s">
        <v>6</v>
      </c>
      <c r="CM4" s="1787"/>
    </row>
    <row r="5" spans="1:92" s="363" customFormat="1" ht="18" customHeight="1">
      <c r="A5" s="369"/>
      <c r="B5" s="364"/>
      <c r="C5" s="364"/>
      <c r="D5" s="365"/>
      <c r="E5" s="365"/>
      <c r="F5" s="366"/>
      <c r="G5" s="366"/>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I5" s="365"/>
      <c r="AJ5" s="365"/>
      <c r="AK5" s="364"/>
      <c r="AL5" s="364"/>
      <c r="AM5" s="364"/>
      <c r="AN5" s="364"/>
      <c r="AO5" s="364"/>
      <c r="AP5" s="364"/>
      <c r="AQ5" s="364"/>
      <c r="BJ5" s="364"/>
      <c r="BK5" s="364"/>
      <c r="BL5" s="364"/>
      <c r="BM5" s="365"/>
      <c r="BN5" s="365"/>
      <c r="BO5" s="365"/>
      <c r="BP5" s="365"/>
      <c r="BQ5" s="370"/>
      <c r="BR5" s="370"/>
      <c r="BS5" s="370"/>
      <c r="BT5" s="370"/>
      <c r="BU5" s="370"/>
      <c r="BV5" s="370"/>
      <c r="BW5" s="370"/>
      <c r="BX5" s="370"/>
      <c r="BY5" s="370"/>
      <c r="BZ5" s="370"/>
      <c r="CA5" s="370"/>
      <c r="CB5" s="370"/>
      <c r="CC5" s="370"/>
      <c r="CD5" s="370"/>
      <c r="CE5" s="370"/>
      <c r="CF5" s="370"/>
      <c r="CG5" s="370"/>
      <c r="CH5" s="370"/>
      <c r="CI5" s="370"/>
      <c r="CJ5" s="370"/>
      <c r="CK5" s="370"/>
    </row>
    <row r="6" spans="1:92" s="363" customFormat="1" ht="18" customHeight="1">
      <c r="A6" s="371" t="s">
        <v>28</v>
      </c>
      <c r="B6" s="372"/>
      <c r="C6" s="372"/>
      <c r="D6" s="372"/>
      <c r="E6" s="372"/>
      <c r="F6" s="372"/>
      <c r="G6" s="372"/>
      <c r="H6" s="372"/>
      <c r="I6" s="373"/>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7"/>
      <c r="AI6" s="364"/>
      <c r="AJ6" s="364"/>
      <c r="AK6" s="364"/>
      <c r="AL6" s="364"/>
      <c r="AM6" s="364"/>
      <c r="AN6" s="364"/>
      <c r="AO6" s="364"/>
      <c r="AP6" s="364"/>
      <c r="AQ6" s="364"/>
    </row>
    <row r="7" spans="1:92" s="363" customFormat="1" ht="18" customHeight="1">
      <c r="A7" s="1782" t="s">
        <v>262</v>
      </c>
      <c r="B7" s="1782"/>
      <c r="C7" s="1782"/>
      <c r="D7" s="1782"/>
      <c r="E7" s="1782"/>
      <c r="F7" s="1782"/>
      <c r="G7" s="1782"/>
      <c r="H7" s="1782"/>
      <c r="I7" s="1782"/>
      <c r="J7" s="1782"/>
      <c r="K7" s="1782"/>
      <c r="L7" s="364"/>
      <c r="M7" s="364"/>
      <c r="N7" s="1787" t="s">
        <v>114</v>
      </c>
      <c r="O7" s="1787"/>
      <c r="P7" s="1787"/>
      <c r="Q7" s="1787"/>
      <c r="R7" s="1787"/>
      <c r="S7" s="1787"/>
      <c r="T7" s="1787"/>
      <c r="U7" s="1787"/>
      <c r="V7" s="1787"/>
      <c r="W7" s="1787"/>
      <c r="X7" s="1787"/>
      <c r="Y7" s="1787"/>
      <c r="Z7" s="1787"/>
      <c r="AA7" s="1787"/>
      <c r="AB7" s="1787" t="s">
        <v>115</v>
      </c>
      <c r="AC7" s="1787"/>
      <c r="AD7" s="1787"/>
      <c r="AE7" s="364"/>
      <c r="AF7" s="364"/>
      <c r="AG7" s="364"/>
      <c r="AH7" s="364"/>
      <c r="AI7" s="364"/>
      <c r="AJ7" s="364"/>
      <c r="AK7" s="364"/>
      <c r="AL7" s="364"/>
      <c r="AM7" s="364"/>
      <c r="AN7" s="364"/>
      <c r="AO7" s="364"/>
      <c r="AP7" s="364"/>
      <c r="AQ7" s="364"/>
    </row>
    <row r="8" spans="1:92" s="363" customFormat="1" ht="14.25" customHeight="1">
      <c r="A8" s="374"/>
      <c r="B8" s="374"/>
      <c r="C8" s="374"/>
      <c r="D8" s="374"/>
      <c r="E8" s="374"/>
      <c r="F8" s="374"/>
      <c r="G8" s="374"/>
      <c r="H8" s="374"/>
      <c r="I8" s="374"/>
      <c r="S8" s="374"/>
      <c r="AC8" s="374"/>
      <c r="AD8" s="374"/>
      <c r="AE8" s="374"/>
      <c r="AF8" s="374"/>
      <c r="AG8" s="374"/>
      <c r="AH8" s="374"/>
      <c r="AI8" s="374"/>
      <c r="AJ8" s="374"/>
      <c r="AK8" s="374"/>
      <c r="AL8" s="374"/>
      <c r="AM8" s="374"/>
      <c r="AN8" s="374"/>
      <c r="AO8" s="374"/>
      <c r="AP8" s="374"/>
      <c r="AQ8" s="374"/>
    </row>
    <row r="9" spans="1:92" s="363" customFormat="1" ht="14.25" customHeight="1">
      <c r="A9" s="374"/>
      <c r="B9" s="374"/>
      <c r="C9" s="374"/>
      <c r="D9" s="374"/>
      <c r="E9" s="374"/>
      <c r="F9" s="374"/>
      <c r="G9" s="374"/>
      <c r="H9" s="374"/>
      <c r="I9" s="374"/>
      <c r="S9" s="374"/>
      <c r="AC9" s="374"/>
      <c r="AD9" s="374"/>
      <c r="AE9" s="374"/>
      <c r="AF9" s="374"/>
      <c r="AG9" s="374"/>
      <c r="AH9" s="374"/>
      <c r="AI9" s="374"/>
      <c r="AJ9" s="374"/>
      <c r="AK9" s="374"/>
      <c r="AL9" s="374"/>
      <c r="AM9" s="374"/>
      <c r="AN9" s="374"/>
      <c r="AO9" s="374"/>
      <c r="AP9" s="374"/>
      <c r="AQ9" s="374"/>
    </row>
    <row r="10" spans="1:92" s="363" customFormat="1" ht="14.25" customHeight="1">
      <c r="A10" s="374"/>
      <c r="B10" s="374"/>
      <c r="C10" s="374"/>
      <c r="D10" s="374"/>
      <c r="E10" s="374"/>
      <c r="F10" s="374"/>
      <c r="G10" s="374"/>
      <c r="H10" s="374"/>
      <c r="I10" s="374"/>
      <c r="S10" s="374"/>
      <c r="AC10" s="374"/>
      <c r="AD10" s="374"/>
      <c r="AE10" s="374"/>
      <c r="AF10" s="374"/>
      <c r="AG10" s="374"/>
      <c r="AH10" s="374"/>
      <c r="AI10" s="374"/>
      <c r="AJ10" s="374"/>
      <c r="AK10" s="374"/>
      <c r="AL10" s="374"/>
      <c r="AM10" s="374"/>
      <c r="AN10" s="374"/>
      <c r="AO10" s="374"/>
      <c r="AP10" s="374"/>
      <c r="AQ10" s="374"/>
    </row>
    <row r="11" spans="1:92" s="363" customFormat="1" ht="14.25" customHeight="1">
      <c r="A11" s="374"/>
      <c r="B11" s="374"/>
      <c r="C11" s="374"/>
      <c r="D11" s="374"/>
      <c r="E11" s="374"/>
      <c r="F11" s="374"/>
      <c r="G11" s="374"/>
      <c r="H11" s="374"/>
      <c r="I11" s="374"/>
      <c r="S11" s="374"/>
      <c r="AC11" s="374"/>
      <c r="AD11" s="374"/>
      <c r="AE11" s="374"/>
      <c r="AF11" s="374"/>
      <c r="AG11" s="374"/>
      <c r="AH11" s="374"/>
      <c r="AI11" s="374"/>
      <c r="AJ11" s="374"/>
      <c r="AK11" s="374"/>
      <c r="AL11" s="374"/>
      <c r="AM11" s="374"/>
      <c r="AN11" s="374"/>
      <c r="AO11" s="374"/>
      <c r="AP11" s="374"/>
      <c r="AQ11" s="374"/>
    </row>
    <row r="12" spans="1:92" s="363" customFormat="1" ht="14.25" customHeight="1">
      <c r="A12" s="374"/>
      <c r="B12" s="374"/>
      <c r="C12" s="374"/>
      <c r="D12" s="374"/>
      <c r="E12" s="374"/>
      <c r="F12" s="374"/>
      <c r="G12" s="374"/>
      <c r="H12" s="374"/>
      <c r="I12" s="374"/>
      <c r="S12" s="374"/>
      <c r="AC12" s="374"/>
      <c r="AD12" s="374"/>
      <c r="AE12" s="374"/>
      <c r="AF12" s="374"/>
      <c r="AG12" s="374"/>
      <c r="AH12" s="374"/>
      <c r="AI12" s="374"/>
      <c r="AJ12" s="374"/>
      <c r="AK12" s="374"/>
      <c r="AL12" s="374"/>
      <c r="AM12" s="374"/>
      <c r="AN12" s="374"/>
      <c r="AO12" s="374"/>
      <c r="AP12" s="374"/>
      <c r="AQ12" s="374"/>
    </row>
    <row r="13" spans="1:92" s="363" customFormat="1" ht="14.25" customHeight="1">
      <c r="A13" s="374"/>
      <c r="B13" s="374"/>
      <c r="C13" s="374"/>
      <c r="D13" s="374"/>
      <c r="E13" s="374"/>
      <c r="F13" s="374"/>
      <c r="G13" s="374"/>
      <c r="H13" s="374"/>
      <c r="I13" s="374"/>
      <c r="S13" s="374"/>
      <c r="AC13" s="374"/>
      <c r="AD13" s="374"/>
      <c r="AE13" s="374"/>
      <c r="AF13" s="374"/>
      <c r="AG13" s="374"/>
      <c r="AH13" s="374"/>
      <c r="AI13" s="374"/>
      <c r="AJ13" s="374"/>
      <c r="AK13" s="374"/>
      <c r="AL13" s="374"/>
      <c r="AM13" s="374"/>
      <c r="AN13" s="374"/>
      <c r="AO13" s="374"/>
      <c r="AP13" s="374"/>
      <c r="AQ13" s="374"/>
    </row>
    <row r="14" spans="1:92" s="363" customFormat="1" ht="21" customHeight="1">
      <c r="A14" s="374"/>
      <c r="B14" s="374"/>
      <c r="C14" s="374"/>
      <c r="D14" s="370"/>
      <c r="E14" s="370"/>
      <c r="F14" s="375"/>
      <c r="G14" s="375"/>
      <c r="S14" s="376"/>
      <c r="T14" s="376"/>
      <c r="U14" s="376"/>
      <c r="V14" s="376"/>
      <c r="W14" s="377"/>
      <c r="X14" s="377"/>
      <c r="Y14" s="377"/>
      <c r="Z14" s="377"/>
      <c r="AA14" s="377"/>
      <c r="AB14" s="377"/>
      <c r="AC14" s="377"/>
      <c r="AD14" s="377"/>
      <c r="AE14" s="377"/>
      <c r="AF14" s="377"/>
      <c r="AG14" s="377"/>
      <c r="AH14" s="377"/>
      <c r="AI14" s="1781" t="s">
        <v>204</v>
      </c>
      <c r="AJ14" s="1781"/>
      <c r="AK14" s="1781"/>
      <c r="AL14" s="1781"/>
      <c r="AM14" s="1781"/>
      <c r="AN14" s="1781"/>
      <c r="AO14" s="1781"/>
      <c r="AP14" s="1781"/>
      <c r="AQ14" s="1781"/>
      <c r="AR14" s="377"/>
      <c r="AS14" s="1782" t="s">
        <v>29</v>
      </c>
      <c r="AT14" s="1782"/>
      <c r="AU14" s="1782"/>
      <c r="AV14" s="1782"/>
      <c r="AW14" s="1782"/>
      <c r="AX14" s="1782"/>
      <c r="AY14" s="1782"/>
      <c r="AZ14" s="1782"/>
      <c r="BA14" s="1782"/>
      <c r="BB14" s="1782"/>
      <c r="BC14" s="1788"/>
      <c r="BD14" s="1788"/>
      <c r="BE14" s="1788"/>
      <c r="BF14" s="1788"/>
      <c r="BG14" s="1788"/>
      <c r="BH14" s="1787" t="s">
        <v>263</v>
      </c>
      <c r="BI14" s="1787"/>
      <c r="BJ14" s="1788"/>
      <c r="BK14" s="1788"/>
      <c r="BL14" s="1788"/>
      <c r="BM14" s="1788"/>
      <c r="BN14" s="1788"/>
      <c r="BO14" s="1788"/>
      <c r="BP14" s="1788"/>
      <c r="BQ14" s="364"/>
      <c r="BR14" s="364"/>
      <c r="BS14" s="364"/>
      <c r="BT14" s="364"/>
      <c r="BU14" s="364"/>
      <c r="BV14" s="364"/>
      <c r="BW14" s="364"/>
      <c r="BX14" s="364"/>
      <c r="BY14" s="364"/>
      <c r="BZ14" s="364"/>
      <c r="CA14" s="364"/>
      <c r="CB14" s="364"/>
      <c r="CC14" s="364"/>
      <c r="CD14" s="364"/>
      <c r="CE14" s="364"/>
      <c r="CF14" s="364"/>
      <c r="CG14" s="364"/>
      <c r="CH14" s="364"/>
      <c r="CI14" s="364"/>
      <c r="CJ14" s="364"/>
      <c r="CK14" s="364"/>
    </row>
    <row r="15" spans="1:92" s="363" customFormat="1" ht="41.25" customHeight="1">
      <c r="A15" s="378"/>
      <c r="B15" s="378"/>
      <c r="C15" s="378"/>
      <c r="D15" s="370"/>
      <c r="E15" s="370"/>
      <c r="F15" s="375"/>
      <c r="G15" s="375"/>
      <c r="S15" s="379"/>
      <c r="T15" s="379"/>
      <c r="U15" s="379"/>
      <c r="V15" s="379"/>
      <c r="W15" s="377"/>
      <c r="X15" s="377"/>
      <c r="Y15" s="377"/>
      <c r="Z15" s="377"/>
      <c r="AA15" s="377"/>
      <c r="AB15" s="377"/>
      <c r="AC15" s="377"/>
      <c r="AD15" s="377"/>
      <c r="AE15" s="377"/>
      <c r="AF15" s="377"/>
      <c r="AG15" s="377"/>
      <c r="AH15" s="377"/>
      <c r="AI15" s="377"/>
      <c r="AJ15" s="377"/>
      <c r="AK15" s="377"/>
      <c r="AL15" s="377"/>
      <c r="AM15" s="377"/>
      <c r="AN15" s="377"/>
      <c r="AO15" s="377"/>
      <c r="AP15" s="377"/>
      <c r="AQ15" s="364"/>
      <c r="AS15" s="1782" t="s">
        <v>30</v>
      </c>
      <c r="AT15" s="1782"/>
      <c r="AU15" s="1782"/>
      <c r="AV15" s="1782"/>
      <c r="AW15" s="1782"/>
      <c r="AX15" s="1782"/>
      <c r="AY15" s="1782"/>
      <c r="AZ15" s="1782"/>
      <c r="BA15" s="1782"/>
      <c r="BB15" s="1782"/>
      <c r="BC15" s="516"/>
      <c r="BD15" s="516"/>
      <c r="BE15" s="516"/>
      <c r="BF15" s="516"/>
      <c r="BG15" s="516"/>
      <c r="BH15" s="516"/>
      <c r="BI15" s="516"/>
      <c r="BJ15" s="516"/>
      <c r="BK15" s="516"/>
      <c r="BL15" s="516"/>
      <c r="BM15" s="516"/>
      <c r="BN15" s="516"/>
      <c r="BO15" s="516"/>
      <c r="BP15" s="516"/>
      <c r="BQ15" s="516"/>
      <c r="BR15" s="516"/>
      <c r="BS15" s="516"/>
      <c r="BT15" s="516"/>
      <c r="BU15" s="516"/>
      <c r="BV15" s="516"/>
      <c r="BW15" s="516"/>
      <c r="BX15" s="516"/>
      <c r="BY15" s="516"/>
      <c r="BZ15" s="516"/>
      <c r="CA15" s="516"/>
      <c r="CB15" s="516"/>
      <c r="CC15" s="516"/>
      <c r="CD15" s="516"/>
      <c r="CE15" s="516"/>
      <c r="CF15" s="516"/>
      <c r="CG15" s="516"/>
      <c r="CH15" s="516"/>
      <c r="CI15" s="516"/>
      <c r="CJ15" s="516"/>
      <c r="CK15" s="516"/>
    </row>
    <row r="16" spans="1:92" s="363" customFormat="1" ht="41.25" customHeight="1">
      <c r="A16" s="378"/>
      <c r="B16" s="378"/>
      <c r="C16" s="378"/>
      <c r="D16" s="370"/>
      <c r="E16" s="370"/>
      <c r="F16" s="375"/>
      <c r="G16" s="375"/>
      <c r="S16" s="379"/>
      <c r="T16" s="379"/>
      <c r="U16" s="379"/>
      <c r="V16" s="379"/>
      <c r="W16" s="377"/>
      <c r="X16" s="377"/>
      <c r="Y16" s="377"/>
      <c r="Z16" s="377"/>
      <c r="AA16" s="377"/>
      <c r="AB16" s="377"/>
      <c r="AC16" s="377"/>
      <c r="AD16" s="377"/>
      <c r="AE16" s="377"/>
      <c r="AF16" s="377"/>
      <c r="AG16" s="377"/>
      <c r="AH16" s="377"/>
      <c r="AI16" s="377"/>
      <c r="AJ16" s="377"/>
      <c r="AK16" s="377"/>
      <c r="AL16" s="377"/>
      <c r="AM16" s="377"/>
      <c r="AN16" s="377"/>
      <c r="AO16" s="377"/>
      <c r="AP16" s="377"/>
      <c r="AQ16" s="364"/>
      <c r="AS16" s="1782"/>
      <c r="AT16" s="1782"/>
      <c r="AU16" s="1782"/>
      <c r="AV16" s="1782"/>
      <c r="AW16" s="1782"/>
      <c r="AX16" s="1782"/>
      <c r="AY16" s="1782"/>
      <c r="AZ16" s="1782"/>
      <c r="BA16" s="1782"/>
      <c r="BB16" s="1782"/>
      <c r="BC16" s="523"/>
      <c r="BD16" s="523"/>
      <c r="BE16" s="523"/>
      <c r="BF16" s="523"/>
      <c r="BG16" s="523"/>
      <c r="BH16" s="523"/>
      <c r="BI16" s="523"/>
      <c r="BJ16" s="523"/>
      <c r="BK16" s="523"/>
      <c r="BL16" s="523"/>
      <c r="BM16" s="523"/>
      <c r="BN16" s="523"/>
      <c r="BO16" s="523"/>
      <c r="BP16" s="523"/>
      <c r="BQ16" s="523"/>
      <c r="BR16" s="523"/>
      <c r="BS16" s="523"/>
      <c r="BT16" s="523"/>
      <c r="BU16" s="523"/>
      <c r="BV16" s="523"/>
      <c r="BW16" s="523"/>
      <c r="BX16" s="523"/>
      <c r="BY16" s="523"/>
      <c r="BZ16" s="523"/>
      <c r="CA16" s="523"/>
      <c r="CB16" s="523"/>
      <c r="CC16" s="523"/>
      <c r="CD16" s="523"/>
      <c r="CE16" s="523"/>
      <c r="CF16" s="523"/>
      <c r="CG16" s="523"/>
      <c r="CH16" s="523"/>
      <c r="CI16" s="523"/>
      <c r="CJ16" s="523"/>
      <c r="CK16" s="523"/>
    </row>
    <row r="17" spans="1:92" s="363" customFormat="1" ht="15" customHeight="1">
      <c r="A17" s="378"/>
      <c r="B17" s="378"/>
      <c r="C17" s="378"/>
      <c r="D17" s="370"/>
      <c r="E17" s="370"/>
      <c r="F17" s="375"/>
      <c r="G17" s="375"/>
      <c r="S17" s="379"/>
      <c r="T17" s="379"/>
      <c r="U17" s="379"/>
      <c r="V17" s="379"/>
      <c r="W17" s="377"/>
      <c r="X17" s="377"/>
      <c r="Y17" s="377"/>
      <c r="Z17" s="377"/>
      <c r="AA17" s="377"/>
      <c r="AB17" s="377"/>
      <c r="AC17" s="377"/>
      <c r="AD17" s="377"/>
      <c r="AE17" s="377"/>
      <c r="AF17" s="377"/>
      <c r="AG17" s="377"/>
      <c r="AH17" s="377"/>
      <c r="AI17" s="377"/>
      <c r="AJ17" s="377"/>
      <c r="AK17" s="377"/>
      <c r="AL17" s="377"/>
      <c r="AM17" s="377"/>
      <c r="AN17" s="377"/>
      <c r="AO17" s="377"/>
      <c r="AP17" s="377"/>
      <c r="AQ17" s="364"/>
      <c r="AS17" s="503" t="s">
        <v>31</v>
      </c>
      <c r="AT17" s="503"/>
      <c r="AU17" s="503"/>
      <c r="AV17" s="503"/>
      <c r="AW17" s="503"/>
      <c r="AX17" s="503"/>
      <c r="AY17" s="503"/>
      <c r="AZ17" s="503"/>
      <c r="BA17" s="503"/>
      <c r="BB17" s="503"/>
      <c r="BC17" s="1785"/>
      <c r="BD17" s="1785"/>
      <c r="BE17" s="1785"/>
      <c r="BF17" s="1785"/>
      <c r="BG17" s="1785"/>
      <c r="BH17" s="1785"/>
      <c r="BI17" s="1785"/>
      <c r="BJ17" s="1785"/>
      <c r="BK17" s="1785"/>
      <c r="BL17" s="1785"/>
      <c r="BM17" s="1785"/>
      <c r="BN17" s="1785"/>
      <c r="BO17" s="1785"/>
      <c r="BP17" s="1785"/>
      <c r="BQ17" s="1785"/>
      <c r="BR17" s="1785"/>
      <c r="BS17" s="1785"/>
      <c r="BT17" s="1785"/>
      <c r="BU17" s="1785"/>
      <c r="BV17" s="1785"/>
      <c r="BW17" s="1785"/>
      <c r="BX17" s="1785"/>
      <c r="BY17" s="1785"/>
      <c r="BZ17" s="1785"/>
      <c r="CA17" s="1785"/>
      <c r="CB17" s="1785"/>
      <c r="CC17" s="1785"/>
      <c r="CD17" s="1785"/>
      <c r="CE17" s="1785"/>
      <c r="CF17" s="1785"/>
      <c r="CG17" s="1785"/>
      <c r="CH17" s="1785"/>
      <c r="CI17" s="1785"/>
      <c r="CJ17" s="1785"/>
      <c r="CK17" s="1785"/>
      <c r="CL17" s="371"/>
      <c r="CM17" s="371"/>
    </row>
    <row r="18" spans="1:92" s="363" customFormat="1" ht="36" customHeight="1">
      <c r="A18" s="378"/>
      <c r="B18" s="378"/>
      <c r="C18" s="378"/>
      <c r="D18" s="370"/>
      <c r="E18" s="370"/>
      <c r="F18" s="375"/>
      <c r="G18" s="375"/>
      <c r="S18" s="379"/>
      <c r="T18" s="379"/>
      <c r="U18" s="379"/>
      <c r="V18" s="379"/>
      <c r="W18" s="377"/>
      <c r="X18" s="377"/>
      <c r="Y18" s="377"/>
      <c r="Z18" s="377"/>
      <c r="AA18" s="377"/>
      <c r="AB18" s="377"/>
      <c r="AC18" s="377"/>
      <c r="AD18" s="377"/>
      <c r="AE18" s="377"/>
      <c r="AF18" s="377"/>
      <c r="AG18" s="377"/>
      <c r="AH18" s="377"/>
      <c r="AI18" s="377"/>
      <c r="AJ18" s="377"/>
      <c r="AK18" s="377"/>
      <c r="AL18" s="364"/>
      <c r="AM18" s="364"/>
      <c r="AN18" s="377"/>
      <c r="AO18" s="377"/>
      <c r="AP18" s="377"/>
      <c r="AQ18" s="377"/>
      <c r="AR18" s="377"/>
      <c r="AS18" s="500" t="s">
        <v>264</v>
      </c>
      <c r="AT18" s="500"/>
      <c r="AU18" s="500"/>
      <c r="AV18" s="500"/>
      <c r="AW18" s="500"/>
      <c r="AX18" s="500"/>
      <c r="AY18" s="500"/>
      <c r="AZ18" s="500"/>
      <c r="BA18" s="500"/>
      <c r="BB18" s="500"/>
      <c r="BC18" s="1779"/>
      <c r="BD18" s="1779"/>
      <c r="BE18" s="1779"/>
      <c r="BF18" s="1779"/>
      <c r="BG18" s="1779"/>
      <c r="BH18" s="1779"/>
      <c r="BI18" s="1779"/>
      <c r="BJ18" s="1779"/>
      <c r="BK18" s="1779"/>
      <c r="BL18" s="1779"/>
      <c r="BM18" s="1779"/>
      <c r="BN18" s="1779"/>
      <c r="BO18" s="1779"/>
      <c r="BP18" s="1779"/>
      <c r="BQ18" s="1779"/>
      <c r="BR18" s="1779"/>
      <c r="BS18" s="1779"/>
      <c r="BT18" s="1779"/>
      <c r="BU18" s="1779"/>
      <c r="BV18" s="1779"/>
      <c r="BW18" s="1779"/>
      <c r="BX18" s="1779"/>
      <c r="BY18" s="1779"/>
      <c r="BZ18" s="1779"/>
      <c r="CA18" s="1779"/>
      <c r="CB18" s="1779"/>
      <c r="CC18" s="1779"/>
      <c r="CD18" s="1779"/>
      <c r="CE18" s="1779"/>
      <c r="CF18" s="1779"/>
      <c r="CG18" s="1779"/>
      <c r="CH18" s="1779"/>
      <c r="CI18" s="1779"/>
      <c r="CJ18" s="1780" t="s">
        <v>265</v>
      </c>
      <c r="CK18" s="1780"/>
      <c r="CL18" s="1780"/>
      <c r="CM18" s="1780"/>
    </row>
    <row r="19" spans="1:92" s="363" customFormat="1" ht="21" customHeight="1">
      <c r="A19" s="378"/>
      <c r="B19" s="378"/>
      <c r="C19" s="378"/>
      <c r="D19" s="370"/>
      <c r="E19" s="370"/>
      <c r="F19" s="380"/>
      <c r="G19" s="380"/>
      <c r="S19" s="376"/>
      <c r="T19" s="379"/>
      <c r="U19" s="379"/>
      <c r="V19" s="379"/>
      <c r="W19" s="374"/>
      <c r="X19" s="381"/>
      <c r="Y19" s="381"/>
      <c r="Z19" s="381"/>
      <c r="AA19" s="381"/>
      <c r="AB19" s="381"/>
      <c r="AD19" s="377"/>
      <c r="AE19" s="377"/>
      <c r="AF19" s="377"/>
      <c r="AG19" s="377"/>
      <c r="AH19" s="377"/>
      <c r="AI19" s="377"/>
      <c r="AJ19" s="377"/>
      <c r="AK19" s="377"/>
      <c r="AL19" s="377"/>
      <c r="AM19" s="377"/>
      <c r="AN19" s="377"/>
      <c r="AO19" s="365"/>
      <c r="AP19" s="365"/>
      <c r="AQ19" s="365"/>
    </row>
    <row r="20" spans="1:92" s="363" customFormat="1" ht="21" customHeight="1">
      <c r="A20" s="378"/>
      <c r="B20" s="378"/>
      <c r="C20" s="378"/>
      <c r="D20" s="370"/>
      <c r="E20" s="370"/>
      <c r="F20" s="380"/>
      <c r="G20" s="380"/>
      <c r="S20" s="376"/>
      <c r="T20" s="379"/>
      <c r="U20" s="379"/>
      <c r="V20" s="379"/>
      <c r="W20" s="374"/>
      <c r="X20" s="381"/>
      <c r="Y20" s="381"/>
      <c r="Z20" s="381"/>
      <c r="AA20" s="381"/>
      <c r="AB20" s="381"/>
      <c r="AD20" s="377"/>
      <c r="AE20" s="377"/>
      <c r="AF20" s="377"/>
      <c r="AG20" s="377"/>
      <c r="AH20" s="377"/>
      <c r="AI20" s="377"/>
      <c r="AJ20" s="377"/>
      <c r="AK20" s="377"/>
      <c r="AL20" s="377"/>
      <c r="AM20" s="377"/>
      <c r="AN20" s="377"/>
      <c r="AO20" s="365"/>
      <c r="AP20" s="365"/>
      <c r="AQ20" s="365"/>
    </row>
    <row r="21" spans="1:92" s="363" customFormat="1" ht="21" customHeight="1">
      <c r="A21" s="378"/>
      <c r="B21" s="378"/>
      <c r="C21" s="378"/>
      <c r="D21" s="370"/>
      <c r="E21" s="370"/>
      <c r="F21" s="380"/>
      <c r="G21" s="380"/>
      <c r="Q21" s="382"/>
      <c r="R21" s="382"/>
      <c r="S21" s="382"/>
      <c r="T21" s="382"/>
      <c r="U21" s="382"/>
      <c r="V21" s="382"/>
      <c r="W21" s="382"/>
      <c r="X21" s="382"/>
      <c r="Y21" s="382"/>
      <c r="Z21" s="382"/>
      <c r="AA21" s="382"/>
      <c r="AB21" s="382"/>
      <c r="AC21" s="382"/>
      <c r="AD21" s="382"/>
      <c r="AE21" s="382"/>
      <c r="AF21" s="382"/>
      <c r="AG21" s="382"/>
      <c r="AH21" s="382"/>
      <c r="AI21" s="1781"/>
      <c r="AJ21" s="1781"/>
      <c r="AK21" s="1781"/>
      <c r="AL21" s="1781"/>
      <c r="AM21" s="1781"/>
      <c r="AN21" s="1781"/>
      <c r="AO21" s="1781"/>
      <c r="AP21" s="1781"/>
      <c r="AQ21" s="1781"/>
      <c r="AR21" s="377"/>
      <c r="AS21" s="1782"/>
      <c r="AT21" s="1782"/>
      <c r="AU21" s="1782"/>
      <c r="AV21" s="1782"/>
      <c r="AW21" s="1782"/>
      <c r="AX21" s="1782"/>
      <c r="AY21" s="1782"/>
      <c r="AZ21" s="1782"/>
      <c r="BA21" s="1782"/>
      <c r="BB21" s="1782"/>
      <c r="BC21" s="1783"/>
      <c r="BD21" s="1783"/>
      <c r="BE21" s="1783"/>
      <c r="BF21" s="1783"/>
      <c r="BG21" s="1783"/>
      <c r="BH21" s="1784"/>
      <c r="BI21" s="1784"/>
      <c r="BJ21" s="1783"/>
      <c r="BK21" s="1783"/>
      <c r="BL21" s="1783"/>
      <c r="BM21" s="1783"/>
      <c r="BN21" s="1783"/>
      <c r="BO21" s="383"/>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row>
    <row r="22" spans="1:92" s="363" customFormat="1" ht="27" customHeight="1">
      <c r="A22" s="374"/>
      <c r="B22" s="374"/>
      <c r="C22" s="374"/>
      <c r="F22" s="380"/>
      <c r="G22" s="380"/>
      <c r="Q22" s="382"/>
      <c r="R22" s="382"/>
      <c r="S22" s="382"/>
      <c r="T22" s="382"/>
      <c r="U22" s="382"/>
      <c r="V22" s="382"/>
      <c r="W22" s="382"/>
      <c r="X22" s="382"/>
      <c r="Y22" s="382"/>
      <c r="Z22" s="382"/>
      <c r="AA22" s="382"/>
      <c r="AB22" s="382"/>
      <c r="AC22" s="382"/>
      <c r="AD22" s="382"/>
      <c r="AE22" s="382"/>
      <c r="AF22" s="382"/>
      <c r="AG22" s="384"/>
      <c r="AH22" s="384"/>
      <c r="AI22" s="384"/>
      <c r="AJ22" s="384"/>
      <c r="AK22" s="384"/>
      <c r="AL22" s="384"/>
      <c r="AM22" s="384"/>
      <c r="AN22" s="384"/>
      <c r="AO22" s="384"/>
      <c r="AP22" s="384"/>
      <c r="AQ22" s="384"/>
      <c r="AR22" s="384"/>
      <c r="AS22" s="364"/>
      <c r="AT22" s="364"/>
      <c r="AU22" s="364"/>
      <c r="AV22" s="364"/>
      <c r="AW22" s="364"/>
      <c r="AX22" s="364"/>
      <c r="AY22" s="364"/>
      <c r="AZ22" s="364"/>
      <c r="BA22" s="364"/>
      <c r="BB22" s="364"/>
      <c r="BC22" s="385"/>
      <c r="BD22" s="385"/>
      <c r="BE22" s="385"/>
      <c r="BF22" s="385"/>
      <c r="BG22" s="385"/>
      <c r="BH22" s="385"/>
      <c r="BI22" s="385"/>
      <c r="BJ22" s="385"/>
      <c r="BK22" s="385"/>
      <c r="BL22" s="385"/>
      <c r="BM22" s="385"/>
      <c r="BN22" s="385"/>
      <c r="BO22" s="385"/>
      <c r="BP22" s="385"/>
      <c r="BQ22" s="385"/>
      <c r="BR22" s="385"/>
      <c r="BS22" s="385"/>
      <c r="BT22" s="385"/>
      <c r="BU22" s="385"/>
      <c r="BV22" s="385"/>
      <c r="BW22" s="385"/>
      <c r="BX22" s="385"/>
      <c r="BY22" s="385"/>
      <c r="BZ22" s="385"/>
      <c r="CA22" s="385"/>
      <c r="CB22" s="385"/>
      <c r="CC22" s="385"/>
      <c r="CD22" s="385"/>
      <c r="CE22" s="385"/>
      <c r="CF22" s="385"/>
      <c r="CG22" s="385"/>
      <c r="CH22" s="385"/>
      <c r="CI22" s="385"/>
      <c r="CJ22" s="385"/>
      <c r="CK22" s="385"/>
    </row>
    <row r="23" spans="1:92" s="363" customFormat="1" ht="27" customHeight="1">
      <c r="A23" s="378"/>
      <c r="B23" s="378"/>
      <c r="C23" s="378"/>
      <c r="F23" s="380"/>
      <c r="G23" s="380"/>
      <c r="S23" s="378"/>
      <c r="T23" s="378"/>
      <c r="U23" s="378"/>
      <c r="V23" s="374"/>
      <c r="W23" s="377"/>
      <c r="X23" s="377"/>
      <c r="Y23" s="377"/>
      <c r="Z23" s="377"/>
      <c r="AA23" s="377"/>
      <c r="AB23" s="377"/>
      <c r="AC23" s="377"/>
      <c r="AD23" s="377"/>
      <c r="AE23" s="377"/>
      <c r="AF23" s="377"/>
      <c r="AG23" s="377"/>
      <c r="AH23" s="377"/>
      <c r="AI23" s="377"/>
      <c r="AJ23" s="377"/>
      <c r="AK23" s="377"/>
      <c r="AL23" s="377"/>
      <c r="AM23" s="377"/>
      <c r="AN23" s="377"/>
      <c r="AO23" s="377"/>
      <c r="AP23" s="377"/>
      <c r="AQ23" s="364"/>
      <c r="AS23" s="364"/>
      <c r="AT23" s="364"/>
      <c r="AU23" s="364"/>
      <c r="AV23" s="364"/>
      <c r="AW23" s="364"/>
      <c r="AX23" s="364"/>
      <c r="AY23" s="364"/>
      <c r="AZ23" s="364"/>
      <c r="BA23" s="364"/>
      <c r="BB23" s="364"/>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row>
    <row r="24" spans="1:92" s="363" customFormat="1" ht="27" customHeight="1">
      <c r="A24" s="378"/>
      <c r="B24" s="378"/>
      <c r="C24" s="378"/>
      <c r="F24" s="380"/>
      <c r="G24" s="380"/>
      <c r="S24" s="378"/>
      <c r="T24" s="378"/>
      <c r="U24" s="378"/>
      <c r="V24" s="374"/>
      <c r="W24" s="377"/>
      <c r="X24" s="377"/>
      <c r="Y24" s="377"/>
      <c r="Z24" s="377"/>
      <c r="AA24" s="377"/>
      <c r="AB24" s="377"/>
      <c r="AC24" s="377"/>
      <c r="AD24" s="377"/>
      <c r="AE24" s="377"/>
      <c r="AF24" s="377"/>
      <c r="AG24" s="377"/>
      <c r="AH24" s="377"/>
      <c r="AI24" s="377"/>
      <c r="AJ24" s="377"/>
      <c r="AK24" s="377"/>
      <c r="AL24" s="377"/>
      <c r="AM24" s="377"/>
      <c r="AN24" s="377"/>
      <c r="AO24" s="377"/>
      <c r="AP24" s="377"/>
      <c r="AQ24" s="364"/>
      <c r="AS24" s="364"/>
      <c r="AT24" s="364"/>
      <c r="AU24" s="364"/>
      <c r="AV24" s="364"/>
      <c r="AW24" s="364"/>
      <c r="AX24" s="364"/>
      <c r="AY24" s="364"/>
      <c r="AZ24" s="364"/>
      <c r="BA24" s="364"/>
      <c r="BB24" s="364"/>
      <c r="BC24" s="387"/>
      <c r="BD24" s="387"/>
      <c r="BE24" s="387"/>
      <c r="BF24" s="387"/>
      <c r="BG24" s="387"/>
      <c r="BH24" s="387"/>
      <c r="BI24" s="387"/>
      <c r="BJ24" s="387"/>
      <c r="BK24" s="387"/>
      <c r="BL24" s="387"/>
      <c r="BM24" s="387"/>
      <c r="BN24" s="387"/>
      <c r="BO24" s="387"/>
      <c r="BP24" s="387"/>
      <c r="BQ24" s="387"/>
      <c r="BR24" s="387"/>
      <c r="BS24" s="387"/>
      <c r="BT24" s="387"/>
      <c r="BU24" s="387"/>
      <c r="BV24" s="387"/>
      <c r="BW24" s="387"/>
      <c r="BX24" s="387"/>
      <c r="BY24" s="387"/>
      <c r="BZ24" s="387"/>
      <c r="CA24" s="387"/>
      <c r="CB24" s="387"/>
      <c r="CC24" s="387"/>
      <c r="CD24" s="387"/>
      <c r="CE24" s="387"/>
      <c r="CF24" s="387"/>
      <c r="CG24" s="387"/>
      <c r="CH24" s="387"/>
      <c r="CI24" s="387"/>
      <c r="CJ24" s="388"/>
      <c r="CK24" s="388"/>
      <c r="CL24" s="388"/>
      <c r="CM24" s="388"/>
    </row>
    <row r="25" spans="1:92" s="363" customFormat="1" ht="21" customHeight="1">
      <c r="A25" s="378"/>
      <c r="B25" s="378"/>
      <c r="C25" s="378"/>
      <c r="D25" s="370"/>
      <c r="E25" s="370"/>
      <c r="F25" s="380"/>
      <c r="G25" s="380"/>
      <c r="S25" s="376"/>
      <c r="T25" s="379"/>
      <c r="U25" s="379"/>
      <c r="V25" s="379"/>
      <c r="W25" s="374"/>
      <c r="X25" s="381"/>
      <c r="Y25" s="381"/>
      <c r="Z25" s="381"/>
      <c r="AA25" s="381"/>
      <c r="AB25" s="381"/>
      <c r="AD25" s="377"/>
      <c r="AE25" s="377"/>
      <c r="AF25" s="377"/>
      <c r="AG25" s="377"/>
      <c r="AH25" s="377"/>
      <c r="AI25" s="377"/>
      <c r="AJ25" s="377"/>
      <c r="AK25" s="377"/>
      <c r="AL25" s="377"/>
      <c r="AM25" s="377"/>
      <c r="AN25" s="377"/>
      <c r="AO25" s="365"/>
      <c r="AP25" s="365"/>
      <c r="AQ25" s="365"/>
    </row>
    <row r="26" spans="1:92" s="363" customFormat="1" ht="18.75" customHeight="1">
      <c r="W26" s="377"/>
      <c r="X26" s="377"/>
      <c r="Y26" s="377"/>
      <c r="Z26" s="377"/>
      <c r="AA26" s="377"/>
      <c r="AM26" s="377"/>
      <c r="AN26" s="377"/>
      <c r="AO26" s="377"/>
      <c r="AP26" s="377"/>
      <c r="AQ26" s="364"/>
    </row>
    <row r="27" spans="1:92" s="363" customFormat="1" ht="24.75" customHeight="1">
      <c r="A27" s="389"/>
      <c r="B27" s="389"/>
      <c r="C27" s="389"/>
      <c r="D27" s="389"/>
      <c r="E27" s="389"/>
      <c r="F27" s="389"/>
      <c r="G27" s="389"/>
      <c r="H27" s="389"/>
      <c r="I27" s="389"/>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89"/>
      <c r="AU27" s="389"/>
      <c r="AV27" s="389"/>
      <c r="AW27" s="389"/>
      <c r="AX27" s="389"/>
      <c r="AY27" s="389"/>
      <c r="AZ27" s="389"/>
      <c r="BA27" s="389"/>
      <c r="BB27" s="389"/>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row>
    <row r="28" spans="1:92" s="363" customFormat="1" ht="24.75" customHeight="1">
      <c r="A28" s="389"/>
      <c r="B28" s="389"/>
      <c r="C28" s="389"/>
      <c r="D28" s="389"/>
      <c r="E28" s="389"/>
      <c r="F28" s="389"/>
      <c r="G28" s="389"/>
      <c r="H28" s="389"/>
      <c r="I28" s="389"/>
      <c r="J28" s="389"/>
      <c r="K28" s="389"/>
      <c r="L28" s="389"/>
      <c r="M28" s="389"/>
      <c r="N28" s="389"/>
      <c r="O28" s="389"/>
      <c r="P28" s="389"/>
      <c r="Q28" s="389"/>
      <c r="R28" s="389"/>
      <c r="S28" s="389"/>
      <c r="T28" s="389"/>
      <c r="U28" s="389"/>
      <c r="V28" s="389"/>
      <c r="W28" s="389"/>
      <c r="X28" s="389"/>
      <c r="Y28" s="389"/>
      <c r="Z28" s="389"/>
      <c r="AA28" s="389"/>
      <c r="AB28" s="389"/>
      <c r="AC28" s="389"/>
      <c r="AD28" s="389"/>
      <c r="AE28" s="389"/>
      <c r="AF28" s="389"/>
      <c r="AG28" s="389"/>
      <c r="AH28" s="389"/>
      <c r="AI28" s="389"/>
      <c r="AJ28" s="389"/>
      <c r="AK28" s="389"/>
      <c r="AL28" s="389"/>
      <c r="AM28" s="389"/>
      <c r="AN28" s="389"/>
      <c r="AO28" s="389"/>
      <c r="AP28" s="389"/>
      <c r="AQ28" s="389"/>
      <c r="AR28" s="389"/>
      <c r="AS28" s="389"/>
      <c r="AT28" s="389"/>
      <c r="AU28" s="389"/>
      <c r="AV28" s="389"/>
      <c r="AW28" s="389"/>
      <c r="AX28" s="389"/>
      <c r="AY28" s="389"/>
      <c r="AZ28" s="389"/>
      <c r="BA28" s="389"/>
      <c r="BB28" s="389"/>
      <c r="BC28" s="389"/>
      <c r="BD28" s="389"/>
      <c r="BE28" s="389"/>
      <c r="BF28" s="389"/>
      <c r="BG28" s="389"/>
      <c r="BH28" s="389"/>
      <c r="BI28" s="389"/>
      <c r="BJ28" s="389"/>
      <c r="BK28" s="389"/>
      <c r="BL28" s="389"/>
      <c r="BM28" s="389"/>
      <c r="BN28" s="389"/>
      <c r="BO28" s="389"/>
      <c r="BP28" s="389"/>
      <c r="BQ28" s="389"/>
      <c r="BR28" s="389"/>
      <c r="BS28" s="389"/>
      <c r="BT28" s="389"/>
      <c r="BU28" s="389"/>
      <c r="BV28" s="389"/>
      <c r="BW28" s="389"/>
      <c r="BX28" s="389"/>
      <c r="BY28" s="389"/>
      <c r="BZ28" s="389"/>
      <c r="CA28" s="389"/>
      <c r="CB28" s="389"/>
      <c r="CC28" s="389"/>
      <c r="CD28" s="389"/>
      <c r="CE28" s="389"/>
      <c r="CF28" s="389"/>
      <c r="CG28" s="389"/>
      <c r="CH28" s="389"/>
      <c r="CI28" s="389"/>
      <c r="CJ28" s="389"/>
      <c r="CK28" s="389"/>
      <c r="CL28" s="389"/>
      <c r="CM28" s="389"/>
    </row>
    <row r="29" spans="1:92" s="151" customFormat="1" ht="27" customHeight="1">
      <c r="A29" s="1776" t="s">
        <v>117</v>
      </c>
      <c r="B29" s="1776"/>
      <c r="C29" s="1776"/>
      <c r="D29" s="1776"/>
      <c r="E29" s="1776"/>
      <c r="F29" s="1776"/>
      <c r="G29" s="1776"/>
      <c r="H29" s="1776"/>
      <c r="I29" s="1776"/>
      <c r="J29" s="1776"/>
      <c r="K29" s="1776"/>
      <c r="L29" s="1776"/>
      <c r="M29" s="1776"/>
      <c r="N29" s="1776"/>
      <c r="O29" s="1776"/>
      <c r="P29" s="1776"/>
      <c r="Q29" s="1776"/>
      <c r="R29" s="1776"/>
      <c r="S29" s="1776"/>
      <c r="T29" s="1776"/>
      <c r="U29" s="1776"/>
      <c r="V29" s="1776"/>
      <c r="W29" s="1776"/>
      <c r="X29" s="1776"/>
      <c r="Y29" s="1776"/>
      <c r="Z29" s="1776"/>
      <c r="AA29" s="1776"/>
      <c r="AB29" s="1776"/>
      <c r="AC29" s="1776"/>
      <c r="AD29" s="1776"/>
      <c r="AE29" s="1776"/>
      <c r="AF29" s="1776"/>
      <c r="AG29" s="1776"/>
      <c r="AH29" s="1776"/>
      <c r="AI29" s="1776"/>
      <c r="AJ29" s="1776"/>
      <c r="AK29" s="1776"/>
      <c r="AL29" s="1776"/>
      <c r="AM29" s="1776"/>
      <c r="AN29" s="1776"/>
      <c r="AO29" s="1776"/>
      <c r="AP29" s="1776"/>
      <c r="AQ29" s="1776"/>
      <c r="AR29" s="1776"/>
      <c r="AS29" s="1776"/>
      <c r="AT29" s="1776"/>
      <c r="AU29" s="1776"/>
      <c r="AV29" s="1776"/>
      <c r="AW29" s="1776"/>
      <c r="AX29" s="1776"/>
      <c r="AY29" s="1776"/>
      <c r="AZ29" s="1776"/>
      <c r="BA29" s="1776"/>
      <c r="BB29" s="1776"/>
      <c r="BC29" s="1776"/>
      <c r="BD29" s="1776"/>
      <c r="BE29" s="1776"/>
      <c r="BF29" s="1776"/>
      <c r="BG29" s="1776"/>
      <c r="BH29" s="1776"/>
      <c r="BI29" s="1776"/>
      <c r="BJ29" s="1776"/>
      <c r="BK29" s="1776"/>
      <c r="BL29" s="1776"/>
      <c r="BM29" s="1776"/>
      <c r="BN29" s="1776"/>
      <c r="BO29" s="1776"/>
      <c r="BP29" s="1776"/>
      <c r="BQ29" s="1776"/>
      <c r="BR29" s="1776"/>
      <c r="BS29" s="1776"/>
      <c r="BT29" s="1776"/>
      <c r="BU29" s="1776"/>
      <c r="BV29" s="1776"/>
      <c r="BW29" s="1776"/>
      <c r="BX29" s="1776"/>
      <c r="BY29" s="1776"/>
      <c r="BZ29" s="1776"/>
      <c r="CA29" s="1776"/>
      <c r="CB29" s="1776"/>
      <c r="CC29" s="1776"/>
      <c r="CD29" s="1776"/>
      <c r="CE29" s="1776"/>
      <c r="CF29" s="1776"/>
      <c r="CG29" s="1776"/>
      <c r="CH29" s="1776"/>
      <c r="CI29" s="1776"/>
      <c r="CJ29" s="1776"/>
      <c r="CK29" s="1776"/>
      <c r="CL29" s="1776"/>
      <c r="CM29" s="1776"/>
      <c r="CN29" s="1776"/>
    </row>
    <row r="30" spans="1:92" s="151" customFormat="1" ht="27" customHeight="1">
      <c r="A30" s="1777" t="s">
        <v>34</v>
      </c>
      <c r="B30" s="1777"/>
      <c r="C30" s="1777"/>
      <c r="D30" s="1777"/>
      <c r="E30" s="1777"/>
      <c r="F30" s="1777"/>
      <c r="G30" s="1777"/>
      <c r="H30" s="1777"/>
      <c r="I30" s="1777"/>
      <c r="J30" s="1777"/>
      <c r="K30" s="1777"/>
      <c r="L30" s="1777"/>
      <c r="M30" s="1777"/>
      <c r="N30" s="1777"/>
      <c r="O30" s="1777"/>
      <c r="P30" s="1777"/>
      <c r="Q30" s="1777"/>
      <c r="R30" s="1777"/>
      <c r="S30" s="1777"/>
      <c r="T30" s="1777"/>
      <c r="U30" s="1777"/>
      <c r="V30" s="1777"/>
      <c r="W30" s="1777"/>
      <c r="X30" s="1777"/>
      <c r="Y30" s="1777"/>
      <c r="Z30" s="1777"/>
      <c r="AA30" s="1777"/>
      <c r="AB30" s="1777"/>
      <c r="AC30" s="1777"/>
      <c r="AD30" s="1777"/>
      <c r="AE30" s="1777"/>
      <c r="AF30" s="1777"/>
      <c r="AG30" s="1777"/>
      <c r="AH30" s="1777"/>
      <c r="AI30" s="1777"/>
      <c r="AJ30" s="1777"/>
      <c r="AK30" s="1777"/>
      <c r="AL30" s="1777"/>
      <c r="AM30" s="1777"/>
      <c r="AN30" s="1777"/>
      <c r="AO30" s="1777"/>
      <c r="AP30" s="1777"/>
      <c r="AQ30" s="1777"/>
      <c r="AR30" s="1777"/>
      <c r="AS30" s="1777"/>
      <c r="AT30" s="1777"/>
      <c r="AU30" s="1777"/>
      <c r="AV30" s="1777"/>
      <c r="AW30" s="1777"/>
      <c r="AX30" s="1777"/>
      <c r="AY30" s="1777"/>
      <c r="AZ30" s="1777"/>
      <c r="BA30" s="1777"/>
      <c r="BB30" s="1777"/>
      <c r="BC30" s="1777"/>
      <c r="BD30" s="1777"/>
      <c r="BE30" s="1777"/>
      <c r="BF30" s="1777"/>
      <c r="BG30" s="1777"/>
      <c r="BH30" s="1777"/>
      <c r="BI30" s="1777"/>
      <c r="BJ30" s="1777"/>
      <c r="BK30" s="1777"/>
      <c r="BL30" s="1777"/>
      <c r="BM30" s="1777"/>
      <c r="BN30" s="1777"/>
      <c r="BO30" s="1777"/>
      <c r="BP30" s="1777"/>
      <c r="BQ30" s="1777"/>
      <c r="BR30" s="1777"/>
      <c r="BS30" s="1777"/>
      <c r="BT30" s="1777"/>
      <c r="BU30" s="1777"/>
      <c r="BV30" s="1777"/>
      <c r="BW30" s="1777"/>
      <c r="BX30" s="1777"/>
      <c r="BY30" s="1777"/>
      <c r="BZ30" s="1777"/>
      <c r="CA30" s="1777"/>
      <c r="CB30" s="1777"/>
      <c r="CC30" s="1777"/>
      <c r="CD30" s="1777"/>
      <c r="CE30" s="1777"/>
      <c r="CF30" s="1777"/>
      <c r="CG30" s="1777"/>
      <c r="CH30" s="1777"/>
      <c r="CI30" s="1777"/>
      <c r="CJ30" s="1777"/>
      <c r="CK30" s="1777"/>
      <c r="CL30" s="1777"/>
      <c r="CM30" s="1777"/>
      <c r="CN30" s="1777"/>
    </row>
    <row r="31" spans="1:92" s="151" customFormat="1" ht="27" customHeight="1">
      <c r="A31" s="1777" t="s">
        <v>61</v>
      </c>
      <c r="B31" s="1777"/>
      <c r="C31" s="1777"/>
      <c r="D31" s="1777"/>
      <c r="E31" s="1777"/>
      <c r="F31" s="1777"/>
      <c r="G31" s="1777"/>
      <c r="H31" s="1777"/>
      <c r="I31" s="1777"/>
      <c r="J31" s="1777"/>
      <c r="K31" s="1777"/>
      <c r="L31" s="1777"/>
      <c r="M31" s="1777"/>
      <c r="N31" s="1777"/>
      <c r="O31" s="1777"/>
      <c r="P31" s="1777"/>
      <c r="Q31" s="1777"/>
      <c r="R31" s="1777"/>
      <c r="S31" s="1777"/>
      <c r="T31" s="1777"/>
      <c r="U31" s="1777"/>
      <c r="V31" s="1777"/>
      <c r="W31" s="1777"/>
      <c r="X31" s="1777"/>
      <c r="Y31" s="1777"/>
      <c r="Z31" s="1777"/>
      <c r="AA31" s="1777"/>
      <c r="AB31" s="1777"/>
      <c r="AC31" s="1777"/>
      <c r="AD31" s="1777"/>
      <c r="AE31" s="1777"/>
      <c r="AF31" s="1777"/>
      <c r="AG31" s="1777"/>
      <c r="AH31" s="1777"/>
      <c r="AI31" s="1777"/>
      <c r="AJ31" s="1777"/>
      <c r="AK31" s="1777"/>
      <c r="AL31" s="1777"/>
      <c r="AM31" s="1777"/>
      <c r="AN31" s="1777"/>
      <c r="AO31" s="1777"/>
      <c r="AP31" s="1777"/>
      <c r="AQ31" s="1777"/>
      <c r="AR31" s="1777"/>
      <c r="AS31" s="1777"/>
      <c r="AT31" s="1777"/>
      <c r="AU31" s="1777"/>
      <c r="AV31" s="1777"/>
      <c r="AW31" s="1777"/>
      <c r="AX31" s="1777"/>
      <c r="AY31" s="1777"/>
      <c r="AZ31" s="1777"/>
      <c r="BA31" s="1777"/>
      <c r="BB31" s="1777"/>
      <c r="BC31" s="1777"/>
      <c r="BD31" s="1777"/>
      <c r="BE31" s="1777"/>
      <c r="BF31" s="1777"/>
      <c r="BG31" s="1777"/>
      <c r="BH31" s="1777"/>
      <c r="BI31" s="1777"/>
      <c r="BJ31" s="1777"/>
      <c r="BK31" s="1777"/>
      <c r="BL31" s="1777"/>
      <c r="BM31" s="1777"/>
      <c r="BN31" s="1777"/>
      <c r="BO31" s="1777"/>
      <c r="BP31" s="1777"/>
      <c r="BQ31" s="1777"/>
      <c r="BR31" s="1777"/>
      <c r="BS31" s="1777"/>
      <c r="BT31" s="1777"/>
      <c r="BU31" s="1777"/>
      <c r="BV31" s="1777"/>
      <c r="BW31" s="1777"/>
      <c r="BX31" s="1777"/>
      <c r="BY31" s="1777"/>
      <c r="BZ31" s="1777"/>
      <c r="CA31" s="1777"/>
      <c r="CB31" s="1777"/>
      <c r="CC31" s="1777"/>
      <c r="CD31" s="1777"/>
      <c r="CE31" s="1777"/>
      <c r="CF31" s="1777"/>
      <c r="CG31" s="1777"/>
      <c r="CH31" s="1777"/>
      <c r="CI31" s="1777"/>
      <c r="CJ31" s="1777"/>
      <c r="CK31" s="1777"/>
      <c r="CL31" s="1777"/>
      <c r="CM31" s="1777"/>
      <c r="CN31" s="1777"/>
    </row>
    <row r="32" spans="1:92" s="151" customFormat="1" ht="27" customHeight="1">
      <c r="A32" s="1777" t="s">
        <v>62</v>
      </c>
      <c r="B32" s="1777"/>
      <c r="C32" s="1777"/>
      <c r="D32" s="1777"/>
      <c r="E32" s="1777"/>
      <c r="F32" s="1777"/>
      <c r="G32" s="1777"/>
      <c r="H32" s="1777"/>
      <c r="I32" s="1777"/>
      <c r="J32" s="1777"/>
      <c r="K32" s="1777"/>
      <c r="L32" s="1777"/>
      <c r="M32" s="1777"/>
      <c r="N32" s="1777"/>
      <c r="O32" s="1777"/>
      <c r="P32" s="1777"/>
      <c r="Q32" s="1777"/>
      <c r="R32" s="1777"/>
      <c r="S32" s="1777"/>
      <c r="T32" s="1777"/>
      <c r="U32" s="1777"/>
      <c r="V32" s="1777"/>
      <c r="W32" s="1777"/>
      <c r="X32" s="1777"/>
      <c r="Y32" s="1777"/>
      <c r="Z32" s="1777"/>
      <c r="AA32" s="1777"/>
      <c r="AB32" s="1777"/>
      <c r="AC32" s="1777"/>
      <c r="AD32" s="1777"/>
      <c r="AE32" s="1777"/>
      <c r="AF32" s="1777"/>
      <c r="AG32" s="1777"/>
      <c r="AH32" s="1777"/>
      <c r="AI32" s="1777"/>
      <c r="AJ32" s="1777"/>
      <c r="AK32" s="1777"/>
      <c r="AL32" s="1777"/>
      <c r="AM32" s="1777"/>
      <c r="AN32" s="1777"/>
      <c r="AO32" s="1777"/>
      <c r="AP32" s="1777"/>
      <c r="AQ32" s="1777"/>
      <c r="AR32" s="1777"/>
      <c r="AS32" s="1777"/>
      <c r="AT32" s="1777"/>
      <c r="AU32" s="1777"/>
      <c r="AV32" s="1777"/>
      <c r="AW32" s="1777"/>
      <c r="AX32" s="1777"/>
      <c r="AY32" s="1777"/>
      <c r="AZ32" s="1777"/>
      <c r="BA32" s="1777"/>
      <c r="BB32" s="1777"/>
      <c r="BC32" s="1777"/>
      <c r="BD32" s="1777"/>
      <c r="BE32" s="1777"/>
      <c r="BF32" s="1777"/>
      <c r="BG32" s="1777"/>
      <c r="BH32" s="1777"/>
      <c r="BI32" s="1777"/>
      <c r="BJ32" s="1777"/>
      <c r="BK32" s="1777"/>
      <c r="BL32" s="1777"/>
      <c r="BM32" s="1777"/>
      <c r="BN32" s="1777"/>
      <c r="BO32" s="1777"/>
      <c r="BP32" s="1777"/>
      <c r="BQ32" s="1777"/>
      <c r="BR32" s="1777"/>
      <c r="BS32" s="1777"/>
      <c r="BT32" s="1777"/>
      <c r="BU32" s="1777"/>
      <c r="BV32" s="1777"/>
      <c r="BW32" s="1777"/>
      <c r="BX32" s="1777"/>
      <c r="BY32" s="1777"/>
      <c r="BZ32" s="1777"/>
      <c r="CA32" s="1777"/>
      <c r="CB32" s="1777"/>
      <c r="CC32" s="1777"/>
      <c r="CD32" s="1777"/>
      <c r="CE32" s="1777"/>
      <c r="CF32" s="1777"/>
      <c r="CG32" s="1777"/>
      <c r="CH32" s="1777"/>
      <c r="CI32" s="1777"/>
      <c r="CJ32" s="1777"/>
      <c r="CK32" s="1777"/>
      <c r="CL32" s="1777"/>
      <c r="CM32" s="1777"/>
      <c r="CN32" s="1777"/>
    </row>
    <row r="33" spans="1:92" s="165" customFormat="1" ht="24.75" customHeight="1">
      <c r="A33" s="1778" t="s">
        <v>266</v>
      </c>
      <c r="B33" s="1778"/>
      <c r="C33" s="1778"/>
      <c r="D33" s="1778"/>
      <c r="E33" s="1778"/>
      <c r="F33" s="1778"/>
      <c r="G33" s="1778"/>
      <c r="H33" s="1778"/>
      <c r="I33" s="1778"/>
      <c r="J33" s="1778"/>
      <c r="K33" s="1778"/>
      <c r="L33" s="1778"/>
      <c r="M33" s="1778"/>
      <c r="N33" s="1778"/>
      <c r="O33" s="1778"/>
      <c r="P33" s="1778"/>
      <c r="Q33" s="1778"/>
      <c r="R33" s="1778"/>
      <c r="S33" s="1778"/>
      <c r="T33" s="1778"/>
      <c r="U33" s="1778"/>
      <c r="V33" s="1778"/>
      <c r="W33" s="1778"/>
      <c r="X33" s="1778"/>
      <c r="Y33" s="1778"/>
      <c r="Z33" s="1778"/>
      <c r="AA33" s="1778"/>
      <c r="AB33" s="1778"/>
      <c r="AC33" s="1778"/>
      <c r="AD33" s="1778"/>
      <c r="AE33" s="1778"/>
      <c r="AF33" s="1778"/>
      <c r="AG33" s="1778"/>
      <c r="AH33" s="1778"/>
      <c r="AI33" s="1778"/>
      <c r="AJ33" s="1778"/>
      <c r="AK33" s="1778"/>
      <c r="AL33" s="1778"/>
      <c r="AM33" s="1778"/>
      <c r="AN33" s="1778"/>
      <c r="AO33" s="1778"/>
      <c r="AP33" s="1778"/>
      <c r="AQ33" s="1778"/>
      <c r="AR33" s="1778"/>
      <c r="AS33" s="1778"/>
      <c r="AT33" s="1778"/>
      <c r="AU33" s="1778"/>
      <c r="AV33" s="1778"/>
      <c r="AW33" s="1778"/>
      <c r="AX33" s="1778"/>
      <c r="AY33" s="1778"/>
      <c r="AZ33" s="1778"/>
      <c r="BA33" s="1778"/>
      <c r="BB33" s="1778"/>
      <c r="BC33" s="1778"/>
      <c r="BD33" s="1778"/>
      <c r="BE33" s="1778"/>
      <c r="BF33" s="1778"/>
      <c r="BG33" s="1778"/>
      <c r="BH33" s="1778"/>
      <c r="BI33" s="1778"/>
      <c r="BJ33" s="1778"/>
      <c r="BK33" s="1778"/>
      <c r="BL33" s="1778"/>
      <c r="BM33" s="1778"/>
      <c r="BN33" s="1778"/>
      <c r="BO33" s="1778"/>
      <c r="BP33" s="1778"/>
      <c r="BQ33" s="1778"/>
      <c r="BR33" s="1778"/>
      <c r="BS33" s="1778"/>
      <c r="BT33" s="1778"/>
      <c r="BU33" s="1778"/>
      <c r="BV33" s="1778"/>
      <c r="BW33" s="1778"/>
      <c r="BX33" s="1778"/>
      <c r="BY33" s="1778"/>
      <c r="BZ33" s="1778"/>
      <c r="CA33" s="1778"/>
      <c r="CB33" s="1778"/>
      <c r="CC33" s="1778"/>
      <c r="CD33" s="1778"/>
      <c r="CE33" s="1778"/>
      <c r="CF33" s="1778"/>
      <c r="CG33" s="1778"/>
      <c r="CH33" s="1778"/>
      <c r="CI33" s="1778"/>
      <c r="CJ33" s="1778"/>
      <c r="CK33" s="1778"/>
      <c r="CL33" s="1778"/>
      <c r="CM33" s="1778"/>
      <c r="CN33" s="1778"/>
    </row>
    <row r="34" spans="1:92" s="165" customFormat="1" ht="15" customHeight="1">
      <c r="A34" s="390"/>
      <c r="B34" s="390"/>
      <c r="E34" s="163"/>
      <c r="F34" s="391"/>
      <c r="G34" s="391"/>
      <c r="H34" s="163"/>
      <c r="I34" s="163"/>
    </row>
    <row r="35" spans="1:92" s="165" customFormat="1" ht="15" customHeight="1">
      <c r="A35" s="390"/>
      <c r="B35" s="390"/>
      <c r="E35" s="163"/>
      <c r="F35" s="391"/>
      <c r="G35" s="391"/>
      <c r="H35" s="163"/>
      <c r="I35" s="163"/>
    </row>
    <row r="36" spans="1:92" s="165" customFormat="1" ht="24.75" customHeight="1">
      <c r="A36" s="392"/>
      <c r="B36" s="392"/>
      <c r="C36" s="448">
        <v>2020</v>
      </c>
      <c r="D36" s="448"/>
      <c r="E36" s="448"/>
      <c r="F36" s="448"/>
      <c r="G36" s="448"/>
      <c r="H36" s="448"/>
      <c r="I36" s="448" t="s">
        <v>8</v>
      </c>
      <c r="J36" s="448"/>
      <c r="K36" s="448"/>
      <c r="L36" s="447"/>
      <c r="M36" s="447"/>
      <c r="N36" s="447"/>
      <c r="O36" s="447"/>
      <c r="P36" s="447"/>
      <c r="Q36" s="448" t="s">
        <v>206</v>
      </c>
      <c r="R36" s="448"/>
      <c r="S36" s="448"/>
      <c r="T36" s="447"/>
      <c r="U36" s="447"/>
      <c r="V36" s="447"/>
      <c r="W36" s="447"/>
      <c r="X36" s="447"/>
      <c r="Y36" s="448" t="s">
        <v>113</v>
      </c>
      <c r="Z36" s="448"/>
      <c r="AA36" s="448"/>
      <c r="AB36" s="449" t="s">
        <v>207</v>
      </c>
      <c r="AC36" s="449"/>
      <c r="AD36" s="449"/>
      <c r="AE36" s="449"/>
      <c r="AF36" s="449"/>
      <c r="AG36" s="449"/>
      <c r="AH36" s="449"/>
      <c r="AI36" s="449"/>
      <c r="AJ36" s="449"/>
      <c r="AK36" s="449"/>
      <c r="AL36" s="449"/>
      <c r="AM36" s="449"/>
      <c r="AN36" s="449"/>
      <c r="AO36" s="449"/>
      <c r="AP36" s="449"/>
      <c r="AQ36" s="449"/>
      <c r="AR36" s="449"/>
      <c r="AS36" s="449"/>
      <c r="AT36" s="448" t="s">
        <v>208</v>
      </c>
      <c r="AU36" s="448"/>
      <c r="AV36" s="448"/>
      <c r="AW36" s="448"/>
      <c r="AX36" s="448"/>
      <c r="AY36" s="448"/>
      <c r="AZ36" s="448"/>
      <c r="BA36" s="448"/>
      <c r="BB36" s="448"/>
      <c r="BC36" s="448"/>
      <c r="BD36" s="448"/>
      <c r="BE36" s="448"/>
      <c r="BF36" s="470"/>
      <c r="BG36" s="470"/>
      <c r="BH36" s="470"/>
      <c r="BI36" s="470"/>
      <c r="BJ36" s="470"/>
      <c r="BK36" s="470"/>
      <c r="BL36" s="469" t="s">
        <v>209</v>
      </c>
      <c r="BM36" s="469"/>
      <c r="BN36" s="469"/>
      <c r="BO36" s="469"/>
      <c r="BP36" s="470"/>
      <c r="BQ36" s="470"/>
      <c r="BR36" s="470"/>
      <c r="BS36" s="470"/>
      <c r="BT36" s="470"/>
      <c r="BU36" s="470"/>
      <c r="BV36" s="470"/>
      <c r="BW36" s="470"/>
      <c r="BX36" s="449" t="s">
        <v>210</v>
      </c>
      <c r="BY36" s="449"/>
      <c r="BZ36" s="449"/>
      <c r="CA36" s="449"/>
      <c r="CB36" s="449"/>
      <c r="CC36" s="449"/>
      <c r="CD36" s="449"/>
      <c r="CE36" s="449"/>
      <c r="CF36" s="449"/>
      <c r="CG36" s="449"/>
      <c r="CH36" s="449"/>
      <c r="CI36" s="449"/>
      <c r="CJ36" s="449"/>
      <c r="CK36" s="449"/>
      <c r="CL36" s="449"/>
      <c r="CM36" s="449"/>
      <c r="CN36" s="449"/>
    </row>
    <row r="37" spans="1:92" s="151" customFormat="1" ht="51.75" customHeight="1">
      <c r="A37" s="471" t="s">
        <v>293</v>
      </c>
      <c r="B37" s="471"/>
      <c r="C37" s="471"/>
      <c r="D37" s="471"/>
      <c r="E37" s="471"/>
      <c r="F37" s="471"/>
      <c r="G37" s="471"/>
      <c r="H37" s="471"/>
      <c r="I37" s="471"/>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1"/>
      <c r="AH37" s="471"/>
      <c r="AI37" s="471"/>
      <c r="AJ37" s="471"/>
      <c r="AK37" s="471"/>
      <c r="AL37" s="471"/>
      <c r="AM37" s="471"/>
      <c r="AN37" s="471"/>
      <c r="AO37" s="471"/>
      <c r="AP37" s="471"/>
      <c r="AQ37" s="471"/>
      <c r="AR37" s="471"/>
      <c r="AS37" s="471"/>
      <c r="AT37" s="471"/>
      <c r="AU37" s="471"/>
      <c r="AV37" s="471"/>
      <c r="AW37" s="471"/>
      <c r="AX37" s="471"/>
      <c r="AY37" s="471"/>
      <c r="AZ37" s="471"/>
      <c r="BA37" s="471"/>
      <c r="BB37" s="471"/>
      <c r="BC37" s="471"/>
      <c r="BD37" s="471"/>
      <c r="BE37" s="471"/>
      <c r="BF37" s="471"/>
      <c r="BG37" s="471"/>
      <c r="BH37" s="471"/>
      <c r="BI37" s="471"/>
      <c r="BJ37" s="471"/>
      <c r="BK37" s="471"/>
      <c r="BL37" s="471"/>
      <c r="BM37" s="471"/>
      <c r="BN37" s="471"/>
      <c r="BO37" s="471"/>
      <c r="BP37" s="471"/>
      <c r="BQ37" s="471"/>
      <c r="BR37" s="471"/>
      <c r="BS37" s="471"/>
      <c r="BT37" s="471"/>
      <c r="BU37" s="471"/>
      <c r="BV37" s="471"/>
      <c r="BW37" s="471"/>
      <c r="BX37" s="471"/>
      <c r="BY37" s="471"/>
      <c r="BZ37" s="471"/>
      <c r="CA37" s="471"/>
      <c r="CB37" s="471"/>
      <c r="CC37" s="471"/>
      <c r="CD37" s="471"/>
      <c r="CE37" s="471"/>
      <c r="CF37" s="471"/>
      <c r="CG37" s="471"/>
      <c r="CH37" s="471"/>
      <c r="CI37" s="471"/>
      <c r="CJ37" s="471"/>
      <c r="CK37" s="471"/>
      <c r="CL37" s="471"/>
      <c r="CM37" s="471"/>
      <c r="CN37" s="471"/>
    </row>
    <row r="38" spans="1:92" s="165" customFormat="1" ht="51.75" customHeight="1">
      <c r="A38" s="471"/>
      <c r="B38" s="471"/>
      <c r="C38" s="471"/>
      <c r="D38" s="471"/>
      <c r="E38" s="471"/>
      <c r="F38" s="471"/>
      <c r="G38" s="471"/>
      <c r="H38" s="471"/>
      <c r="I38" s="471"/>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1"/>
      <c r="AH38" s="471"/>
      <c r="AI38" s="471"/>
      <c r="AJ38" s="471"/>
      <c r="AK38" s="471"/>
      <c r="AL38" s="471"/>
      <c r="AM38" s="471"/>
      <c r="AN38" s="471"/>
      <c r="AO38" s="471"/>
      <c r="AP38" s="471"/>
      <c r="AQ38" s="471"/>
      <c r="AR38" s="471"/>
      <c r="AS38" s="471"/>
      <c r="AT38" s="471"/>
      <c r="AU38" s="471"/>
      <c r="AV38" s="471"/>
      <c r="AW38" s="471"/>
      <c r="AX38" s="471"/>
      <c r="AY38" s="471"/>
      <c r="AZ38" s="471"/>
      <c r="BA38" s="471"/>
      <c r="BB38" s="471"/>
      <c r="BC38" s="471"/>
      <c r="BD38" s="471"/>
      <c r="BE38" s="471"/>
      <c r="BF38" s="471"/>
      <c r="BG38" s="471"/>
      <c r="BH38" s="471"/>
      <c r="BI38" s="471"/>
      <c r="BJ38" s="471"/>
      <c r="BK38" s="471"/>
      <c r="BL38" s="471"/>
      <c r="BM38" s="471"/>
      <c r="BN38" s="471"/>
      <c r="BO38" s="471"/>
      <c r="BP38" s="471"/>
      <c r="BQ38" s="471"/>
      <c r="BR38" s="471"/>
      <c r="BS38" s="471"/>
      <c r="BT38" s="471"/>
      <c r="BU38" s="471"/>
      <c r="BV38" s="471"/>
      <c r="BW38" s="471"/>
      <c r="BX38" s="471"/>
      <c r="BY38" s="471"/>
      <c r="BZ38" s="471"/>
      <c r="CA38" s="471"/>
      <c r="CB38" s="471"/>
      <c r="CC38" s="471"/>
      <c r="CD38" s="471"/>
      <c r="CE38" s="471"/>
      <c r="CF38" s="471"/>
      <c r="CG38" s="471"/>
      <c r="CH38" s="471"/>
      <c r="CI38" s="471"/>
      <c r="CJ38" s="471"/>
      <c r="CK38" s="471"/>
      <c r="CL38" s="471"/>
      <c r="CM38" s="471"/>
      <c r="CN38" s="471"/>
    </row>
    <row r="39" spans="1:92" s="363" customFormat="1" ht="17.25" customHeight="1">
      <c r="A39" s="374"/>
      <c r="B39" s="374"/>
      <c r="C39" s="374"/>
      <c r="D39" s="374"/>
      <c r="E39" s="374"/>
      <c r="F39" s="374"/>
      <c r="G39" s="374"/>
      <c r="H39" s="374"/>
      <c r="I39" s="374"/>
      <c r="J39" s="374"/>
      <c r="K39" s="374"/>
      <c r="L39" s="374"/>
      <c r="M39" s="374"/>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c r="BU39" s="374"/>
      <c r="BV39" s="374"/>
      <c r="BW39" s="374"/>
      <c r="BX39" s="374"/>
      <c r="BY39" s="374"/>
      <c r="BZ39" s="374"/>
      <c r="CA39" s="374"/>
      <c r="CB39" s="374"/>
      <c r="CC39" s="374"/>
      <c r="CD39" s="374"/>
      <c r="CE39" s="374"/>
      <c r="CF39" s="374"/>
      <c r="CG39" s="374"/>
      <c r="CH39" s="374"/>
      <c r="CI39" s="374"/>
      <c r="CJ39" s="374"/>
      <c r="CK39" s="374"/>
      <c r="CL39" s="374"/>
      <c r="CM39" s="374"/>
    </row>
    <row r="40" spans="1:92" s="363" customFormat="1" ht="17.25" customHeight="1">
      <c r="A40" s="374"/>
      <c r="B40" s="374"/>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374"/>
      <c r="AW40" s="374"/>
      <c r="AX40" s="374"/>
      <c r="AY40" s="374"/>
      <c r="AZ40" s="374"/>
      <c r="BA40" s="374"/>
      <c r="BB40" s="374"/>
      <c r="BC40" s="374"/>
      <c r="BD40" s="374"/>
      <c r="BE40" s="374"/>
      <c r="BF40" s="374"/>
      <c r="BG40" s="374"/>
      <c r="BH40" s="374"/>
      <c r="BI40" s="374"/>
      <c r="BJ40" s="374"/>
      <c r="BK40" s="374"/>
      <c r="BL40" s="374"/>
      <c r="BM40" s="374"/>
      <c r="BN40" s="374"/>
      <c r="BO40" s="374"/>
      <c r="BP40" s="374"/>
      <c r="BQ40" s="374"/>
      <c r="BR40" s="374"/>
      <c r="BS40" s="374"/>
      <c r="BT40" s="374"/>
      <c r="BU40" s="374"/>
      <c r="BV40" s="374"/>
      <c r="BW40" s="374"/>
      <c r="BX40" s="374"/>
      <c r="BY40" s="374"/>
      <c r="BZ40" s="374"/>
      <c r="CA40" s="374"/>
      <c r="CB40" s="374"/>
      <c r="CC40" s="374"/>
      <c r="CD40" s="374"/>
      <c r="CE40" s="374"/>
      <c r="CF40" s="374"/>
      <c r="CG40" s="374"/>
      <c r="CH40" s="374"/>
      <c r="CI40" s="374"/>
      <c r="CJ40" s="374"/>
      <c r="CK40" s="374"/>
      <c r="CL40" s="374"/>
      <c r="CM40" s="374"/>
    </row>
    <row r="41" spans="1:92" s="363" customFormat="1" ht="17.25" customHeight="1">
      <c r="A41" s="374"/>
      <c r="B41" s="374"/>
      <c r="C41" s="374"/>
      <c r="D41" s="374"/>
      <c r="E41" s="374"/>
      <c r="F41" s="374"/>
      <c r="G41" s="374"/>
      <c r="H41" s="374"/>
      <c r="I41" s="374"/>
      <c r="J41" s="374"/>
      <c r="K41" s="374"/>
      <c r="L41" s="374"/>
      <c r="M41" s="374"/>
      <c r="N41" s="374"/>
      <c r="O41" s="374"/>
      <c r="P41" s="374"/>
      <c r="Q41" s="374"/>
      <c r="R41" s="374"/>
      <c r="S41" s="374"/>
      <c r="T41" s="374"/>
      <c r="U41" s="374"/>
      <c r="V41" s="374"/>
      <c r="W41" s="374"/>
      <c r="X41" s="374"/>
      <c r="Y41" s="374"/>
      <c r="Z41" s="374"/>
      <c r="AA41" s="374"/>
      <c r="AB41" s="374"/>
      <c r="AC41" s="374"/>
      <c r="AD41" s="374"/>
      <c r="AE41" s="374"/>
      <c r="AF41" s="374"/>
      <c r="AG41" s="374"/>
      <c r="AH41" s="374"/>
      <c r="AI41" s="374"/>
      <c r="AJ41" s="374"/>
      <c r="AK41" s="374"/>
      <c r="AL41" s="374"/>
      <c r="AM41" s="374"/>
      <c r="AN41" s="374"/>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c r="BU41" s="374"/>
      <c r="BV41" s="374"/>
      <c r="BW41" s="374"/>
      <c r="BX41" s="374"/>
      <c r="BY41" s="374"/>
      <c r="BZ41" s="374"/>
      <c r="CA41" s="374"/>
      <c r="CB41" s="374"/>
      <c r="CC41" s="374"/>
      <c r="CD41" s="374"/>
      <c r="CE41" s="374"/>
      <c r="CF41" s="374"/>
      <c r="CG41" s="374"/>
      <c r="CH41" s="374"/>
      <c r="CI41" s="374"/>
      <c r="CJ41" s="374"/>
      <c r="CK41" s="374"/>
      <c r="CL41" s="374"/>
      <c r="CM41" s="374"/>
    </row>
    <row r="42" spans="1:92" s="363" customFormat="1" ht="17.25" customHeight="1">
      <c r="A42" s="374"/>
      <c r="B42" s="374"/>
      <c r="C42" s="374"/>
      <c r="D42" s="374"/>
      <c r="E42" s="374"/>
      <c r="F42" s="374"/>
      <c r="G42" s="374"/>
      <c r="H42" s="374"/>
      <c r="I42" s="374"/>
      <c r="J42" s="374"/>
      <c r="K42" s="374"/>
      <c r="L42" s="374"/>
      <c r="M42" s="374"/>
      <c r="N42" s="374"/>
      <c r="O42" s="374"/>
      <c r="P42" s="374"/>
      <c r="Q42" s="374"/>
      <c r="R42" s="374"/>
      <c r="S42" s="374"/>
      <c r="T42" s="374"/>
      <c r="U42" s="374"/>
      <c r="V42" s="374"/>
      <c r="W42" s="374"/>
      <c r="X42" s="374"/>
      <c r="Y42" s="374"/>
      <c r="Z42" s="374"/>
      <c r="AA42" s="374"/>
      <c r="AB42" s="374"/>
      <c r="AC42" s="374"/>
      <c r="AD42" s="374"/>
      <c r="AE42" s="374"/>
      <c r="AF42" s="374"/>
      <c r="AG42" s="374"/>
      <c r="AH42" s="374"/>
      <c r="AI42" s="374"/>
      <c r="AJ42" s="374"/>
      <c r="AK42" s="374"/>
      <c r="AL42" s="374"/>
      <c r="AM42" s="374"/>
      <c r="AN42" s="374"/>
      <c r="AO42" s="374"/>
      <c r="AP42" s="374"/>
      <c r="AQ42" s="374"/>
      <c r="AR42" s="374"/>
      <c r="AS42" s="374"/>
      <c r="AT42" s="374"/>
      <c r="AU42" s="374"/>
      <c r="AV42" s="374"/>
      <c r="AW42" s="374"/>
      <c r="AX42" s="374"/>
      <c r="AY42" s="374"/>
      <c r="AZ42" s="374"/>
      <c r="BA42" s="374"/>
      <c r="BB42" s="374"/>
      <c r="BC42" s="374"/>
      <c r="BD42" s="374"/>
      <c r="BE42" s="374"/>
      <c r="BF42" s="374"/>
      <c r="BG42" s="374"/>
      <c r="BH42" s="374"/>
      <c r="BI42" s="374"/>
      <c r="BJ42" s="374"/>
      <c r="BK42" s="374"/>
      <c r="BL42" s="374"/>
      <c r="BM42" s="374"/>
      <c r="BN42" s="374"/>
      <c r="BO42" s="374"/>
      <c r="BP42" s="374"/>
      <c r="BQ42" s="374"/>
      <c r="BR42" s="374"/>
      <c r="BS42" s="374"/>
      <c r="BT42" s="374"/>
      <c r="BU42" s="374"/>
      <c r="BV42" s="374"/>
      <c r="BW42" s="374"/>
      <c r="BX42" s="374"/>
      <c r="BY42" s="374"/>
      <c r="BZ42" s="374"/>
      <c r="CA42" s="374"/>
      <c r="CB42" s="374"/>
      <c r="CC42" s="374"/>
      <c r="CD42" s="374"/>
      <c r="CE42" s="374"/>
      <c r="CF42" s="374"/>
      <c r="CG42" s="374"/>
      <c r="CH42" s="374"/>
      <c r="CI42" s="374"/>
      <c r="CJ42" s="374"/>
      <c r="CK42" s="374"/>
      <c r="CL42" s="374"/>
      <c r="CM42" s="374"/>
    </row>
    <row r="43" spans="1:92" s="363" customFormat="1" ht="17.25" customHeight="1">
      <c r="A43" s="374"/>
      <c r="B43" s="374"/>
      <c r="C43" s="374"/>
      <c r="D43" s="374"/>
      <c r="E43" s="374"/>
      <c r="F43" s="374"/>
      <c r="G43" s="374"/>
      <c r="H43" s="374"/>
      <c r="I43" s="374"/>
      <c r="J43" s="374"/>
      <c r="K43" s="374"/>
      <c r="L43" s="374"/>
      <c r="M43" s="374"/>
      <c r="N43" s="374"/>
      <c r="O43" s="374"/>
      <c r="P43" s="374"/>
      <c r="Q43" s="374"/>
      <c r="R43" s="374"/>
      <c r="S43" s="374"/>
      <c r="T43" s="374"/>
      <c r="U43" s="374"/>
      <c r="V43" s="374"/>
      <c r="W43" s="374"/>
      <c r="X43" s="374"/>
      <c r="Y43" s="374"/>
      <c r="Z43" s="374"/>
      <c r="AA43" s="374"/>
      <c r="AB43" s="374"/>
      <c r="AC43" s="374"/>
      <c r="AD43" s="374"/>
      <c r="AE43" s="374"/>
      <c r="AF43" s="374"/>
      <c r="AG43" s="374"/>
      <c r="AH43" s="374"/>
      <c r="AI43" s="374"/>
      <c r="AJ43" s="374"/>
      <c r="AK43" s="374"/>
      <c r="AL43" s="374"/>
      <c r="AM43" s="374"/>
      <c r="AN43" s="374"/>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c r="BU43" s="374"/>
      <c r="BV43" s="374"/>
      <c r="BW43" s="374"/>
      <c r="BX43" s="374"/>
      <c r="BY43" s="374"/>
      <c r="BZ43" s="374"/>
      <c r="CA43" s="374"/>
      <c r="CB43" s="374"/>
      <c r="CC43" s="374"/>
      <c r="CD43" s="374"/>
      <c r="CE43" s="374"/>
      <c r="CF43" s="374"/>
      <c r="CG43" s="374"/>
      <c r="CH43" s="374"/>
      <c r="CI43" s="374"/>
      <c r="CJ43" s="374"/>
      <c r="CK43" s="374"/>
      <c r="CL43" s="374"/>
      <c r="CM43" s="374"/>
    </row>
    <row r="44" spans="1:92" ht="23.25" customHeight="1"/>
    <row r="45" spans="1:92" ht="23.25" customHeight="1"/>
    <row r="46" spans="1:92" ht="23.25" customHeight="1"/>
    <row r="47" spans="1:92" ht="23.25" customHeight="1"/>
    <row r="48" spans="1:92" ht="23.25" customHeight="1"/>
    <row r="49" spans="1:123" ht="23.25" customHeight="1"/>
    <row r="50" spans="1:123" ht="23.25" customHeight="1"/>
    <row r="51" spans="1:123" ht="23.25" customHeight="1">
      <c r="A51" s="371"/>
      <c r="B51" s="371"/>
      <c r="C51" s="371"/>
      <c r="D51" s="371"/>
      <c r="E51" s="371"/>
      <c r="F51" s="371"/>
      <c r="G51" s="371"/>
      <c r="H51" s="371"/>
      <c r="I51" s="371"/>
      <c r="J51" s="371"/>
      <c r="K51" s="371"/>
      <c r="L51" s="371"/>
      <c r="M51" s="371"/>
      <c r="N51" s="371"/>
      <c r="O51" s="371"/>
      <c r="P51" s="371"/>
      <c r="Q51" s="371"/>
      <c r="R51" s="371"/>
      <c r="S51" s="371"/>
      <c r="T51" s="371"/>
      <c r="U51" s="371"/>
      <c r="V51" s="371"/>
      <c r="W51" s="371"/>
      <c r="X51" s="371"/>
      <c r="Y51" s="371"/>
      <c r="Z51" s="371"/>
      <c r="AA51" s="371"/>
      <c r="AB51" s="371"/>
      <c r="AC51" s="371"/>
      <c r="AD51" s="371"/>
      <c r="AE51" s="371"/>
      <c r="AF51" s="371"/>
      <c r="AG51" s="371"/>
      <c r="AH51" s="371"/>
      <c r="AI51" s="371"/>
      <c r="AJ51" s="371"/>
      <c r="AK51" s="371"/>
      <c r="AL51" s="371"/>
      <c r="AM51" s="371"/>
      <c r="AN51" s="371"/>
      <c r="AO51" s="371"/>
      <c r="AP51" s="371"/>
      <c r="AQ51" s="371"/>
      <c r="AR51" s="371"/>
      <c r="AS51" s="371"/>
      <c r="AT51" s="371"/>
      <c r="AU51" s="371"/>
      <c r="AV51" s="371"/>
      <c r="AW51" s="371"/>
      <c r="AX51" s="371"/>
      <c r="AY51" s="371"/>
      <c r="AZ51" s="371"/>
      <c r="BA51" s="371"/>
      <c r="BB51" s="371"/>
      <c r="BC51" s="371"/>
      <c r="BD51" s="371"/>
      <c r="BE51" s="371"/>
      <c r="BF51" s="371"/>
      <c r="BG51" s="371"/>
      <c r="BH51" s="371"/>
      <c r="BI51" s="371"/>
      <c r="BJ51" s="371"/>
      <c r="BK51" s="371"/>
      <c r="BL51" s="371"/>
      <c r="BM51" s="371"/>
      <c r="BN51" s="371"/>
      <c r="BO51" s="371"/>
      <c r="BP51" s="371"/>
      <c r="BQ51" s="371"/>
      <c r="BR51" s="371"/>
      <c r="BS51" s="371"/>
      <c r="BT51" s="371"/>
      <c r="BU51" s="371"/>
      <c r="BV51" s="371"/>
      <c r="BW51" s="371"/>
      <c r="BX51" s="371"/>
      <c r="BY51" s="371"/>
      <c r="BZ51" s="371"/>
      <c r="CA51" s="371"/>
      <c r="CB51" s="371"/>
      <c r="CC51" s="371"/>
      <c r="CD51" s="371"/>
      <c r="CE51" s="371"/>
      <c r="CF51" s="371"/>
      <c r="CG51" s="371"/>
      <c r="CH51" s="371"/>
      <c r="CI51" s="1772"/>
      <c r="CJ51" s="1772"/>
      <c r="CK51" s="1772"/>
      <c r="CL51" s="1772"/>
      <c r="CM51" s="1772"/>
      <c r="CN51" s="1772"/>
    </row>
    <row r="52" spans="1:123" ht="23.25" customHeight="1">
      <c r="A52" s="371"/>
      <c r="B52" s="371"/>
      <c r="C52" s="371"/>
      <c r="D52" s="371"/>
      <c r="E52" s="371"/>
      <c r="F52" s="371"/>
      <c r="G52" s="371"/>
      <c r="H52" s="371"/>
      <c r="I52" s="371"/>
      <c r="J52" s="371"/>
      <c r="K52" s="371"/>
      <c r="L52" s="371"/>
      <c r="M52" s="371"/>
      <c r="N52" s="371"/>
      <c r="O52" s="371"/>
      <c r="P52" s="371"/>
      <c r="Q52" s="371"/>
      <c r="R52" s="371"/>
      <c r="S52" s="371"/>
      <c r="T52" s="371"/>
      <c r="U52" s="371"/>
      <c r="V52" s="371"/>
      <c r="W52" s="371"/>
      <c r="X52" s="371"/>
      <c r="Y52" s="371"/>
      <c r="Z52" s="371"/>
      <c r="AA52" s="371"/>
      <c r="AB52" s="371"/>
      <c r="AC52" s="371"/>
      <c r="AD52" s="371"/>
      <c r="AE52" s="371"/>
      <c r="AF52" s="371"/>
      <c r="AG52" s="371"/>
      <c r="AH52" s="371"/>
      <c r="AI52" s="371"/>
      <c r="AJ52" s="371"/>
      <c r="AK52" s="371"/>
      <c r="AL52" s="371"/>
      <c r="AM52" s="371"/>
      <c r="AN52" s="371"/>
      <c r="AO52" s="371"/>
      <c r="AP52" s="371"/>
      <c r="AQ52" s="371"/>
      <c r="AR52" s="371"/>
      <c r="AS52" s="371"/>
      <c r="AT52" s="371"/>
      <c r="AU52" s="371"/>
      <c r="AV52" s="371"/>
      <c r="AW52" s="371"/>
      <c r="AX52" s="371"/>
      <c r="AY52" s="371"/>
      <c r="AZ52" s="371"/>
      <c r="BA52" s="371"/>
      <c r="BB52" s="371"/>
      <c r="BC52" s="371"/>
      <c r="BD52" s="371"/>
      <c r="BE52" s="371"/>
      <c r="BF52" s="371"/>
      <c r="BG52" s="371"/>
      <c r="BH52" s="371"/>
      <c r="BI52" s="371"/>
      <c r="BJ52" s="371"/>
      <c r="BK52" s="371"/>
      <c r="BL52" s="371"/>
      <c r="BM52" s="371"/>
      <c r="BN52" s="371"/>
      <c r="BO52" s="371"/>
      <c r="BP52" s="371"/>
      <c r="BQ52" s="371"/>
      <c r="BR52" s="371"/>
      <c r="BS52" s="371"/>
      <c r="BT52" s="371"/>
      <c r="BU52" s="371"/>
      <c r="BV52" s="371"/>
      <c r="BW52" s="371"/>
      <c r="BX52" s="371"/>
      <c r="BY52" s="371"/>
      <c r="BZ52" s="371"/>
      <c r="CA52" s="371"/>
      <c r="CB52" s="371"/>
      <c r="CC52" s="371"/>
      <c r="CD52" s="371"/>
      <c r="CE52" s="371"/>
      <c r="CF52" s="371"/>
      <c r="CG52" s="371"/>
      <c r="CH52" s="371"/>
      <c r="CI52" s="371"/>
      <c r="CJ52" s="371"/>
      <c r="CK52" s="371"/>
      <c r="CL52" s="371"/>
      <c r="CM52" s="371"/>
      <c r="CN52" s="363"/>
    </row>
    <row r="53" spans="1:123" ht="23.25" customHeight="1">
      <c r="A53" s="1762" t="s">
        <v>35</v>
      </c>
      <c r="B53" s="1762"/>
      <c r="C53" s="1762"/>
      <c r="D53" s="1762"/>
      <c r="E53" s="1762"/>
      <c r="F53" s="1762"/>
      <c r="G53" s="1762"/>
      <c r="H53" s="1762"/>
      <c r="I53" s="1762"/>
      <c r="J53" s="1762"/>
      <c r="K53" s="1762"/>
      <c r="L53" s="1762"/>
      <c r="M53" s="1762"/>
      <c r="N53" s="1762"/>
      <c r="O53" s="1762"/>
      <c r="P53" s="1762"/>
      <c r="Q53" s="1762"/>
      <c r="R53" s="1762"/>
      <c r="S53" s="1762"/>
      <c r="T53" s="1762"/>
      <c r="U53" s="1762"/>
      <c r="V53" s="1762"/>
      <c r="W53" s="1762"/>
      <c r="X53" s="1762"/>
      <c r="Y53" s="1762"/>
      <c r="Z53" s="1762"/>
      <c r="AA53" s="1762"/>
      <c r="AB53" s="1762"/>
      <c r="AC53" s="1762"/>
      <c r="AD53" s="1762"/>
      <c r="AE53" s="1762"/>
      <c r="AF53" s="1762"/>
      <c r="AG53" s="1762"/>
      <c r="AH53" s="1762"/>
      <c r="AI53" s="1762"/>
      <c r="AJ53" s="1762"/>
      <c r="AK53" s="1762"/>
      <c r="AL53" s="1762"/>
      <c r="AM53" s="1762"/>
      <c r="AN53" s="1762"/>
      <c r="AO53" s="1762"/>
      <c r="AP53" s="1762"/>
      <c r="AQ53" s="1762"/>
      <c r="AR53" s="1762"/>
      <c r="AS53" s="1762"/>
      <c r="AT53" s="1762"/>
      <c r="AU53" s="1762"/>
      <c r="AV53" s="1762"/>
      <c r="AW53" s="1762"/>
      <c r="AX53" s="1762"/>
      <c r="AY53" s="1762"/>
      <c r="AZ53" s="1762"/>
      <c r="BA53" s="1762"/>
      <c r="BB53" s="1762"/>
      <c r="BC53" s="1762"/>
      <c r="BD53" s="1762"/>
      <c r="BE53" s="1762"/>
      <c r="BF53" s="1762"/>
      <c r="BG53" s="1762"/>
      <c r="BH53" s="1762"/>
      <c r="BI53" s="1762"/>
      <c r="BJ53" s="1762"/>
      <c r="BK53" s="1762"/>
      <c r="BL53" s="1762"/>
      <c r="BM53" s="1762"/>
      <c r="BN53" s="1762"/>
      <c r="BO53" s="1762"/>
      <c r="BP53" s="1762"/>
      <c r="BQ53" s="1762"/>
      <c r="BR53" s="1762"/>
      <c r="BS53" s="1762"/>
      <c r="BT53" s="1762"/>
      <c r="BU53" s="1762"/>
      <c r="BV53" s="1762"/>
      <c r="BW53" s="1762"/>
      <c r="BX53" s="1762"/>
      <c r="BY53" s="1762"/>
      <c r="BZ53" s="1762"/>
      <c r="CA53" s="1762"/>
      <c r="CB53" s="1762"/>
      <c r="CC53" s="1762"/>
      <c r="CD53" s="1762"/>
      <c r="CE53" s="1762"/>
      <c r="CF53" s="1762"/>
      <c r="CG53" s="1762"/>
      <c r="CH53" s="1762"/>
      <c r="CI53" s="1762"/>
      <c r="CJ53" s="1762"/>
      <c r="CK53" s="1762"/>
      <c r="CL53" s="1762"/>
      <c r="CM53" s="1762"/>
      <c r="CN53" s="363"/>
    </row>
    <row r="54" spans="1:123" ht="23.25" customHeight="1">
      <c r="A54" s="371"/>
      <c r="B54" s="371"/>
      <c r="C54" s="371"/>
      <c r="D54" s="371"/>
      <c r="E54" s="371"/>
      <c r="F54" s="371"/>
      <c r="G54" s="371"/>
      <c r="H54" s="371"/>
      <c r="I54" s="371"/>
      <c r="J54" s="371"/>
      <c r="K54" s="371"/>
      <c r="L54" s="371"/>
      <c r="M54" s="371"/>
      <c r="N54" s="371"/>
      <c r="O54" s="371"/>
      <c r="P54" s="371"/>
      <c r="Q54" s="371"/>
      <c r="R54" s="371"/>
      <c r="S54" s="371"/>
      <c r="T54" s="371"/>
      <c r="U54" s="371"/>
      <c r="V54" s="371"/>
      <c r="W54" s="371"/>
      <c r="X54" s="371"/>
      <c r="Y54" s="371"/>
      <c r="Z54" s="371"/>
      <c r="AA54" s="371"/>
      <c r="AB54" s="371"/>
      <c r="AC54" s="371"/>
      <c r="AD54" s="371"/>
      <c r="AE54" s="371"/>
      <c r="AF54" s="371"/>
      <c r="AG54" s="371"/>
      <c r="AH54" s="371"/>
      <c r="AI54" s="371"/>
      <c r="AJ54" s="371"/>
      <c r="AK54" s="371"/>
      <c r="AL54" s="371"/>
      <c r="AM54" s="371"/>
      <c r="AN54" s="371"/>
      <c r="AO54" s="371"/>
      <c r="AP54" s="371"/>
      <c r="AQ54" s="371"/>
      <c r="AR54" s="371"/>
      <c r="AS54" s="371"/>
      <c r="AT54" s="371"/>
      <c r="AU54" s="371"/>
      <c r="AV54" s="371"/>
      <c r="AW54" s="371"/>
      <c r="AX54" s="371"/>
      <c r="AY54" s="371"/>
      <c r="AZ54" s="371"/>
      <c r="BA54" s="371"/>
      <c r="BB54" s="371"/>
      <c r="BC54" s="371"/>
      <c r="BD54" s="371"/>
      <c r="BE54" s="371"/>
      <c r="BF54" s="371"/>
      <c r="BG54" s="371"/>
      <c r="BH54" s="371"/>
      <c r="BI54" s="371"/>
      <c r="BJ54" s="371"/>
      <c r="BK54" s="371"/>
      <c r="BL54" s="371"/>
      <c r="BM54" s="371"/>
      <c r="BN54" s="371"/>
      <c r="BO54" s="371"/>
      <c r="BP54" s="371"/>
      <c r="BQ54" s="371"/>
      <c r="BR54" s="371"/>
      <c r="BS54" s="371"/>
      <c r="BT54" s="371"/>
      <c r="BU54" s="371"/>
      <c r="BV54" s="371"/>
      <c r="BW54" s="371"/>
      <c r="BX54" s="371"/>
      <c r="BY54" s="371"/>
      <c r="BZ54" s="371"/>
      <c r="CA54" s="371"/>
      <c r="CB54" s="371"/>
      <c r="CC54" s="371"/>
      <c r="CD54" s="371"/>
      <c r="CE54" s="371"/>
      <c r="CF54" s="371"/>
      <c r="CG54" s="371"/>
      <c r="CH54" s="371"/>
      <c r="CI54" s="371"/>
      <c r="CJ54" s="371"/>
      <c r="CK54" s="371"/>
      <c r="CL54" s="371"/>
      <c r="CM54" s="371"/>
      <c r="CN54" s="363"/>
    </row>
    <row r="55" spans="1:123" ht="23.25" customHeight="1">
      <c r="A55" s="371"/>
      <c r="B55" s="371"/>
      <c r="C55" s="371"/>
      <c r="D55" s="371"/>
      <c r="E55" s="371"/>
      <c r="F55" s="371"/>
      <c r="G55" s="371"/>
      <c r="H55" s="371"/>
      <c r="I55" s="371"/>
      <c r="J55" s="371"/>
      <c r="K55" s="371"/>
      <c r="L55" s="371"/>
      <c r="M55" s="371"/>
      <c r="N55" s="371"/>
      <c r="O55" s="371"/>
      <c r="P55" s="371"/>
      <c r="Q55" s="371"/>
      <c r="R55" s="371"/>
      <c r="S55" s="371"/>
      <c r="T55" s="371"/>
      <c r="U55" s="371"/>
      <c r="V55" s="371"/>
      <c r="W55" s="371"/>
      <c r="X55" s="371"/>
      <c r="Y55" s="371"/>
      <c r="Z55" s="371"/>
      <c r="AA55" s="371"/>
      <c r="AB55" s="371"/>
      <c r="AC55" s="371"/>
      <c r="AD55" s="371"/>
      <c r="AE55" s="371"/>
      <c r="AF55" s="371"/>
      <c r="AG55" s="371"/>
      <c r="AH55" s="371"/>
      <c r="AI55" s="371"/>
      <c r="AJ55" s="371"/>
      <c r="AK55" s="371"/>
      <c r="AL55" s="371"/>
      <c r="AM55" s="371"/>
      <c r="AN55" s="371"/>
      <c r="AO55" s="371"/>
      <c r="AP55" s="371"/>
      <c r="AQ55" s="371"/>
      <c r="AR55" s="371"/>
      <c r="AS55" s="371"/>
      <c r="AT55" s="371"/>
      <c r="AU55" s="371"/>
      <c r="AV55" s="371"/>
      <c r="AW55" s="371"/>
      <c r="AX55" s="371"/>
      <c r="AY55" s="371"/>
      <c r="AZ55" s="371"/>
      <c r="BA55" s="371"/>
      <c r="BB55" s="371"/>
      <c r="BC55" s="371"/>
      <c r="BD55" s="371"/>
      <c r="BE55" s="371"/>
      <c r="BF55" s="371"/>
      <c r="BG55" s="371"/>
      <c r="BH55" s="371"/>
      <c r="BI55" s="371"/>
      <c r="BJ55" s="371"/>
      <c r="BK55" s="371"/>
      <c r="BL55" s="371"/>
      <c r="BM55" s="371"/>
      <c r="BN55" s="371"/>
      <c r="BO55" s="371"/>
      <c r="BP55" s="371"/>
      <c r="BQ55" s="371"/>
      <c r="BR55" s="371"/>
      <c r="BS55" s="371"/>
      <c r="BT55" s="371"/>
      <c r="BU55" s="371"/>
      <c r="BV55" s="371"/>
      <c r="BW55" s="371"/>
      <c r="BX55" s="371"/>
      <c r="BY55" s="371"/>
      <c r="BZ55" s="371"/>
      <c r="CA55" s="371"/>
      <c r="CB55" s="371"/>
      <c r="CC55" s="371"/>
      <c r="CD55" s="371"/>
      <c r="CE55" s="371"/>
      <c r="CF55" s="371"/>
      <c r="CG55" s="371"/>
      <c r="CH55" s="371"/>
      <c r="CI55" s="371"/>
      <c r="CJ55" s="371"/>
      <c r="CK55" s="371"/>
      <c r="CL55" s="371"/>
      <c r="CM55" s="371"/>
      <c r="CN55" s="363"/>
    </row>
    <row r="56" spans="1:123" ht="23.25" customHeight="1">
      <c r="A56" s="371" t="s">
        <v>267</v>
      </c>
      <c r="B56" s="371"/>
      <c r="C56" s="371"/>
      <c r="D56" s="371"/>
      <c r="E56" s="371"/>
      <c r="F56" s="371"/>
      <c r="G56" s="371"/>
      <c r="H56" s="371"/>
      <c r="I56" s="371"/>
      <c r="J56" s="371"/>
      <c r="K56" s="371"/>
      <c r="L56" s="371"/>
      <c r="M56" s="371"/>
      <c r="N56" s="371"/>
      <c r="O56" s="371"/>
      <c r="P56" s="371"/>
      <c r="Q56" s="371"/>
      <c r="R56" s="371"/>
      <c r="S56" s="371"/>
      <c r="T56" s="371"/>
      <c r="U56" s="371"/>
      <c r="V56" s="371"/>
      <c r="W56" s="371"/>
      <c r="X56" s="371"/>
      <c r="Y56" s="371"/>
      <c r="Z56" s="371"/>
      <c r="AA56" s="371"/>
      <c r="AB56" s="371"/>
      <c r="AC56" s="371"/>
      <c r="AD56" s="371"/>
      <c r="AE56" s="371"/>
      <c r="AF56" s="371"/>
      <c r="AG56" s="371"/>
      <c r="AH56" s="371"/>
      <c r="AI56" s="371"/>
      <c r="AJ56" s="371"/>
      <c r="AK56" s="371"/>
      <c r="AL56" s="371"/>
      <c r="AM56" s="371"/>
      <c r="AN56" s="371"/>
      <c r="AO56" s="371"/>
      <c r="AP56" s="371"/>
      <c r="AQ56" s="371"/>
      <c r="AR56" s="371"/>
      <c r="AS56" s="371"/>
      <c r="AT56" s="371"/>
      <c r="AU56" s="371"/>
      <c r="AV56" s="371"/>
      <c r="AW56" s="371"/>
      <c r="AX56" s="371"/>
      <c r="AY56" s="371"/>
      <c r="AZ56" s="371"/>
      <c r="BA56" s="371"/>
      <c r="BB56" s="371"/>
      <c r="BC56" s="371"/>
      <c r="BD56" s="371"/>
      <c r="BE56" s="371"/>
      <c r="BF56" s="371"/>
      <c r="BG56" s="371"/>
      <c r="BH56" s="371"/>
      <c r="BI56" s="371"/>
      <c r="BJ56" s="371"/>
      <c r="BK56" s="371"/>
      <c r="BL56" s="371"/>
      <c r="BM56" s="371"/>
      <c r="BN56" s="371"/>
      <c r="BO56" s="371"/>
      <c r="BP56" s="371"/>
      <c r="BQ56" s="371"/>
      <c r="BR56" s="371"/>
      <c r="BS56" s="371"/>
      <c r="BT56" s="371"/>
      <c r="BU56" s="371"/>
      <c r="BV56" s="371"/>
      <c r="BW56" s="371"/>
      <c r="BX56" s="371"/>
      <c r="BY56" s="371"/>
      <c r="BZ56" s="371"/>
      <c r="CA56" s="371"/>
      <c r="CB56" s="371"/>
      <c r="CC56" s="371"/>
      <c r="CD56" s="371"/>
      <c r="CE56" s="371"/>
      <c r="CF56" s="371"/>
      <c r="CG56" s="371"/>
      <c r="CH56" s="371"/>
      <c r="CI56" s="371"/>
      <c r="CJ56" s="371"/>
      <c r="CK56" s="371"/>
      <c r="CL56" s="371"/>
      <c r="CM56" s="371"/>
      <c r="CN56" s="363"/>
    </row>
    <row r="57" spans="1:123" ht="30.75" customHeight="1">
      <c r="A57" s="371"/>
      <c r="B57" s="371"/>
      <c r="C57" s="371"/>
      <c r="D57" s="371"/>
      <c r="E57" s="1763" t="s">
        <v>268</v>
      </c>
      <c r="F57" s="1764"/>
      <c r="G57" s="1764"/>
      <c r="H57" s="1764"/>
      <c r="I57" s="1764"/>
      <c r="J57" s="1764"/>
      <c r="K57" s="1764"/>
      <c r="L57" s="1764"/>
      <c r="M57" s="1764"/>
      <c r="N57" s="1764"/>
      <c r="O57" s="1764"/>
      <c r="P57" s="1764"/>
      <c r="Q57" s="1764"/>
      <c r="R57" s="1764"/>
      <c r="S57" s="1764"/>
      <c r="T57" s="1764"/>
      <c r="U57" s="1764"/>
      <c r="V57" s="1764"/>
      <c r="W57" s="1764"/>
      <c r="X57" s="1764"/>
      <c r="Y57" s="1764"/>
      <c r="Z57" s="1764"/>
      <c r="AA57" s="1764"/>
      <c r="AB57" s="1764"/>
      <c r="AC57" s="1764"/>
      <c r="AD57" s="1764"/>
      <c r="AE57" s="1764"/>
      <c r="AF57" s="1765"/>
      <c r="AG57" s="394"/>
      <c r="AH57" s="395"/>
      <c r="AI57" s="395"/>
      <c r="AJ57" s="395"/>
      <c r="AK57" s="395"/>
      <c r="AL57" s="1773" t="s">
        <v>208</v>
      </c>
      <c r="AM57" s="1773"/>
      <c r="AN57" s="1773"/>
      <c r="AO57" s="1773"/>
      <c r="AP57" s="1773"/>
      <c r="AQ57" s="1773"/>
      <c r="AR57" s="1773"/>
      <c r="AS57" s="1773"/>
      <c r="AT57" s="1773"/>
      <c r="AU57" s="1773"/>
      <c r="AV57" s="1773"/>
      <c r="AW57" s="1773"/>
      <c r="AX57" s="1774" t="str">
        <f>IF(BF36="","",BF36)</f>
        <v/>
      </c>
      <c r="AY57" s="1774"/>
      <c r="AZ57" s="1774"/>
      <c r="BA57" s="1774"/>
      <c r="BB57" s="1774"/>
      <c r="BC57" s="1774"/>
      <c r="BD57" s="1775" t="s">
        <v>209</v>
      </c>
      <c r="BE57" s="1775"/>
      <c r="BF57" s="1775"/>
      <c r="BG57" s="1775"/>
      <c r="BH57" s="1774" t="str">
        <f>IF(BP36="","",BP36)</f>
        <v/>
      </c>
      <c r="BI57" s="1774"/>
      <c r="BJ57" s="1774"/>
      <c r="BK57" s="1774"/>
      <c r="BL57" s="1774"/>
      <c r="BM57" s="1774"/>
      <c r="BN57" s="1774"/>
      <c r="BO57" s="1774"/>
      <c r="BP57" s="395"/>
      <c r="BQ57" s="395"/>
      <c r="BR57" s="395"/>
      <c r="BS57" s="395"/>
      <c r="BT57" s="395"/>
      <c r="BU57" s="395"/>
      <c r="BV57" s="395"/>
      <c r="BW57" s="395"/>
      <c r="BX57" s="395"/>
      <c r="BY57" s="395"/>
      <c r="BZ57" s="395"/>
      <c r="CA57" s="395"/>
      <c r="CB57" s="395"/>
      <c r="CC57" s="395"/>
      <c r="CD57" s="395"/>
      <c r="CE57" s="395"/>
      <c r="CF57" s="395"/>
      <c r="CG57" s="395"/>
      <c r="CH57" s="395"/>
      <c r="CI57" s="395"/>
      <c r="CJ57" s="396"/>
      <c r="CK57" s="371"/>
      <c r="CL57" s="371"/>
      <c r="CM57" s="371"/>
      <c r="CN57" s="363"/>
    </row>
    <row r="58" spans="1:123" ht="23.25" customHeight="1">
      <c r="A58" s="371"/>
      <c r="B58" s="371"/>
      <c r="C58" s="371"/>
      <c r="D58" s="371"/>
      <c r="E58" s="1763" t="s">
        <v>269</v>
      </c>
      <c r="F58" s="1764"/>
      <c r="G58" s="1764"/>
      <c r="H58" s="1764"/>
      <c r="I58" s="1764"/>
      <c r="J58" s="1764"/>
      <c r="K58" s="1764"/>
      <c r="L58" s="1764"/>
      <c r="M58" s="1764"/>
      <c r="N58" s="1764"/>
      <c r="O58" s="1764"/>
      <c r="P58" s="1764"/>
      <c r="Q58" s="1764"/>
      <c r="R58" s="1764"/>
      <c r="S58" s="1764"/>
      <c r="T58" s="1764"/>
      <c r="U58" s="1764"/>
      <c r="V58" s="1764"/>
      <c r="W58" s="1764"/>
      <c r="X58" s="1764"/>
      <c r="Y58" s="1764"/>
      <c r="Z58" s="1764"/>
      <c r="AA58" s="1764"/>
      <c r="AB58" s="1764"/>
      <c r="AC58" s="1764"/>
      <c r="AD58" s="1764"/>
      <c r="AE58" s="1764"/>
      <c r="AF58" s="1765"/>
      <c r="AG58" s="1766" t="str">
        <f>IF(BC17="","",BC17)</f>
        <v/>
      </c>
      <c r="AH58" s="1767"/>
      <c r="AI58" s="1767"/>
      <c r="AJ58" s="1767"/>
      <c r="AK58" s="1767"/>
      <c r="AL58" s="1767"/>
      <c r="AM58" s="1767"/>
      <c r="AN58" s="1767"/>
      <c r="AO58" s="1767"/>
      <c r="AP58" s="1767"/>
      <c r="AQ58" s="1767"/>
      <c r="AR58" s="1767"/>
      <c r="AS58" s="1767"/>
      <c r="AT58" s="1767"/>
      <c r="AU58" s="1767"/>
      <c r="AV58" s="1767"/>
      <c r="AW58" s="1767"/>
      <c r="AX58" s="1767"/>
      <c r="AY58" s="1767"/>
      <c r="AZ58" s="1767"/>
      <c r="BA58" s="1767"/>
      <c r="BB58" s="1767"/>
      <c r="BC58" s="1767"/>
      <c r="BD58" s="1767"/>
      <c r="BE58" s="1767"/>
      <c r="BF58" s="1767"/>
      <c r="BG58" s="1767"/>
      <c r="BH58" s="1767"/>
      <c r="BI58" s="1767"/>
      <c r="BJ58" s="1767"/>
      <c r="BK58" s="1767"/>
      <c r="BL58" s="1767"/>
      <c r="BM58" s="1767"/>
      <c r="BN58" s="1767"/>
      <c r="BO58" s="1767"/>
      <c r="BP58" s="1767"/>
      <c r="BQ58" s="1767"/>
      <c r="BR58" s="1767"/>
      <c r="BS58" s="1767"/>
      <c r="BT58" s="1767"/>
      <c r="BU58" s="1767"/>
      <c r="BV58" s="1767"/>
      <c r="BW58" s="1767"/>
      <c r="BX58" s="1767"/>
      <c r="BY58" s="1767"/>
      <c r="BZ58" s="1767"/>
      <c r="CA58" s="1767"/>
      <c r="CB58" s="1767"/>
      <c r="CC58" s="1767"/>
      <c r="CD58" s="1767"/>
      <c r="CE58" s="1767"/>
      <c r="CF58" s="1767"/>
      <c r="CG58" s="1767"/>
      <c r="CH58" s="1767"/>
      <c r="CI58" s="1767"/>
      <c r="CJ58" s="1768"/>
      <c r="CK58" s="371"/>
      <c r="CL58" s="371"/>
      <c r="CM58" s="371"/>
      <c r="CN58" s="363"/>
    </row>
    <row r="59" spans="1:123" s="363" customFormat="1" ht="30" customHeight="1">
      <c r="A59" s="371"/>
      <c r="B59" s="371"/>
      <c r="C59" s="371"/>
      <c r="D59" s="371"/>
      <c r="E59" s="1763" t="s">
        <v>270</v>
      </c>
      <c r="F59" s="1764"/>
      <c r="G59" s="1764"/>
      <c r="H59" s="1764"/>
      <c r="I59" s="1764"/>
      <c r="J59" s="1764"/>
      <c r="K59" s="1764"/>
      <c r="L59" s="1764"/>
      <c r="M59" s="1764"/>
      <c r="N59" s="1764"/>
      <c r="O59" s="1764"/>
      <c r="P59" s="1764"/>
      <c r="Q59" s="1764"/>
      <c r="R59" s="1764"/>
      <c r="S59" s="1764"/>
      <c r="T59" s="1764"/>
      <c r="U59" s="1764"/>
      <c r="V59" s="1764"/>
      <c r="W59" s="1764"/>
      <c r="X59" s="1764"/>
      <c r="Y59" s="1764"/>
      <c r="Z59" s="1764"/>
      <c r="AA59" s="1764"/>
      <c r="AB59" s="1764"/>
      <c r="AC59" s="1764"/>
      <c r="AD59" s="1764"/>
      <c r="AE59" s="1764"/>
      <c r="AF59" s="1765"/>
      <c r="AG59" s="1769" t="str">
        <f>IF(BC18="","",BC18)</f>
        <v/>
      </c>
      <c r="AH59" s="1770"/>
      <c r="AI59" s="1770"/>
      <c r="AJ59" s="1770"/>
      <c r="AK59" s="1770"/>
      <c r="AL59" s="1770"/>
      <c r="AM59" s="1770"/>
      <c r="AN59" s="1770"/>
      <c r="AO59" s="1770"/>
      <c r="AP59" s="1770"/>
      <c r="AQ59" s="1770"/>
      <c r="AR59" s="1770"/>
      <c r="AS59" s="1770"/>
      <c r="AT59" s="1770"/>
      <c r="AU59" s="1770"/>
      <c r="AV59" s="1770"/>
      <c r="AW59" s="1770"/>
      <c r="AX59" s="1770"/>
      <c r="AY59" s="1770"/>
      <c r="AZ59" s="1770"/>
      <c r="BA59" s="1770"/>
      <c r="BB59" s="1770"/>
      <c r="BC59" s="1770"/>
      <c r="BD59" s="1770"/>
      <c r="BE59" s="1770"/>
      <c r="BF59" s="1770"/>
      <c r="BG59" s="1770"/>
      <c r="BH59" s="1770"/>
      <c r="BI59" s="1770"/>
      <c r="BJ59" s="1770"/>
      <c r="BK59" s="1770"/>
      <c r="BL59" s="1770"/>
      <c r="BM59" s="1770"/>
      <c r="BN59" s="1770"/>
      <c r="BO59" s="1770"/>
      <c r="BP59" s="1770"/>
      <c r="BQ59" s="1770"/>
      <c r="BR59" s="1770"/>
      <c r="BS59" s="1770"/>
      <c r="BT59" s="1770"/>
      <c r="BU59" s="1770"/>
      <c r="BV59" s="1770"/>
      <c r="BW59" s="1770"/>
      <c r="BX59" s="1770"/>
      <c r="BY59" s="1770"/>
      <c r="BZ59" s="1770"/>
      <c r="CA59" s="1770"/>
      <c r="CB59" s="1770"/>
      <c r="CC59" s="1770"/>
      <c r="CD59" s="1770"/>
      <c r="CE59" s="1770"/>
      <c r="CF59" s="1770"/>
      <c r="CG59" s="1770"/>
      <c r="CH59" s="1770"/>
      <c r="CI59" s="1770"/>
      <c r="CJ59" s="1771"/>
      <c r="CK59" s="371"/>
      <c r="CL59" s="371"/>
      <c r="CM59" s="371"/>
      <c r="CQ59" s="397"/>
      <c r="CR59" s="397"/>
      <c r="CS59" s="397"/>
      <c r="CT59" s="397"/>
      <c r="CU59" s="397"/>
      <c r="CV59" s="397"/>
      <c r="CW59" s="397"/>
      <c r="CX59" s="397"/>
      <c r="CY59" s="397"/>
      <c r="CZ59" s="397"/>
      <c r="DA59" s="397"/>
      <c r="DB59" s="397"/>
      <c r="DC59" s="397"/>
      <c r="DD59" s="397"/>
      <c r="DE59" s="397"/>
      <c r="DF59" s="397"/>
      <c r="DG59" s="397"/>
      <c r="DH59" s="397"/>
      <c r="DI59" s="397"/>
      <c r="DJ59" s="397"/>
      <c r="DK59" s="397"/>
      <c r="DL59" s="397"/>
      <c r="DM59" s="397"/>
      <c r="DN59" s="397"/>
      <c r="DO59" s="397"/>
      <c r="DP59" s="397"/>
      <c r="DQ59" s="397"/>
      <c r="DR59" s="397"/>
      <c r="DS59" s="397"/>
    </row>
    <row r="60" spans="1:123" s="363" customFormat="1" ht="23.25" customHeight="1">
      <c r="A60" s="371"/>
      <c r="B60" s="371"/>
      <c r="C60" s="371"/>
      <c r="D60" s="371"/>
      <c r="E60" s="371"/>
      <c r="F60" s="371"/>
      <c r="G60" s="371"/>
      <c r="H60" s="371"/>
      <c r="I60" s="371"/>
      <c r="J60" s="371"/>
      <c r="K60" s="371"/>
      <c r="L60" s="371"/>
      <c r="M60" s="371"/>
      <c r="N60" s="371"/>
      <c r="O60" s="371"/>
      <c r="P60" s="371"/>
      <c r="Q60" s="371"/>
      <c r="R60" s="371"/>
      <c r="S60" s="371"/>
      <c r="T60" s="371"/>
      <c r="U60" s="371"/>
      <c r="V60" s="371"/>
      <c r="W60" s="371"/>
      <c r="X60" s="371"/>
      <c r="Y60" s="371"/>
      <c r="Z60" s="371"/>
      <c r="AA60" s="371"/>
      <c r="AB60" s="371"/>
      <c r="AC60" s="371"/>
      <c r="AD60" s="371"/>
      <c r="AE60" s="371"/>
      <c r="AF60" s="371"/>
      <c r="AG60" s="371"/>
      <c r="AH60" s="371"/>
      <c r="AI60" s="371"/>
      <c r="AJ60" s="371"/>
      <c r="AK60" s="371"/>
      <c r="AL60" s="371"/>
      <c r="AM60" s="371"/>
      <c r="AN60" s="371"/>
      <c r="AO60" s="371"/>
      <c r="AP60" s="371"/>
      <c r="AQ60" s="371"/>
      <c r="AR60" s="371"/>
      <c r="AS60" s="371"/>
      <c r="AT60" s="371"/>
      <c r="AU60" s="371"/>
      <c r="AV60" s="371"/>
      <c r="AW60" s="371"/>
      <c r="AX60" s="371"/>
      <c r="AY60" s="371"/>
      <c r="AZ60" s="371"/>
      <c r="BA60" s="371"/>
      <c r="BB60" s="371"/>
      <c r="BC60" s="371"/>
      <c r="BD60" s="371"/>
      <c r="BE60" s="371"/>
      <c r="BF60" s="371"/>
      <c r="BG60" s="371"/>
      <c r="BH60" s="371"/>
      <c r="BI60" s="371"/>
      <c r="BJ60" s="371"/>
      <c r="BK60" s="371"/>
      <c r="BL60" s="371"/>
      <c r="BM60" s="371"/>
      <c r="BN60" s="371"/>
      <c r="BO60" s="371"/>
      <c r="BP60" s="371"/>
      <c r="BQ60" s="371"/>
      <c r="BR60" s="371"/>
      <c r="BS60" s="371"/>
      <c r="BT60" s="371"/>
      <c r="BU60" s="371"/>
      <c r="BV60" s="371"/>
      <c r="BW60" s="371"/>
      <c r="BX60" s="371"/>
      <c r="BY60" s="371"/>
      <c r="BZ60" s="371"/>
      <c r="CA60" s="371"/>
      <c r="CB60" s="371"/>
      <c r="CC60" s="371"/>
      <c r="CD60" s="371"/>
      <c r="CE60" s="371"/>
      <c r="CF60" s="371"/>
      <c r="CG60" s="371"/>
      <c r="CH60" s="371"/>
      <c r="CI60" s="371"/>
      <c r="CJ60" s="371"/>
      <c r="CK60" s="371"/>
      <c r="CL60" s="371"/>
      <c r="CM60" s="371"/>
    </row>
    <row r="61" spans="1:123" s="363" customFormat="1" ht="23.25" customHeight="1">
      <c r="A61" s="371"/>
      <c r="B61" s="371"/>
      <c r="C61" s="371"/>
      <c r="D61" s="371"/>
      <c r="E61" s="371"/>
      <c r="F61" s="371"/>
      <c r="G61" s="371"/>
      <c r="H61" s="371"/>
      <c r="I61" s="371"/>
      <c r="J61" s="371"/>
      <c r="K61" s="371"/>
      <c r="L61" s="371"/>
      <c r="M61" s="371"/>
      <c r="N61" s="371"/>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1"/>
      <c r="AT61" s="371"/>
      <c r="AU61" s="371"/>
      <c r="AV61" s="371"/>
      <c r="AW61" s="371"/>
      <c r="AX61" s="371"/>
      <c r="AY61" s="371"/>
      <c r="AZ61" s="371"/>
      <c r="BA61" s="371"/>
      <c r="BB61" s="371"/>
      <c r="BC61" s="371"/>
      <c r="BD61" s="371"/>
      <c r="BE61" s="371"/>
      <c r="BF61" s="371"/>
      <c r="BG61" s="371"/>
      <c r="BH61" s="371"/>
      <c r="BI61" s="371"/>
      <c r="BJ61" s="371"/>
      <c r="BK61" s="371"/>
      <c r="BL61" s="371"/>
      <c r="BM61" s="371"/>
      <c r="BN61" s="371"/>
      <c r="BO61" s="371"/>
      <c r="BP61" s="371"/>
      <c r="BQ61" s="371"/>
      <c r="BR61" s="371"/>
      <c r="BS61" s="371"/>
      <c r="BT61" s="371"/>
      <c r="BU61" s="371"/>
      <c r="BV61" s="371"/>
      <c r="BW61" s="371"/>
      <c r="BX61" s="371"/>
      <c r="BY61" s="371"/>
      <c r="BZ61" s="371"/>
      <c r="CA61" s="371"/>
      <c r="CB61" s="371"/>
      <c r="CC61" s="371"/>
      <c r="CD61" s="371"/>
      <c r="CE61" s="371"/>
      <c r="CF61" s="371"/>
      <c r="CG61" s="371"/>
      <c r="CH61" s="371"/>
      <c r="CI61" s="371"/>
      <c r="CJ61" s="371"/>
      <c r="CK61" s="371"/>
      <c r="CL61" s="371"/>
      <c r="CM61" s="371"/>
    </row>
    <row r="62" spans="1:123" ht="23.25" customHeight="1">
      <c r="A62" s="371"/>
      <c r="B62" s="371"/>
      <c r="C62" s="371"/>
      <c r="D62" s="371"/>
      <c r="E62" s="371"/>
      <c r="F62" s="371"/>
      <c r="G62" s="371"/>
      <c r="H62" s="371"/>
      <c r="I62" s="371"/>
      <c r="J62" s="371"/>
      <c r="K62" s="371"/>
      <c r="L62" s="371"/>
      <c r="M62" s="371"/>
      <c r="N62" s="371"/>
      <c r="O62" s="371"/>
      <c r="P62" s="371"/>
      <c r="Q62" s="371"/>
      <c r="R62" s="371"/>
      <c r="S62" s="371"/>
      <c r="T62" s="371"/>
      <c r="U62" s="371"/>
      <c r="V62" s="371"/>
      <c r="W62" s="371"/>
      <c r="X62" s="371"/>
      <c r="Y62" s="371"/>
      <c r="Z62" s="371"/>
      <c r="AA62" s="371"/>
      <c r="AB62" s="371"/>
      <c r="AC62" s="371"/>
      <c r="AD62" s="371"/>
      <c r="AE62" s="371"/>
      <c r="AF62" s="371"/>
      <c r="AG62" s="371"/>
      <c r="AH62" s="371"/>
      <c r="AI62" s="371"/>
      <c r="AJ62" s="371"/>
      <c r="AK62" s="371"/>
      <c r="AL62" s="371"/>
      <c r="AM62" s="371"/>
      <c r="AN62" s="371"/>
      <c r="AO62" s="371"/>
      <c r="AP62" s="371"/>
      <c r="AQ62" s="371"/>
      <c r="AR62" s="371"/>
      <c r="AS62" s="371"/>
      <c r="AT62" s="371"/>
      <c r="AU62" s="371"/>
      <c r="AV62" s="371"/>
      <c r="AW62" s="371"/>
      <c r="AX62" s="371"/>
      <c r="AY62" s="371"/>
      <c r="AZ62" s="371"/>
      <c r="BA62" s="371"/>
      <c r="BB62" s="371"/>
      <c r="BC62" s="371"/>
      <c r="BD62" s="371"/>
      <c r="BE62" s="371"/>
      <c r="BF62" s="371"/>
      <c r="BG62" s="371"/>
      <c r="BH62" s="371"/>
      <c r="BI62" s="371"/>
      <c r="BJ62" s="371"/>
      <c r="BK62" s="371"/>
      <c r="BL62" s="371"/>
      <c r="BM62" s="371"/>
      <c r="BN62" s="371"/>
      <c r="BO62" s="371"/>
      <c r="BP62" s="371"/>
      <c r="BQ62" s="371"/>
      <c r="BR62" s="371"/>
      <c r="BS62" s="371"/>
      <c r="BT62" s="371"/>
      <c r="BU62" s="371"/>
      <c r="BV62" s="371"/>
      <c r="BW62" s="371"/>
      <c r="BX62" s="371"/>
      <c r="BY62" s="371"/>
      <c r="BZ62" s="371"/>
      <c r="CA62" s="371"/>
      <c r="CB62" s="371"/>
      <c r="CC62" s="371"/>
      <c r="CD62" s="371"/>
      <c r="CE62" s="371"/>
      <c r="CF62" s="371"/>
      <c r="CG62" s="371"/>
      <c r="CH62" s="371"/>
      <c r="CI62" s="371"/>
      <c r="CJ62" s="371"/>
      <c r="CK62" s="371"/>
      <c r="CL62" s="371"/>
      <c r="CM62" s="371"/>
      <c r="CN62" s="363"/>
    </row>
    <row r="63" spans="1:123" ht="23.25" customHeight="1">
      <c r="A63" s="371" t="s">
        <v>271</v>
      </c>
      <c r="B63" s="371"/>
      <c r="C63" s="371"/>
      <c r="D63" s="371"/>
      <c r="E63" s="371"/>
      <c r="F63" s="371"/>
      <c r="G63" s="371"/>
      <c r="H63" s="371"/>
      <c r="I63" s="371"/>
      <c r="J63" s="371"/>
      <c r="K63" s="371"/>
      <c r="L63" s="371"/>
      <c r="M63" s="371"/>
      <c r="N63" s="371"/>
      <c r="O63" s="371"/>
      <c r="P63" s="371"/>
      <c r="Q63" s="371"/>
      <c r="R63" s="371"/>
      <c r="S63" s="371"/>
      <c r="T63" s="371"/>
      <c r="U63" s="371"/>
      <c r="V63" s="371"/>
      <c r="W63" s="371"/>
      <c r="X63" s="371"/>
      <c r="Y63" s="371"/>
      <c r="Z63" s="371"/>
      <c r="AA63" s="371"/>
      <c r="AB63" s="371"/>
      <c r="AC63" s="371"/>
      <c r="AD63" s="371"/>
      <c r="AE63" s="371"/>
      <c r="AF63" s="371"/>
      <c r="AG63" s="371"/>
      <c r="AH63" s="371"/>
      <c r="AI63" s="371"/>
      <c r="AJ63" s="371"/>
      <c r="AK63" s="371"/>
      <c r="AL63" s="371"/>
      <c r="AM63" s="371"/>
      <c r="AN63" s="371"/>
      <c r="AO63" s="371"/>
      <c r="AP63" s="371"/>
      <c r="AQ63" s="371"/>
      <c r="AR63" s="371"/>
      <c r="AS63" s="371"/>
      <c r="AT63" s="371"/>
      <c r="AU63" s="371"/>
      <c r="AV63" s="371"/>
      <c r="AW63" s="371"/>
      <c r="AX63" s="371"/>
      <c r="AY63" s="371"/>
      <c r="AZ63" s="371"/>
      <c r="BA63" s="371"/>
      <c r="BB63" s="371"/>
      <c r="BC63" s="371"/>
      <c r="BD63" s="371"/>
      <c r="BE63" s="371"/>
      <c r="BF63" s="371"/>
      <c r="BG63" s="371"/>
      <c r="BH63" s="371"/>
      <c r="BI63" s="371"/>
      <c r="BJ63" s="371"/>
      <c r="BK63" s="371"/>
      <c r="BL63" s="371"/>
      <c r="BM63" s="371"/>
      <c r="BN63" s="371"/>
      <c r="BO63" s="371"/>
      <c r="BP63" s="371"/>
      <c r="BQ63" s="371"/>
      <c r="BR63" s="371"/>
      <c r="BS63" s="371"/>
      <c r="BT63" s="371"/>
      <c r="BU63" s="371"/>
      <c r="BV63" s="371"/>
      <c r="BW63" s="371"/>
      <c r="BX63" s="371"/>
      <c r="BY63" s="371"/>
      <c r="BZ63" s="371"/>
      <c r="CA63" s="371"/>
      <c r="CB63" s="371"/>
      <c r="CC63" s="371"/>
      <c r="CD63" s="371"/>
      <c r="CE63" s="371"/>
      <c r="CF63" s="371"/>
      <c r="CG63" s="371"/>
      <c r="CH63" s="371"/>
      <c r="CI63" s="371"/>
      <c r="CJ63" s="371"/>
      <c r="CK63" s="371"/>
      <c r="CL63" s="371"/>
      <c r="CM63" s="371"/>
      <c r="CN63" s="363"/>
    </row>
    <row r="64" spans="1:123" ht="23.25" customHeight="1">
      <c r="A64" s="371"/>
      <c r="B64" s="371"/>
      <c r="C64" s="371"/>
      <c r="D64" s="371"/>
      <c r="E64" s="371"/>
      <c r="F64" s="371"/>
      <c r="G64" s="371"/>
      <c r="H64" s="371"/>
      <c r="I64" s="371"/>
      <c r="J64" s="371"/>
      <c r="K64" s="371"/>
      <c r="L64" s="371"/>
      <c r="M64" s="371"/>
      <c r="N64" s="371"/>
      <c r="O64" s="371"/>
      <c r="P64" s="371"/>
      <c r="Q64" s="371"/>
      <c r="R64" s="371"/>
      <c r="S64" s="371"/>
      <c r="T64" s="371"/>
      <c r="U64" s="371"/>
      <c r="V64" s="371"/>
      <c r="W64" s="371"/>
      <c r="X64" s="371"/>
      <c r="Y64" s="1760"/>
      <c r="Z64" s="1760"/>
      <c r="AA64" s="1760"/>
      <c r="AB64" s="1760"/>
      <c r="AC64" s="1760"/>
      <c r="AD64" s="1760"/>
      <c r="AE64" s="1760"/>
      <c r="AF64" s="1760"/>
      <c r="AG64" s="1760"/>
      <c r="AH64" s="1760"/>
      <c r="AI64" s="1760"/>
      <c r="AJ64" s="1760"/>
      <c r="AK64" s="1760"/>
      <c r="AL64" s="1760"/>
      <c r="AM64" s="1760"/>
      <c r="AN64" s="1760"/>
      <c r="AO64" s="1760"/>
      <c r="AP64" s="1760"/>
      <c r="AQ64" s="1760"/>
      <c r="AR64" s="1760"/>
      <c r="AS64" s="1760"/>
      <c r="AT64" s="1760"/>
      <c r="AU64" s="1760"/>
      <c r="AV64" s="1760"/>
      <c r="AW64" s="1760"/>
      <c r="AX64" s="1760"/>
      <c r="AY64" s="1760"/>
      <c r="AZ64" s="1760"/>
      <c r="BA64" s="1760"/>
      <c r="BB64" s="1760"/>
      <c r="BC64" s="1760"/>
      <c r="BD64" s="1760"/>
      <c r="BE64" s="1760"/>
      <c r="BF64" s="1760"/>
      <c r="BG64" s="1760"/>
      <c r="BH64" s="1760"/>
      <c r="BI64" s="1760"/>
      <c r="BJ64" s="1760"/>
      <c r="BK64" s="1760"/>
      <c r="BL64" s="1760"/>
      <c r="BM64" s="1760"/>
      <c r="BN64" s="1760"/>
      <c r="BO64" s="1761" t="s">
        <v>272</v>
      </c>
      <c r="BP64" s="1762"/>
      <c r="BQ64" s="1762"/>
      <c r="BR64" s="1762"/>
      <c r="BS64" s="1762"/>
      <c r="BT64" s="1762"/>
      <c r="BU64" s="1762"/>
      <c r="BV64" s="1762"/>
      <c r="BW64" s="1762"/>
      <c r="BX64" s="1762"/>
      <c r="BY64" s="371"/>
      <c r="BZ64" s="371"/>
      <c r="CA64" s="371"/>
      <c r="CB64" s="371"/>
      <c r="CC64" s="371"/>
      <c r="CD64" s="371"/>
      <c r="CE64" s="371"/>
      <c r="CF64" s="371"/>
      <c r="CG64" s="371"/>
      <c r="CH64" s="371"/>
      <c r="CI64" s="371"/>
      <c r="CJ64" s="371"/>
      <c r="CK64" s="371"/>
      <c r="CL64" s="371"/>
      <c r="CM64" s="371"/>
      <c r="CN64" s="363"/>
    </row>
    <row r="65" spans="1:92" s="363" customFormat="1" ht="23.25" customHeight="1">
      <c r="A65" s="371"/>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1760"/>
      <c r="Z65" s="1760"/>
      <c r="AA65" s="1760"/>
      <c r="AB65" s="1760"/>
      <c r="AC65" s="1760"/>
      <c r="AD65" s="1760"/>
      <c r="AE65" s="1760"/>
      <c r="AF65" s="1760"/>
      <c r="AG65" s="1760"/>
      <c r="AH65" s="1760"/>
      <c r="AI65" s="1760"/>
      <c r="AJ65" s="1760"/>
      <c r="AK65" s="1760"/>
      <c r="AL65" s="1760"/>
      <c r="AM65" s="1760"/>
      <c r="AN65" s="1760"/>
      <c r="AO65" s="1760"/>
      <c r="AP65" s="1760"/>
      <c r="AQ65" s="1760"/>
      <c r="AR65" s="1760"/>
      <c r="AS65" s="1760"/>
      <c r="AT65" s="1760"/>
      <c r="AU65" s="1760"/>
      <c r="AV65" s="1760"/>
      <c r="AW65" s="1760"/>
      <c r="AX65" s="1760"/>
      <c r="AY65" s="1760"/>
      <c r="AZ65" s="1760"/>
      <c r="BA65" s="1760"/>
      <c r="BB65" s="1760"/>
      <c r="BC65" s="1760"/>
      <c r="BD65" s="1760"/>
      <c r="BE65" s="1760"/>
      <c r="BF65" s="1760"/>
      <c r="BG65" s="1760"/>
      <c r="BH65" s="1760"/>
      <c r="BI65" s="1760"/>
      <c r="BJ65" s="1760"/>
      <c r="BK65" s="1760"/>
      <c r="BL65" s="1760"/>
      <c r="BM65" s="1760"/>
      <c r="BN65" s="1760"/>
      <c r="BO65" s="1761"/>
      <c r="BP65" s="1762"/>
      <c r="BQ65" s="1762"/>
      <c r="BR65" s="1762"/>
      <c r="BS65" s="1762"/>
      <c r="BT65" s="1762"/>
      <c r="BU65" s="1762"/>
      <c r="BV65" s="1762"/>
      <c r="BW65" s="1762"/>
      <c r="BX65" s="1762"/>
      <c r="BY65" s="371"/>
      <c r="BZ65" s="371"/>
      <c r="CA65" s="371"/>
      <c r="CB65" s="371"/>
      <c r="CC65" s="371"/>
      <c r="CD65" s="371"/>
      <c r="CE65" s="371"/>
      <c r="CF65" s="371"/>
      <c r="CG65" s="371"/>
      <c r="CH65" s="371"/>
      <c r="CI65" s="371"/>
      <c r="CJ65" s="371"/>
      <c r="CK65" s="371"/>
      <c r="CL65" s="371"/>
      <c r="CM65" s="371"/>
    </row>
    <row r="66" spans="1:92" ht="23.25" customHeight="1">
      <c r="A66" s="398"/>
      <c r="B66" s="398"/>
      <c r="C66" s="399"/>
      <c r="D66" s="399"/>
      <c r="E66" s="400"/>
      <c r="F66" s="400"/>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8"/>
      <c r="AY66" s="398"/>
      <c r="AZ66" s="398"/>
      <c r="BA66" s="398"/>
      <c r="BB66" s="398"/>
      <c r="BC66" s="398"/>
      <c r="BD66" s="398"/>
      <c r="BE66" s="398"/>
      <c r="BF66" s="398"/>
      <c r="BG66" s="398"/>
      <c r="BH66" s="398"/>
      <c r="BI66" s="398"/>
      <c r="BJ66" s="398"/>
      <c r="BK66" s="398"/>
      <c r="BL66" s="398"/>
      <c r="BM66" s="398"/>
      <c r="BN66" s="398"/>
      <c r="BO66" s="398"/>
      <c r="BP66" s="398"/>
      <c r="BQ66" s="398"/>
      <c r="BR66" s="398"/>
      <c r="BS66" s="398"/>
      <c r="BT66" s="398"/>
      <c r="BU66" s="398"/>
      <c r="BV66" s="398"/>
      <c r="BW66" s="398"/>
      <c r="BX66" s="398"/>
      <c r="BY66" s="398"/>
      <c r="BZ66" s="398"/>
      <c r="CA66" s="398"/>
      <c r="CB66" s="398"/>
      <c r="CC66" s="398"/>
      <c r="CD66" s="398"/>
      <c r="CE66" s="398"/>
      <c r="CF66" s="398"/>
      <c r="CG66" s="398"/>
      <c r="CH66" s="398"/>
      <c r="CI66" s="398"/>
      <c r="CJ66" s="398"/>
      <c r="CK66" s="398"/>
      <c r="CL66" s="398"/>
      <c r="CM66" s="398"/>
    </row>
    <row r="67" spans="1:92" ht="23.25" customHeight="1">
      <c r="A67" s="398"/>
      <c r="B67" s="398"/>
      <c r="C67" s="399"/>
      <c r="D67" s="399"/>
      <c r="E67" s="400"/>
      <c r="F67" s="400"/>
      <c r="G67" s="398"/>
      <c r="H67" s="398"/>
      <c r="I67" s="398"/>
      <c r="J67" s="398"/>
      <c r="K67" s="398"/>
      <c r="L67" s="398"/>
      <c r="M67" s="398"/>
      <c r="N67" s="398"/>
      <c r="O67" s="398"/>
      <c r="P67" s="398"/>
      <c r="Q67" s="398"/>
      <c r="R67" s="398"/>
      <c r="S67" s="398"/>
      <c r="T67" s="398"/>
      <c r="U67" s="398"/>
      <c r="V67" s="398"/>
      <c r="W67" s="398"/>
      <c r="X67" s="398"/>
      <c r="Y67" s="398"/>
      <c r="Z67" s="398"/>
      <c r="AA67" s="398"/>
      <c r="AB67" s="398"/>
      <c r="AC67" s="398"/>
      <c r="AD67" s="398"/>
      <c r="AE67" s="398"/>
      <c r="AF67" s="398"/>
      <c r="AG67" s="398"/>
      <c r="AH67" s="398"/>
      <c r="AI67" s="398"/>
      <c r="AJ67" s="398"/>
      <c r="AK67" s="398"/>
      <c r="AL67" s="398"/>
      <c r="AM67" s="398"/>
      <c r="AN67" s="398"/>
      <c r="AO67" s="398"/>
      <c r="AP67" s="398"/>
      <c r="AQ67" s="398"/>
      <c r="AR67" s="398"/>
      <c r="AS67" s="398"/>
      <c r="AT67" s="398"/>
      <c r="AU67" s="398"/>
      <c r="AV67" s="398"/>
      <c r="AW67" s="398"/>
      <c r="AX67" s="398"/>
      <c r="AY67" s="398"/>
      <c r="AZ67" s="398"/>
      <c r="BA67" s="398"/>
      <c r="BB67" s="398"/>
      <c r="BC67" s="398"/>
      <c r="BD67" s="398"/>
      <c r="BE67" s="398"/>
      <c r="BF67" s="398"/>
      <c r="BG67" s="398"/>
      <c r="BH67" s="398"/>
      <c r="BI67" s="398"/>
      <c r="BJ67" s="398"/>
      <c r="BK67" s="398"/>
      <c r="BL67" s="398"/>
      <c r="BM67" s="398"/>
      <c r="BN67" s="398"/>
      <c r="BO67" s="398"/>
      <c r="BP67" s="398"/>
      <c r="BQ67" s="398"/>
      <c r="BR67" s="398"/>
      <c r="BS67" s="398"/>
      <c r="BT67" s="398"/>
      <c r="BU67" s="398"/>
      <c r="BV67" s="398"/>
      <c r="BW67" s="398"/>
      <c r="BX67" s="398"/>
      <c r="BY67" s="398"/>
      <c r="BZ67" s="398"/>
      <c r="CA67" s="398"/>
      <c r="CB67" s="398"/>
      <c r="CC67" s="398"/>
      <c r="CD67" s="398"/>
      <c r="CE67" s="398"/>
      <c r="CF67" s="398"/>
      <c r="CG67" s="398"/>
      <c r="CH67" s="398"/>
      <c r="CI67" s="398"/>
      <c r="CJ67" s="398"/>
      <c r="CK67" s="398"/>
      <c r="CL67" s="398"/>
      <c r="CM67" s="398"/>
    </row>
    <row r="68" spans="1:92" ht="23.25" customHeight="1">
      <c r="A68" s="398"/>
      <c r="B68" s="398"/>
      <c r="C68" s="399"/>
      <c r="D68" s="399"/>
      <c r="E68" s="400"/>
      <c r="F68" s="400"/>
      <c r="G68" s="398"/>
      <c r="H68" s="398"/>
      <c r="I68" s="398"/>
      <c r="J68" s="398"/>
      <c r="K68" s="398"/>
      <c r="L68" s="398"/>
      <c r="M68" s="398"/>
      <c r="N68" s="398"/>
      <c r="O68" s="398"/>
      <c r="P68" s="398"/>
      <c r="Q68" s="398"/>
      <c r="R68" s="398"/>
      <c r="S68" s="398"/>
      <c r="T68" s="398"/>
      <c r="U68" s="398"/>
      <c r="V68" s="398"/>
      <c r="W68" s="398"/>
      <c r="X68" s="398"/>
      <c r="Y68" s="398"/>
      <c r="Z68" s="398"/>
      <c r="AA68" s="398"/>
      <c r="AB68" s="398"/>
      <c r="AC68" s="398"/>
      <c r="AD68" s="398"/>
      <c r="AE68" s="398"/>
      <c r="AF68" s="398"/>
      <c r="AG68" s="398"/>
      <c r="AH68" s="398"/>
      <c r="AI68" s="398"/>
      <c r="AJ68" s="398"/>
      <c r="AK68" s="398"/>
      <c r="AL68" s="398"/>
      <c r="AM68" s="398"/>
      <c r="AN68" s="398"/>
      <c r="AO68" s="398"/>
      <c r="AP68" s="398"/>
      <c r="AQ68" s="398"/>
      <c r="AR68" s="398"/>
      <c r="AS68" s="398"/>
      <c r="AT68" s="398"/>
      <c r="AU68" s="398"/>
      <c r="AV68" s="398"/>
      <c r="AW68" s="398"/>
      <c r="AX68" s="398"/>
      <c r="AY68" s="398"/>
      <c r="AZ68" s="398"/>
      <c r="BA68" s="398"/>
      <c r="BB68" s="398"/>
      <c r="BC68" s="398"/>
      <c r="BD68" s="398"/>
      <c r="BE68" s="398"/>
      <c r="BF68" s="398"/>
      <c r="BG68" s="398"/>
      <c r="BH68" s="398"/>
      <c r="BI68" s="398"/>
      <c r="BJ68" s="398"/>
      <c r="BK68" s="398"/>
      <c r="BL68" s="398"/>
      <c r="BM68" s="398"/>
      <c r="BN68" s="398"/>
      <c r="BO68" s="398"/>
      <c r="BP68" s="398"/>
      <c r="BQ68" s="398"/>
      <c r="BR68" s="398"/>
      <c r="BS68" s="398"/>
      <c r="BT68" s="398"/>
      <c r="BU68" s="398"/>
      <c r="BV68" s="398"/>
      <c r="BW68" s="398"/>
      <c r="BX68" s="398"/>
      <c r="BY68" s="398"/>
      <c r="BZ68" s="398"/>
      <c r="CA68" s="398"/>
      <c r="CB68" s="398"/>
      <c r="CC68" s="398"/>
      <c r="CD68" s="398"/>
      <c r="CE68" s="398"/>
      <c r="CF68" s="398"/>
      <c r="CG68" s="398"/>
      <c r="CH68" s="398"/>
      <c r="CI68" s="398"/>
      <c r="CJ68" s="398"/>
      <c r="CK68" s="398"/>
      <c r="CL68" s="398"/>
      <c r="CM68" s="398"/>
    </row>
    <row r="69" spans="1:92" ht="23.25" customHeight="1">
      <c r="A69" s="371" t="s">
        <v>273</v>
      </c>
      <c r="B69" s="371"/>
      <c r="C69" s="371"/>
      <c r="D69" s="371"/>
      <c r="E69" s="371"/>
      <c r="F69" s="371"/>
      <c r="G69" s="371"/>
      <c r="H69" s="371"/>
      <c r="I69" s="371"/>
      <c r="J69" s="371"/>
      <c r="K69" s="371"/>
      <c r="L69" s="371"/>
      <c r="M69" s="371"/>
      <c r="N69" s="371"/>
      <c r="O69" s="371"/>
      <c r="P69" s="371"/>
      <c r="Q69" s="371"/>
      <c r="R69" s="371"/>
      <c r="S69" s="371"/>
      <c r="T69" s="371"/>
      <c r="U69" s="371"/>
      <c r="V69" s="371"/>
      <c r="W69" s="371"/>
      <c r="X69" s="371"/>
      <c r="Y69" s="371"/>
      <c r="Z69" s="371"/>
      <c r="AA69" s="371"/>
      <c r="AB69" s="371"/>
      <c r="AC69" s="371"/>
      <c r="AD69" s="371"/>
      <c r="AE69" s="371"/>
      <c r="AF69" s="371"/>
      <c r="AG69" s="371"/>
      <c r="AH69" s="371"/>
      <c r="AI69" s="371"/>
      <c r="AJ69" s="371"/>
      <c r="AK69" s="371"/>
      <c r="AL69" s="371"/>
      <c r="AM69" s="371"/>
      <c r="AN69" s="371"/>
      <c r="AO69" s="371"/>
      <c r="AP69" s="371"/>
      <c r="AQ69" s="371"/>
      <c r="AR69" s="371"/>
      <c r="AS69" s="401"/>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c r="BS69" s="401"/>
      <c r="BT69" s="401"/>
      <c r="BU69" s="401"/>
      <c r="BV69" s="401"/>
      <c r="BW69" s="401"/>
      <c r="BX69" s="401"/>
      <c r="BY69" s="401"/>
      <c r="BZ69" s="401"/>
      <c r="CA69" s="401"/>
      <c r="CB69" s="401"/>
      <c r="CC69" s="401"/>
      <c r="CD69" s="401"/>
      <c r="CE69" s="401"/>
      <c r="CF69" s="371"/>
      <c r="CG69" s="371"/>
      <c r="CH69" s="371"/>
      <c r="CI69" s="371"/>
      <c r="CJ69" s="371"/>
      <c r="CK69" s="371"/>
      <c r="CL69" s="371"/>
      <c r="CM69" s="371"/>
      <c r="CN69" s="371"/>
    </row>
    <row r="70" spans="1:92" ht="23.25" customHeight="1">
      <c r="A70" s="371"/>
      <c r="B70" s="371"/>
      <c r="C70" s="371"/>
      <c r="D70" s="371"/>
      <c r="E70" s="1738" t="s">
        <v>274</v>
      </c>
      <c r="F70" s="1738"/>
      <c r="G70" s="1738"/>
      <c r="H70" s="1738"/>
      <c r="I70" s="1738"/>
      <c r="J70" s="1738"/>
      <c r="K70" s="1738"/>
      <c r="L70" s="1738"/>
      <c r="M70" s="1738"/>
      <c r="N70" s="1738"/>
      <c r="O70" s="1738"/>
      <c r="P70" s="1738"/>
      <c r="Q70" s="1738"/>
      <c r="R70" s="1738"/>
      <c r="S70" s="1738"/>
      <c r="T70" s="1738"/>
      <c r="U70" s="1738"/>
      <c r="V70" s="1738"/>
      <c r="W70" s="1738"/>
      <c r="X70" s="1738"/>
      <c r="Y70" s="1738"/>
      <c r="Z70" s="1738"/>
      <c r="AA70" s="1738"/>
      <c r="AB70" s="1738"/>
      <c r="AC70" s="1738"/>
      <c r="AD70" s="1738"/>
      <c r="AE70" s="1738"/>
      <c r="AF70" s="1738"/>
      <c r="AG70" s="1752" t="s">
        <v>275</v>
      </c>
      <c r="AH70" s="1753"/>
      <c r="AI70" s="1753"/>
      <c r="AJ70" s="1753"/>
      <c r="AK70" s="1753"/>
      <c r="AL70" s="1753"/>
      <c r="AM70" s="1753"/>
      <c r="AN70" s="1753"/>
      <c r="AO70" s="1753"/>
      <c r="AP70" s="1753"/>
      <c r="AQ70" s="1753"/>
      <c r="AR70" s="1753"/>
      <c r="AS70" s="1753"/>
      <c r="AT70" s="1753"/>
      <c r="AU70" s="1753"/>
      <c r="AV70" s="1753"/>
      <c r="AW70" s="1753"/>
      <c r="AX70" s="1753"/>
      <c r="AY70" s="1753"/>
      <c r="AZ70" s="1753"/>
      <c r="BA70" s="1753"/>
      <c r="BB70" s="1753"/>
      <c r="BC70" s="1753"/>
      <c r="BD70" s="1753"/>
      <c r="BE70" s="1753"/>
      <c r="BF70" s="1753"/>
      <c r="BG70" s="1753"/>
      <c r="BH70" s="1753"/>
      <c r="BI70" s="1753"/>
      <c r="BJ70" s="1753"/>
      <c r="BK70" s="1753"/>
      <c r="BL70" s="1753"/>
      <c r="BM70" s="1753"/>
      <c r="BN70" s="1753"/>
      <c r="BO70" s="1753"/>
      <c r="BP70" s="1753"/>
      <c r="BQ70" s="1753"/>
      <c r="BR70" s="1753"/>
      <c r="BS70" s="1753"/>
      <c r="BT70" s="1753"/>
      <c r="BU70" s="1753"/>
      <c r="BV70" s="1753"/>
      <c r="BW70" s="1753"/>
      <c r="BX70" s="1753"/>
      <c r="BY70" s="1753"/>
      <c r="BZ70" s="1753"/>
      <c r="CA70" s="1753"/>
      <c r="CB70" s="1753"/>
      <c r="CC70" s="1753"/>
      <c r="CD70" s="1753"/>
      <c r="CE70" s="1753"/>
      <c r="CF70" s="1753"/>
      <c r="CG70" s="1753"/>
      <c r="CH70" s="1753"/>
      <c r="CI70" s="1753"/>
      <c r="CJ70" s="1754"/>
      <c r="CK70" s="371"/>
      <c r="CL70" s="371"/>
      <c r="CM70" s="371"/>
      <c r="CN70" s="363"/>
    </row>
    <row r="71" spans="1:92" ht="30" customHeight="1">
      <c r="A71" s="398"/>
      <c r="B71" s="398"/>
      <c r="C71" s="398"/>
      <c r="D71" s="398"/>
      <c r="E71" s="1756"/>
      <c r="F71" s="1756"/>
      <c r="G71" s="1756"/>
      <c r="H71" s="1756"/>
      <c r="I71" s="1756"/>
      <c r="J71" s="1756"/>
      <c r="K71" s="1756"/>
      <c r="L71" s="1756"/>
      <c r="M71" s="1756"/>
      <c r="N71" s="1756"/>
      <c r="O71" s="1756"/>
      <c r="P71" s="1756"/>
      <c r="Q71" s="1756"/>
      <c r="R71" s="1756"/>
      <c r="S71" s="1756"/>
      <c r="T71" s="1756"/>
      <c r="U71" s="1756"/>
      <c r="V71" s="1756"/>
      <c r="W71" s="1756"/>
      <c r="X71" s="1756"/>
      <c r="Y71" s="1756"/>
      <c r="Z71" s="1756"/>
      <c r="AA71" s="1756"/>
      <c r="AB71" s="1756"/>
      <c r="AC71" s="1756"/>
      <c r="AD71" s="1756"/>
      <c r="AE71" s="1756"/>
      <c r="AF71" s="1756"/>
      <c r="AG71" s="1757"/>
      <c r="AH71" s="1758"/>
      <c r="AI71" s="1758"/>
      <c r="AJ71" s="1758"/>
      <c r="AK71" s="1758"/>
      <c r="AL71" s="1758"/>
      <c r="AM71" s="1758"/>
      <c r="AN71" s="1758"/>
      <c r="AO71" s="1758"/>
      <c r="AP71" s="1758"/>
      <c r="AQ71" s="1758"/>
      <c r="AR71" s="1758"/>
      <c r="AS71" s="1758"/>
      <c r="AT71" s="1758"/>
      <c r="AU71" s="1758"/>
      <c r="AV71" s="1758"/>
      <c r="AW71" s="1758"/>
      <c r="AX71" s="1758"/>
      <c r="AY71" s="1758"/>
      <c r="AZ71" s="1758"/>
      <c r="BA71" s="1758"/>
      <c r="BB71" s="1758"/>
      <c r="BC71" s="1758"/>
      <c r="BD71" s="1758"/>
      <c r="BE71" s="1758"/>
      <c r="BF71" s="1758"/>
      <c r="BG71" s="1758"/>
      <c r="BH71" s="1758"/>
      <c r="BI71" s="1758"/>
      <c r="BJ71" s="1758"/>
      <c r="BK71" s="1758"/>
      <c r="BL71" s="1758"/>
      <c r="BM71" s="1758"/>
      <c r="BN71" s="1758"/>
      <c r="BO71" s="1758"/>
      <c r="BP71" s="1758"/>
      <c r="BQ71" s="1758"/>
      <c r="BR71" s="1758"/>
      <c r="BS71" s="1758"/>
      <c r="BT71" s="1758"/>
      <c r="BU71" s="1758"/>
      <c r="BV71" s="1758"/>
      <c r="BW71" s="1758"/>
      <c r="BX71" s="1758"/>
      <c r="BY71" s="1758"/>
      <c r="BZ71" s="1758"/>
      <c r="CA71" s="1758"/>
      <c r="CB71" s="1758"/>
      <c r="CC71" s="1758"/>
      <c r="CD71" s="1758"/>
      <c r="CE71" s="1758"/>
      <c r="CF71" s="1758"/>
      <c r="CG71" s="1758"/>
      <c r="CH71" s="1758"/>
      <c r="CI71" s="1758"/>
      <c r="CJ71" s="1759"/>
      <c r="CK71" s="398"/>
      <c r="CL71" s="398"/>
      <c r="CM71" s="398"/>
    </row>
    <row r="72" spans="1:92" ht="23.25" customHeight="1">
      <c r="A72" s="398"/>
      <c r="B72" s="398"/>
      <c r="C72" s="399"/>
      <c r="D72" s="399"/>
      <c r="E72" s="1738" t="s">
        <v>276</v>
      </c>
      <c r="F72" s="1738"/>
      <c r="G72" s="1738"/>
      <c r="H72" s="1738"/>
      <c r="I72" s="1738"/>
      <c r="J72" s="1738"/>
      <c r="K72" s="1738"/>
      <c r="L72" s="1738"/>
      <c r="M72" s="1738"/>
      <c r="N72" s="1738"/>
      <c r="O72" s="1738"/>
      <c r="P72" s="1738"/>
      <c r="Q72" s="1738"/>
      <c r="R72" s="1738"/>
      <c r="S72" s="1738"/>
      <c r="T72" s="1738"/>
      <c r="U72" s="1738"/>
      <c r="V72" s="1738"/>
      <c r="W72" s="1738"/>
      <c r="X72" s="1738"/>
      <c r="Y72" s="1738"/>
      <c r="Z72" s="1738"/>
      <c r="AA72" s="1738"/>
      <c r="AB72" s="1738"/>
      <c r="AC72" s="1738"/>
      <c r="AD72" s="1738"/>
      <c r="AE72" s="1738"/>
      <c r="AF72" s="1738"/>
      <c r="AG72" s="1752" t="s">
        <v>277</v>
      </c>
      <c r="AH72" s="1753"/>
      <c r="AI72" s="1753"/>
      <c r="AJ72" s="1753"/>
      <c r="AK72" s="1753"/>
      <c r="AL72" s="1753"/>
      <c r="AM72" s="1753"/>
      <c r="AN72" s="1753"/>
      <c r="AO72" s="1753"/>
      <c r="AP72" s="1753"/>
      <c r="AQ72" s="1753"/>
      <c r="AR72" s="1753"/>
      <c r="AS72" s="1753"/>
      <c r="AT72" s="1753"/>
      <c r="AU72" s="1753"/>
      <c r="AV72" s="1753"/>
      <c r="AW72" s="1753"/>
      <c r="AX72" s="1753"/>
      <c r="AY72" s="1753"/>
      <c r="AZ72" s="1753"/>
      <c r="BA72" s="1753"/>
      <c r="BB72" s="1753"/>
      <c r="BC72" s="1753"/>
      <c r="BD72" s="1753"/>
      <c r="BE72" s="1753"/>
      <c r="BF72" s="1753"/>
      <c r="BG72" s="1753"/>
      <c r="BH72" s="1753"/>
      <c r="BI72" s="1753"/>
      <c r="BJ72" s="1753"/>
      <c r="BK72" s="1753"/>
      <c r="BL72" s="1753"/>
      <c r="BM72" s="1753"/>
      <c r="BN72" s="1753"/>
      <c r="BO72" s="1753"/>
      <c r="BP72" s="1753"/>
      <c r="BQ72" s="1753"/>
      <c r="BR72" s="1753"/>
      <c r="BS72" s="1753"/>
      <c r="BT72" s="1753"/>
      <c r="BU72" s="1753"/>
      <c r="BV72" s="1753"/>
      <c r="BW72" s="1753"/>
      <c r="BX72" s="1753"/>
      <c r="BY72" s="1753"/>
      <c r="BZ72" s="1753"/>
      <c r="CA72" s="1753"/>
      <c r="CB72" s="1753"/>
      <c r="CC72" s="1753"/>
      <c r="CD72" s="1753"/>
      <c r="CE72" s="1753"/>
      <c r="CF72" s="1753"/>
      <c r="CG72" s="1753"/>
      <c r="CH72" s="1753"/>
      <c r="CI72" s="1753"/>
      <c r="CJ72" s="1754"/>
      <c r="CK72" s="398"/>
      <c r="CL72" s="398"/>
      <c r="CM72" s="398"/>
    </row>
    <row r="73" spans="1:92" ht="30" customHeight="1">
      <c r="A73" s="398"/>
      <c r="B73" s="398"/>
      <c r="C73" s="399"/>
      <c r="D73" s="399"/>
      <c r="E73" s="1755"/>
      <c r="F73" s="1755"/>
      <c r="G73" s="1755"/>
      <c r="H73" s="1755"/>
      <c r="I73" s="1755"/>
      <c r="J73" s="1755"/>
      <c r="K73" s="1755"/>
      <c r="L73" s="1756"/>
      <c r="M73" s="1756"/>
      <c r="N73" s="1756"/>
      <c r="O73" s="1756"/>
      <c r="P73" s="1756"/>
      <c r="Q73" s="1756"/>
      <c r="R73" s="1756"/>
      <c r="S73" s="1756"/>
      <c r="T73" s="1756"/>
      <c r="U73" s="1756"/>
      <c r="V73" s="1756"/>
      <c r="W73" s="1756"/>
      <c r="X73" s="1756"/>
      <c r="Y73" s="1756"/>
      <c r="Z73" s="1756"/>
      <c r="AA73" s="1756"/>
      <c r="AB73" s="1756"/>
      <c r="AC73" s="1756"/>
      <c r="AD73" s="1756"/>
      <c r="AE73" s="1756"/>
      <c r="AF73" s="1756"/>
      <c r="AG73" s="1757"/>
      <c r="AH73" s="1758"/>
      <c r="AI73" s="1758"/>
      <c r="AJ73" s="1758"/>
      <c r="AK73" s="1758"/>
      <c r="AL73" s="1758"/>
      <c r="AM73" s="1758"/>
      <c r="AN73" s="1758"/>
      <c r="AO73" s="1758"/>
      <c r="AP73" s="1758"/>
      <c r="AQ73" s="1758"/>
      <c r="AR73" s="1758"/>
      <c r="AS73" s="1758"/>
      <c r="AT73" s="1758"/>
      <c r="AU73" s="1758"/>
      <c r="AV73" s="1758"/>
      <c r="AW73" s="1758"/>
      <c r="AX73" s="1758"/>
      <c r="AY73" s="1758"/>
      <c r="AZ73" s="1758"/>
      <c r="BA73" s="1758"/>
      <c r="BB73" s="1758"/>
      <c r="BC73" s="1758"/>
      <c r="BD73" s="1758"/>
      <c r="BE73" s="1758"/>
      <c r="BF73" s="1758"/>
      <c r="BG73" s="1758"/>
      <c r="BH73" s="1758"/>
      <c r="BI73" s="1758"/>
      <c r="BJ73" s="1758"/>
      <c r="BK73" s="1758"/>
      <c r="BL73" s="1758"/>
      <c r="BM73" s="1758"/>
      <c r="BN73" s="1758"/>
      <c r="BO73" s="1758"/>
      <c r="BP73" s="1758"/>
      <c r="BQ73" s="1758"/>
      <c r="BR73" s="1758"/>
      <c r="BS73" s="1758"/>
      <c r="BT73" s="1758"/>
      <c r="BU73" s="1758"/>
      <c r="BV73" s="1758"/>
      <c r="BW73" s="1758"/>
      <c r="BX73" s="1758"/>
      <c r="BY73" s="1758"/>
      <c r="BZ73" s="1758"/>
      <c r="CA73" s="1758"/>
      <c r="CB73" s="1758"/>
      <c r="CC73" s="1758"/>
      <c r="CD73" s="1758"/>
      <c r="CE73" s="1758"/>
      <c r="CF73" s="1758"/>
      <c r="CG73" s="1758"/>
      <c r="CH73" s="1758"/>
      <c r="CI73" s="1758"/>
      <c r="CJ73" s="1759"/>
      <c r="CK73" s="398"/>
      <c r="CL73" s="398"/>
      <c r="CM73" s="398"/>
    </row>
    <row r="74" spans="1:92" ht="23.25" customHeight="1">
      <c r="A74" s="398"/>
      <c r="B74" s="398"/>
      <c r="C74" s="399"/>
      <c r="D74" s="399"/>
      <c r="E74" s="402" t="s">
        <v>278</v>
      </c>
      <c r="F74" s="403"/>
      <c r="G74" s="404"/>
      <c r="H74" s="404"/>
      <c r="I74" s="404"/>
      <c r="J74" s="404"/>
      <c r="K74" s="404"/>
      <c r="L74" s="404"/>
      <c r="M74" s="404"/>
      <c r="N74" s="404"/>
      <c r="O74" s="404"/>
      <c r="P74" s="404"/>
      <c r="Q74" s="404"/>
      <c r="R74" s="404"/>
      <c r="S74" s="404"/>
      <c r="T74" s="404"/>
      <c r="U74" s="404"/>
      <c r="V74" s="404"/>
      <c r="W74" s="404"/>
      <c r="X74" s="404"/>
      <c r="Y74" s="404"/>
      <c r="Z74" s="404"/>
      <c r="AA74" s="404"/>
      <c r="AB74" s="404"/>
      <c r="AC74" s="404"/>
      <c r="AD74" s="404"/>
      <c r="AE74" s="404"/>
      <c r="AF74" s="404"/>
      <c r="AG74" s="404"/>
      <c r="AH74" s="404"/>
      <c r="AI74" s="404"/>
      <c r="AJ74" s="404"/>
      <c r="AK74" s="404"/>
      <c r="AL74" s="404"/>
      <c r="AM74" s="404"/>
      <c r="AN74" s="404"/>
      <c r="AO74" s="404"/>
      <c r="AP74" s="404"/>
      <c r="AQ74" s="404"/>
      <c r="AR74" s="404"/>
      <c r="AS74" s="404"/>
      <c r="AT74" s="404"/>
      <c r="AU74" s="404"/>
      <c r="AV74" s="404"/>
      <c r="AW74" s="404"/>
      <c r="AX74" s="404"/>
      <c r="AY74" s="404"/>
      <c r="AZ74" s="404"/>
      <c r="BA74" s="404"/>
      <c r="BB74" s="404"/>
      <c r="BC74" s="404"/>
      <c r="BD74" s="404"/>
      <c r="BE74" s="404"/>
      <c r="BF74" s="404"/>
      <c r="BG74" s="404"/>
      <c r="BH74" s="404"/>
      <c r="BI74" s="404"/>
      <c r="BJ74" s="404"/>
      <c r="BK74" s="404"/>
      <c r="BL74" s="404"/>
      <c r="BM74" s="404"/>
      <c r="BN74" s="404"/>
      <c r="BO74" s="404"/>
      <c r="BP74" s="404"/>
      <c r="BQ74" s="404"/>
      <c r="BR74" s="404"/>
      <c r="BS74" s="404"/>
      <c r="BT74" s="404"/>
      <c r="BU74" s="404"/>
      <c r="BV74" s="404"/>
      <c r="BW74" s="404"/>
      <c r="BX74" s="404"/>
      <c r="BY74" s="404"/>
      <c r="BZ74" s="404"/>
      <c r="CA74" s="404"/>
      <c r="CB74" s="404"/>
      <c r="CC74" s="404"/>
      <c r="CD74" s="404"/>
      <c r="CE74" s="404"/>
      <c r="CF74" s="404"/>
      <c r="CG74" s="404"/>
      <c r="CH74" s="404"/>
      <c r="CI74" s="404"/>
      <c r="CJ74" s="405"/>
      <c r="CK74" s="398"/>
      <c r="CL74" s="398"/>
      <c r="CM74" s="398"/>
    </row>
    <row r="75" spans="1:92" ht="30" customHeight="1">
      <c r="A75" s="398"/>
      <c r="B75" s="398"/>
      <c r="C75" s="399"/>
      <c r="D75" s="399"/>
      <c r="E75" s="1748" t="s">
        <v>5</v>
      </c>
      <c r="F75" s="1749"/>
      <c r="G75" s="1749"/>
      <c r="H75" s="1750" t="s">
        <v>279</v>
      </c>
      <c r="I75" s="1750"/>
      <c r="J75" s="1750"/>
      <c r="K75" s="1750"/>
      <c r="L75" s="1750"/>
      <c r="M75" s="1750"/>
      <c r="N75" s="1750"/>
      <c r="O75" s="1750"/>
      <c r="P75" s="1750"/>
      <c r="Q75" s="1750"/>
      <c r="R75" s="1750"/>
      <c r="S75" s="1750"/>
      <c r="T75" s="1750"/>
      <c r="U75" s="1750"/>
      <c r="V75" s="1750"/>
      <c r="W75" s="1750"/>
      <c r="X75" s="1750"/>
      <c r="Y75" s="1750"/>
      <c r="Z75" s="1750"/>
      <c r="AA75" s="1750"/>
      <c r="AB75" s="1750"/>
      <c r="AC75" s="1750"/>
      <c r="AD75" s="1750"/>
      <c r="AE75" s="1750"/>
      <c r="AF75" s="1751"/>
      <c r="AG75" s="1748" t="s">
        <v>5</v>
      </c>
      <c r="AH75" s="1749"/>
      <c r="AI75" s="1749"/>
      <c r="AJ75" s="1750" t="s">
        <v>280</v>
      </c>
      <c r="AK75" s="1750"/>
      <c r="AL75" s="1750"/>
      <c r="AM75" s="1750"/>
      <c r="AN75" s="1750"/>
      <c r="AO75" s="1750"/>
      <c r="AP75" s="1750"/>
      <c r="AQ75" s="1750"/>
      <c r="AR75" s="1750"/>
      <c r="AS75" s="1750"/>
      <c r="AT75" s="1750"/>
      <c r="AU75" s="1750"/>
      <c r="AV75" s="1750"/>
      <c r="AW75" s="1750"/>
      <c r="AX75" s="1750"/>
      <c r="AY75" s="1750"/>
      <c r="AZ75" s="1750"/>
      <c r="BA75" s="1750"/>
      <c r="BB75" s="1750"/>
      <c r="BC75" s="1750"/>
      <c r="BD75" s="1751"/>
      <c r="BE75" s="1748" t="s">
        <v>5</v>
      </c>
      <c r="BF75" s="1749"/>
      <c r="BG75" s="1749"/>
      <c r="BH75" s="1750" t="s">
        <v>281</v>
      </c>
      <c r="BI75" s="1750"/>
      <c r="BJ75" s="1750"/>
      <c r="BK75" s="1750"/>
      <c r="BL75" s="1750"/>
      <c r="BM75" s="1750"/>
      <c r="BN75" s="1750"/>
      <c r="BO75" s="1750"/>
      <c r="BP75" s="1742"/>
      <c r="BQ75" s="1742"/>
      <c r="BR75" s="1742"/>
      <c r="BS75" s="1742"/>
      <c r="BT75" s="1742"/>
      <c r="BU75" s="1742"/>
      <c r="BV75" s="1742"/>
      <c r="BW75" s="1742"/>
      <c r="BX75" s="1742"/>
      <c r="BY75" s="1742"/>
      <c r="BZ75" s="1742"/>
      <c r="CA75" s="1742"/>
      <c r="CB75" s="1742"/>
      <c r="CC75" s="1742"/>
      <c r="CD75" s="1742"/>
      <c r="CE75" s="1742"/>
      <c r="CF75" s="1743" t="s">
        <v>47</v>
      </c>
      <c r="CG75" s="1743"/>
      <c r="CH75" s="1743"/>
      <c r="CI75" s="1743"/>
      <c r="CJ75" s="1744"/>
      <c r="CK75" s="398"/>
      <c r="CL75" s="398"/>
      <c r="CM75" s="398"/>
    </row>
    <row r="76" spans="1:92" ht="30" customHeight="1">
      <c r="A76" s="398"/>
      <c r="B76" s="398"/>
      <c r="C76" s="399"/>
      <c r="D76" s="399"/>
      <c r="E76" s="1738" t="s">
        <v>282</v>
      </c>
      <c r="F76" s="1738"/>
      <c r="G76" s="1738"/>
      <c r="H76" s="1738"/>
      <c r="I76" s="1738"/>
      <c r="J76" s="1738"/>
      <c r="K76" s="1738"/>
      <c r="L76" s="1738"/>
      <c r="M76" s="1738"/>
      <c r="N76" s="1738"/>
      <c r="O76" s="1738"/>
      <c r="P76" s="1738"/>
      <c r="Q76" s="1738"/>
      <c r="R76" s="1738"/>
      <c r="S76" s="1738"/>
      <c r="T76" s="1738"/>
      <c r="U76" s="1738"/>
      <c r="V76" s="1738"/>
      <c r="W76" s="1738"/>
      <c r="X76" s="1738"/>
      <c r="Y76" s="1738"/>
      <c r="Z76" s="1738"/>
      <c r="AA76" s="1738"/>
      <c r="AB76" s="1738"/>
      <c r="AC76" s="1738"/>
      <c r="AD76" s="1738"/>
      <c r="AE76" s="1738"/>
      <c r="AF76" s="1738"/>
      <c r="AG76" s="1745"/>
      <c r="AH76" s="1746"/>
      <c r="AI76" s="1746"/>
      <c r="AJ76" s="1746"/>
      <c r="AK76" s="1746"/>
      <c r="AL76" s="1746"/>
      <c r="AM76" s="1746"/>
      <c r="AN76" s="1747"/>
      <c r="AO76" s="1745"/>
      <c r="AP76" s="1746"/>
      <c r="AQ76" s="1746"/>
      <c r="AR76" s="1746"/>
      <c r="AS76" s="1746"/>
      <c r="AT76" s="1746"/>
      <c r="AU76" s="1746"/>
      <c r="AV76" s="1747"/>
      <c r="AW76" s="1745"/>
      <c r="AX76" s="1746"/>
      <c r="AY76" s="1746"/>
      <c r="AZ76" s="1746"/>
      <c r="BA76" s="1746"/>
      <c r="BB76" s="1746"/>
      <c r="BC76" s="1746"/>
      <c r="BD76" s="1747"/>
      <c r="BE76" s="1745"/>
      <c r="BF76" s="1746"/>
      <c r="BG76" s="1746"/>
      <c r="BH76" s="1746"/>
      <c r="BI76" s="1746"/>
      <c r="BJ76" s="1746"/>
      <c r="BK76" s="1746"/>
      <c r="BL76" s="1747"/>
      <c r="BM76" s="1745"/>
      <c r="BN76" s="1746"/>
      <c r="BO76" s="1746"/>
      <c r="BP76" s="1746"/>
      <c r="BQ76" s="1746"/>
      <c r="BR76" s="1746"/>
      <c r="BS76" s="1746"/>
      <c r="BT76" s="1747"/>
      <c r="BU76" s="1745"/>
      <c r="BV76" s="1746"/>
      <c r="BW76" s="1746"/>
      <c r="BX76" s="1746"/>
      <c r="BY76" s="1746"/>
      <c r="BZ76" s="1746"/>
      <c r="CA76" s="1746"/>
      <c r="CB76" s="1747"/>
      <c r="CC76" s="1745"/>
      <c r="CD76" s="1746"/>
      <c r="CE76" s="1746"/>
      <c r="CF76" s="1746"/>
      <c r="CG76" s="1746"/>
      <c r="CH76" s="1746"/>
      <c r="CI76" s="1746"/>
      <c r="CJ76" s="1747"/>
      <c r="CK76" s="398"/>
      <c r="CL76" s="398"/>
      <c r="CM76" s="398"/>
    </row>
    <row r="77" spans="1:92" ht="30" customHeight="1">
      <c r="A77" s="398"/>
      <c r="B77" s="398"/>
      <c r="C77" s="399"/>
      <c r="D77" s="399"/>
      <c r="E77" s="1738" t="s">
        <v>283</v>
      </c>
      <c r="F77" s="1738"/>
      <c r="G77" s="1738"/>
      <c r="H77" s="1738"/>
      <c r="I77" s="1738"/>
      <c r="J77" s="1738"/>
      <c r="K77" s="1738"/>
      <c r="L77" s="1738"/>
      <c r="M77" s="1738"/>
      <c r="N77" s="1738"/>
      <c r="O77" s="1738"/>
      <c r="P77" s="1738"/>
      <c r="Q77" s="1738"/>
      <c r="R77" s="1738"/>
      <c r="S77" s="1738"/>
      <c r="T77" s="1738"/>
      <c r="U77" s="1738"/>
      <c r="V77" s="1738"/>
      <c r="W77" s="1738"/>
      <c r="X77" s="1738"/>
      <c r="Y77" s="1738"/>
      <c r="Z77" s="1738"/>
      <c r="AA77" s="1738"/>
      <c r="AB77" s="1738"/>
      <c r="AC77" s="1738"/>
      <c r="AD77" s="1738"/>
      <c r="AE77" s="1738"/>
      <c r="AF77" s="1738"/>
      <c r="AG77" s="1739"/>
      <c r="AH77" s="1740"/>
      <c r="AI77" s="1740"/>
      <c r="AJ77" s="1740"/>
      <c r="AK77" s="1740"/>
      <c r="AL77" s="1740"/>
      <c r="AM77" s="1740"/>
      <c r="AN77" s="1740"/>
      <c r="AO77" s="1740"/>
      <c r="AP77" s="1740"/>
      <c r="AQ77" s="1740"/>
      <c r="AR77" s="1740"/>
      <c r="AS77" s="1740"/>
      <c r="AT77" s="1740"/>
      <c r="AU77" s="1740"/>
      <c r="AV77" s="1740"/>
      <c r="AW77" s="1740"/>
      <c r="AX77" s="1740"/>
      <c r="AY77" s="1740"/>
      <c r="AZ77" s="1740"/>
      <c r="BA77" s="1740"/>
      <c r="BB77" s="1740"/>
      <c r="BC77" s="1740"/>
      <c r="BD77" s="1740"/>
      <c r="BE77" s="1740"/>
      <c r="BF77" s="1740"/>
      <c r="BG77" s="1740"/>
      <c r="BH77" s="1740"/>
      <c r="BI77" s="1740"/>
      <c r="BJ77" s="1740"/>
      <c r="BK77" s="1740"/>
      <c r="BL77" s="1740"/>
      <c r="BM77" s="1740"/>
      <c r="BN77" s="1740"/>
      <c r="BO77" s="1740"/>
      <c r="BP77" s="1740"/>
      <c r="BQ77" s="1740"/>
      <c r="BR77" s="1740"/>
      <c r="BS77" s="1740"/>
      <c r="BT77" s="1740"/>
      <c r="BU77" s="1740"/>
      <c r="BV77" s="1740"/>
      <c r="BW77" s="1740"/>
      <c r="BX77" s="1740"/>
      <c r="BY77" s="1740"/>
      <c r="BZ77" s="1740"/>
      <c r="CA77" s="1740"/>
      <c r="CB77" s="1740"/>
      <c r="CC77" s="1740"/>
      <c r="CD77" s="1740"/>
      <c r="CE77" s="1740"/>
      <c r="CF77" s="1740"/>
      <c r="CG77" s="1740"/>
      <c r="CH77" s="1740"/>
      <c r="CI77" s="1740"/>
      <c r="CJ77" s="1741"/>
      <c r="CK77" s="398"/>
      <c r="CL77" s="398"/>
      <c r="CM77" s="398"/>
    </row>
    <row r="78" spans="1:92" ht="23.25" customHeight="1">
      <c r="A78" s="398"/>
      <c r="B78" s="398"/>
      <c r="C78" s="399"/>
      <c r="D78" s="399"/>
      <c r="E78" s="400"/>
      <c r="F78" s="400"/>
      <c r="G78" s="398"/>
      <c r="H78" s="398"/>
      <c r="I78" s="398"/>
      <c r="J78" s="398"/>
      <c r="K78" s="398"/>
      <c r="L78" s="398"/>
      <c r="M78" s="398"/>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8"/>
      <c r="AK78" s="398"/>
      <c r="AL78" s="398"/>
      <c r="AM78" s="398"/>
      <c r="AN78" s="398"/>
      <c r="AO78" s="398"/>
      <c r="AP78" s="398"/>
      <c r="AQ78" s="398"/>
      <c r="AR78" s="398"/>
      <c r="AS78" s="398"/>
      <c r="AT78" s="398"/>
      <c r="AU78" s="398"/>
      <c r="AV78" s="398"/>
      <c r="AW78" s="398"/>
      <c r="AX78" s="398"/>
      <c r="AY78" s="398"/>
      <c r="AZ78" s="398"/>
      <c r="BA78" s="398"/>
      <c r="BB78" s="398"/>
      <c r="BC78" s="398"/>
      <c r="BD78" s="398"/>
      <c r="BE78" s="398"/>
      <c r="BF78" s="398"/>
      <c r="BG78" s="398"/>
      <c r="BH78" s="398"/>
      <c r="BI78" s="398"/>
      <c r="BJ78" s="398"/>
      <c r="BK78" s="398"/>
      <c r="BL78" s="398"/>
      <c r="BM78" s="398"/>
      <c r="BN78" s="398"/>
      <c r="BO78" s="398"/>
      <c r="BP78" s="398"/>
      <c r="BQ78" s="398"/>
      <c r="BR78" s="398"/>
      <c r="BS78" s="398"/>
      <c r="BT78" s="398"/>
      <c r="BU78" s="398"/>
      <c r="BV78" s="398"/>
      <c r="BW78" s="398"/>
      <c r="BX78" s="398"/>
      <c r="BY78" s="398"/>
      <c r="BZ78" s="398"/>
      <c r="CA78" s="398"/>
      <c r="CB78" s="398"/>
      <c r="CC78" s="398"/>
      <c r="CD78" s="398"/>
      <c r="CE78" s="398"/>
      <c r="CF78" s="398"/>
      <c r="CG78" s="398"/>
      <c r="CH78" s="398"/>
      <c r="CI78" s="398"/>
      <c r="CJ78" s="398"/>
      <c r="CK78" s="398"/>
      <c r="CL78" s="398"/>
      <c r="CM78" s="398"/>
    </row>
    <row r="79" spans="1:92" ht="23.25" customHeight="1">
      <c r="A79" s="398"/>
      <c r="B79" s="398"/>
      <c r="C79" s="399"/>
      <c r="D79" s="399"/>
      <c r="E79" s="400"/>
      <c r="F79" s="400"/>
      <c r="G79" s="398"/>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8"/>
      <c r="AP79" s="398"/>
      <c r="AQ79" s="398"/>
      <c r="AR79" s="398"/>
      <c r="AS79" s="398"/>
      <c r="AT79" s="398"/>
      <c r="AU79" s="398"/>
      <c r="AV79" s="398"/>
      <c r="AW79" s="398"/>
      <c r="AX79" s="398"/>
      <c r="AY79" s="398"/>
      <c r="AZ79" s="398"/>
      <c r="BA79" s="398"/>
      <c r="BB79" s="398"/>
      <c r="BC79" s="398"/>
      <c r="BD79" s="398"/>
      <c r="BE79" s="398"/>
      <c r="BF79" s="398"/>
      <c r="BG79" s="398"/>
      <c r="BH79" s="398"/>
      <c r="BI79" s="398"/>
      <c r="BJ79" s="398"/>
      <c r="BK79" s="398"/>
      <c r="BL79" s="398"/>
      <c r="BM79" s="398"/>
      <c r="BN79" s="398"/>
      <c r="BO79" s="398"/>
      <c r="BP79" s="398"/>
      <c r="BQ79" s="398"/>
      <c r="BR79" s="398"/>
      <c r="BS79" s="398"/>
      <c r="BT79" s="398"/>
      <c r="BU79" s="398"/>
      <c r="BV79" s="398"/>
      <c r="BW79" s="398"/>
      <c r="BX79" s="398"/>
      <c r="BY79" s="398"/>
      <c r="BZ79" s="398"/>
      <c r="CA79" s="398"/>
      <c r="CB79" s="398"/>
      <c r="CC79" s="398"/>
      <c r="CD79" s="398"/>
      <c r="CE79" s="398"/>
      <c r="CF79" s="398"/>
      <c r="CG79" s="398"/>
      <c r="CH79" s="398"/>
      <c r="CI79" s="398"/>
      <c r="CJ79" s="398"/>
      <c r="CK79" s="398"/>
      <c r="CL79" s="398"/>
      <c r="CM79" s="398"/>
    </row>
    <row r="80" spans="1:92" ht="23.25" customHeight="1">
      <c r="A80" s="398"/>
      <c r="B80" s="398"/>
      <c r="C80" s="399"/>
      <c r="D80" s="399"/>
      <c r="E80" s="400"/>
      <c r="F80" s="400"/>
      <c r="G80" s="398"/>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398"/>
      <c r="AL80" s="398"/>
      <c r="AM80" s="398"/>
      <c r="AN80" s="398"/>
      <c r="AO80" s="398"/>
      <c r="AP80" s="398"/>
      <c r="AQ80" s="398"/>
      <c r="AR80" s="398"/>
      <c r="AS80" s="398"/>
      <c r="AT80" s="398"/>
      <c r="AU80" s="398"/>
      <c r="AV80" s="398"/>
      <c r="AW80" s="398"/>
      <c r="AX80" s="398"/>
      <c r="AY80" s="398"/>
      <c r="AZ80" s="398"/>
      <c r="BA80" s="398"/>
      <c r="BB80" s="398"/>
      <c r="BC80" s="398"/>
      <c r="BD80" s="398"/>
      <c r="BE80" s="398"/>
      <c r="BF80" s="398"/>
      <c r="BG80" s="398"/>
      <c r="BH80" s="398"/>
      <c r="BI80" s="398"/>
      <c r="BJ80" s="398"/>
      <c r="BK80" s="398"/>
      <c r="BL80" s="398"/>
      <c r="BM80" s="398"/>
      <c r="BN80" s="398"/>
      <c r="BO80" s="398"/>
      <c r="BP80" s="398"/>
      <c r="BQ80" s="398"/>
      <c r="BR80" s="398"/>
      <c r="BS80" s="398"/>
      <c r="BT80" s="398"/>
      <c r="BU80" s="398"/>
      <c r="BV80" s="398"/>
      <c r="BW80" s="398"/>
      <c r="BX80" s="398"/>
      <c r="BY80" s="398"/>
      <c r="BZ80" s="398"/>
      <c r="CA80" s="398"/>
      <c r="CB80" s="398"/>
      <c r="CC80" s="398"/>
      <c r="CD80" s="398"/>
      <c r="CE80" s="398"/>
      <c r="CF80" s="398"/>
      <c r="CG80" s="398"/>
      <c r="CH80" s="398"/>
      <c r="CI80" s="398"/>
      <c r="CJ80" s="398"/>
      <c r="CK80" s="398"/>
      <c r="CL80" s="398"/>
      <c r="CM80" s="398"/>
    </row>
    <row r="81" spans="1:91" ht="23.25" customHeight="1">
      <c r="A81" s="398"/>
      <c r="B81" s="398"/>
      <c r="C81" s="399"/>
      <c r="D81" s="399"/>
      <c r="E81" s="400"/>
      <c r="F81" s="400"/>
      <c r="G81" s="398"/>
      <c r="H81" s="398"/>
      <c r="I81" s="398"/>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8"/>
      <c r="AY81" s="398"/>
      <c r="AZ81" s="398"/>
      <c r="BA81" s="398"/>
      <c r="BB81" s="398"/>
      <c r="BC81" s="398"/>
      <c r="BD81" s="398"/>
      <c r="BE81" s="398"/>
      <c r="BF81" s="398"/>
      <c r="BG81" s="398"/>
      <c r="BH81" s="398"/>
      <c r="BI81" s="398"/>
      <c r="BJ81" s="398"/>
      <c r="BK81" s="398"/>
      <c r="BL81" s="398"/>
      <c r="BM81" s="398"/>
      <c r="BN81" s="398"/>
      <c r="BO81" s="398"/>
      <c r="BP81" s="398"/>
      <c r="BQ81" s="398"/>
      <c r="BR81" s="398"/>
      <c r="BS81" s="398"/>
      <c r="BT81" s="398"/>
      <c r="BU81" s="398"/>
      <c r="BV81" s="398"/>
      <c r="BW81" s="398"/>
      <c r="BX81" s="398"/>
      <c r="BY81" s="398"/>
      <c r="BZ81" s="398"/>
      <c r="CA81" s="398"/>
      <c r="CB81" s="398"/>
      <c r="CC81" s="398"/>
      <c r="CD81" s="398"/>
      <c r="CE81" s="398"/>
      <c r="CF81" s="398"/>
      <c r="CG81" s="398"/>
      <c r="CH81" s="398"/>
      <c r="CI81" s="398"/>
      <c r="CJ81" s="398"/>
      <c r="CK81" s="398"/>
      <c r="CL81" s="398"/>
      <c r="CM81" s="398"/>
    </row>
    <row r="82" spans="1:91" ht="23.25" customHeight="1">
      <c r="A82" s="398"/>
      <c r="B82" s="398"/>
      <c r="C82" s="399"/>
      <c r="D82" s="399"/>
      <c r="E82" s="400"/>
      <c r="F82" s="400"/>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c r="AK82" s="398"/>
      <c r="AL82" s="398"/>
      <c r="AM82" s="398"/>
      <c r="AN82" s="398"/>
      <c r="AO82" s="398"/>
      <c r="AP82" s="398"/>
      <c r="AQ82" s="398"/>
      <c r="AR82" s="398"/>
      <c r="AS82" s="398"/>
      <c r="AT82" s="398"/>
      <c r="AU82" s="398"/>
      <c r="AV82" s="398"/>
      <c r="AW82" s="398"/>
      <c r="AX82" s="398"/>
      <c r="AY82" s="398"/>
      <c r="AZ82" s="398"/>
      <c r="BA82" s="398"/>
      <c r="BB82" s="398"/>
      <c r="BC82" s="398"/>
      <c r="BD82" s="398"/>
      <c r="BE82" s="398"/>
      <c r="BF82" s="398"/>
      <c r="BG82" s="398"/>
      <c r="BH82" s="398"/>
      <c r="BI82" s="398"/>
      <c r="BJ82" s="398"/>
      <c r="BK82" s="398"/>
      <c r="BL82" s="398"/>
      <c r="BM82" s="398"/>
      <c r="BN82" s="398"/>
      <c r="BO82" s="398"/>
      <c r="BP82" s="398"/>
      <c r="BQ82" s="398"/>
      <c r="BR82" s="398"/>
      <c r="BS82" s="398"/>
      <c r="BT82" s="398"/>
      <c r="BU82" s="398"/>
      <c r="BV82" s="398"/>
      <c r="BW82" s="398"/>
      <c r="BX82" s="398"/>
      <c r="BY82" s="398"/>
      <c r="BZ82" s="398"/>
      <c r="CA82" s="398"/>
      <c r="CB82" s="398"/>
      <c r="CC82" s="398"/>
      <c r="CD82" s="398"/>
      <c r="CE82" s="398"/>
      <c r="CF82" s="398"/>
      <c r="CG82" s="398"/>
      <c r="CH82" s="398"/>
      <c r="CI82" s="398"/>
      <c r="CJ82" s="398"/>
      <c r="CK82" s="398"/>
      <c r="CL82" s="398"/>
      <c r="CM82" s="398"/>
    </row>
    <row r="83" spans="1:91" ht="23.25" customHeight="1">
      <c r="A83" s="398"/>
      <c r="B83" s="398"/>
      <c r="C83" s="399"/>
      <c r="D83" s="399"/>
      <c r="E83" s="400"/>
      <c r="F83" s="400"/>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row>
    <row r="84" spans="1:91" ht="23.25" customHeight="1">
      <c r="A84" s="398"/>
      <c r="B84" s="398"/>
      <c r="C84" s="399"/>
      <c r="D84" s="399"/>
      <c r="E84" s="400"/>
      <c r="F84" s="400"/>
      <c r="G84" s="398"/>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398"/>
      <c r="AL84" s="398"/>
      <c r="AM84" s="398"/>
      <c r="AN84" s="398"/>
      <c r="AO84" s="398"/>
      <c r="AP84" s="398"/>
      <c r="AQ84" s="398"/>
      <c r="AR84" s="398"/>
      <c r="AS84" s="398"/>
      <c r="AT84" s="398"/>
      <c r="AU84" s="398"/>
      <c r="AV84" s="398"/>
      <c r="AW84" s="398"/>
      <c r="AX84" s="398"/>
      <c r="AY84" s="398"/>
      <c r="AZ84" s="398"/>
      <c r="BA84" s="398"/>
      <c r="BB84" s="398"/>
      <c r="BC84" s="398"/>
      <c r="BD84" s="398"/>
      <c r="BE84" s="398"/>
      <c r="BF84" s="398"/>
      <c r="BG84" s="398"/>
      <c r="BH84" s="398"/>
      <c r="BI84" s="398"/>
      <c r="BJ84" s="398"/>
      <c r="BK84" s="398"/>
      <c r="BL84" s="398"/>
      <c r="BM84" s="398"/>
      <c r="BN84" s="398"/>
      <c r="BO84" s="398"/>
      <c r="BP84" s="398"/>
      <c r="BQ84" s="398"/>
      <c r="BR84" s="398"/>
      <c r="BS84" s="398"/>
      <c r="BT84" s="398"/>
      <c r="BU84" s="398"/>
      <c r="BV84" s="398"/>
      <c r="BW84" s="398"/>
      <c r="BX84" s="398"/>
      <c r="BY84" s="398"/>
      <c r="BZ84" s="398"/>
      <c r="CA84" s="398"/>
      <c r="CB84" s="398"/>
      <c r="CC84" s="398"/>
      <c r="CD84" s="398"/>
      <c r="CE84" s="398"/>
      <c r="CF84" s="398"/>
      <c r="CG84" s="398"/>
      <c r="CH84" s="398"/>
      <c r="CI84" s="398"/>
      <c r="CJ84" s="398"/>
      <c r="CK84" s="398"/>
      <c r="CL84" s="398"/>
      <c r="CM84" s="398"/>
    </row>
    <row r="85" spans="1:91" ht="23.25" customHeight="1">
      <c r="A85" s="398"/>
      <c r="B85" s="398"/>
      <c r="C85" s="399"/>
      <c r="D85" s="399"/>
      <c r="E85" s="400"/>
      <c r="F85" s="400"/>
      <c r="G85" s="398"/>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8"/>
      <c r="AZ85" s="398"/>
      <c r="BA85" s="398"/>
      <c r="BB85" s="398"/>
      <c r="BC85" s="398"/>
      <c r="BD85" s="398"/>
      <c r="BE85" s="398"/>
      <c r="BF85" s="398"/>
      <c r="BG85" s="398"/>
      <c r="BH85" s="398"/>
      <c r="BI85" s="398"/>
      <c r="BJ85" s="398"/>
      <c r="BK85" s="398"/>
      <c r="BL85" s="398"/>
      <c r="BM85" s="398"/>
      <c r="BN85" s="398"/>
      <c r="BO85" s="398"/>
      <c r="BP85" s="398"/>
      <c r="BQ85" s="398"/>
      <c r="BR85" s="398"/>
      <c r="BS85" s="398"/>
      <c r="BT85" s="398"/>
      <c r="BU85" s="398"/>
      <c r="BV85" s="398"/>
      <c r="BW85" s="398"/>
      <c r="BX85" s="398"/>
      <c r="BY85" s="398"/>
      <c r="BZ85" s="398"/>
      <c r="CA85" s="398"/>
      <c r="CB85" s="398"/>
      <c r="CC85" s="398"/>
      <c r="CD85" s="398"/>
      <c r="CE85" s="398"/>
      <c r="CF85" s="398"/>
      <c r="CG85" s="398"/>
      <c r="CH85" s="398"/>
      <c r="CI85" s="398"/>
      <c r="CJ85" s="398"/>
      <c r="CK85" s="398"/>
      <c r="CL85" s="398"/>
      <c r="CM85" s="398"/>
    </row>
    <row r="86" spans="1:91" ht="23.25" customHeight="1">
      <c r="A86" s="398"/>
      <c r="B86" s="398"/>
      <c r="C86" s="399"/>
      <c r="D86" s="399"/>
      <c r="E86" s="400"/>
      <c r="F86" s="400"/>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8"/>
      <c r="AP86" s="398"/>
      <c r="AQ86" s="398"/>
      <c r="AR86" s="398"/>
      <c r="AS86" s="398"/>
      <c r="AT86" s="398"/>
      <c r="AU86" s="398"/>
      <c r="AV86" s="398"/>
      <c r="AW86" s="398"/>
      <c r="AX86" s="398"/>
      <c r="AY86" s="398"/>
      <c r="AZ86" s="398"/>
      <c r="BA86" s="398"/>
      <c r="BB86" s="398"/>
      <c r="BC86" s="398"/>
      <c r="BD86" s="398"/>
      <c r="BE86" s="398"/>
      <c r="BF86" s="398"/>
      <c r="BG86" s="398"/>
      <c r="BH86" s="398"/>
      <c r="BI86" s="398"/>
      <c r="BJ86" s="398"/>
      <c r="BK86" s="398"/>
      <c r="BL86" s="398"/>
      <c r="BM86" s="398"/>
      <c r="BN86" s="398"/>
      <c r="BO86" s="398"/>
      <c r="BP86" s="398"/>
      <c r="BQ86" s="398"/>
      <c r="BR86" s="398"/>
      <c r="BS86" s="398"/>
      <c r="BT86" s="398"/>
      <c r="BU86" s="398"/>
      <c r="BV86" s="398"/>
      <c r="BW86" s="398"/>
      <c r="BX86" s="398"/>
      <c r="BY86" s="398"/>
      <c r="BZ86" s="398"/>
      <c r="CA86" s="398"/>
      <c r="CB86" s="398"/>
      <c r="CC86" s="398"/>
      <c r="CD86" s="398"/>
      <c r="CE86" s="398"/>
      <c r="CF86" s="398"/>
      <c r="CG86" s="398"/>
      <c r="CH86" s="398"/>
      <c r="CI86" s="398"/>
      <c r="CJ86" s="398"/>
      <c r="CK86" s="398"/>
      <c r="CL86" s="398"/>
      <c r="CM86" s="398"/>
    </row>
    <row r="87" spans="1:91" ht="23.25" customHeight="1">
      <c r="A87" s="398"/>
      <c r="B87" s="398"/>
      <c r="C87" s="399"/>
      <c r="D87" s="399"/>
      <c r="E87" s="400"/>
      <c r="F87" s="400"/>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398"/>
      <c r="AL87" s="398"/>
      <c r="AM87" s="398"/>
      <c r="AN87" s="398"/>
      <c r="AO87" s="398"/>
      <c r="AP87" s="398"/>
      <c r="AQ87" s="398"/>
      <c r="AR87" s="398"/>
      <c r="AS87" s="398"/>
      <c r="AT87" s="398"/>
      <c r="AU87" s="398"/>
      <c r="AV87" s="398"/>
      <c r="AW87" s="398"/>
      <c r="AX87" s="398"/>
      <c r="AY87" s="398"/>
      <c r="AZ87" s="398"/>
      <c r="BA87" s="398"/>
      <c r="BB87" s="398"/>
      <c r="BC87" s="398"/>
      <c r="BD87" s="398"/>
      <c r="BE87" s="398"/>
      <c r="BF87" s="398"/>
      <c r="BG87" s="398"/>
      <c r="BH87" s="398"/>
      <c r="BI87" s="398"/>
      <c r="BJ87" s="398"/>
      <c r="BK87" s="398"/>
      <c r="BL87" s="398"/>
      <c r="BM87" s="398"/>
      <c r="BN87" s="398"/>
      <c r="BO87" s="398"/>
      <c r="BP87" s="398"/>
      <c r="BQ87" s="398"/>
      <c r="BR87" s="398"/>
      <c r="BS87" s="398"/>
      <c r="BT87" s="398"/>
      <c r="BU87" s="398"/>
      <c r="BV87" s="398"/>
      <c r="BW87" s="398"/>
      <c r="BX87" s="398"/>
      <c r="BY87" s="398"/>
      <c r="BZ87" s="398"/>
      <c r="CA87" s="398"/>
      <c r="CB87" s="398"/>
      <c r="CC87" s="398"/>
      <c r="CD87" s="398"/>
      <c r="CE87" s="398"/>
      <c r="CF87" s="398"/>
      <c r="CG87" s="398"/>
      <c r="CH87" s="398"/>
      <c r="CI87" s="398"/>
      <c r="CJ87" s="398"/>
      <c r="CK87" s="398"/>
      <c r="CL87" s="398"/>
      <c r="CM87" s="398"/>
    </row>
    <row r="88" spans="1:91" ht="23.25" customHeight="1">
      <c r="A88" s="398"/>
      <c r="B88" s="398"/>
      <c r="C88" s="399"/>
      <c r="D88" s="399"/>
      <c r="E88" s="400"/>
      <c r="F88" s="400"/>
      <c r="G88" s="398"/>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398"/>
      <c r="AL88" s="398"/>
      <c r="AM88" s="398"/>
      <c r="AN88" s="398"/>
      <c r="AO88" s="398"/>
      <c r="AP88" s="398"/>
      <c r="AQ88" s="398"/>
      <c r="AR88" s="398"/>
      <c r="AS88" s="398"/>
      <c r="AT88" s="398"/>
      <c r="AU88" s="398"/>
      <c r="AV88" s="398"/>
      <c r="AW88" s="398"/>
      <c r="AX88" s="398"/>
      <c r="AY88" s="398"/>
      <c r="AZ88" s="398"/>
      <c r="BA88" s="398"/>
      <c r="BB88" s="398"/>
      <c r="BC88" s="398"/>
      <c r="BD88" s="398"/>
      <c r="BE88" s="398"/>
      <c r="BF88" s="398"/>
      <c r="BG88" s="398"/>
      <c r="BH88" s="398"/>
      <c r="BI88" s="398"/>
      <c r="BJ88" s="398"/>
      <c r="BK88" s="398"/>
      <c r="BL88" s="398"/>
      <c r="BM88" s="398"/>
      <c r="BN88" s="398"/>
      <c r="BO88" s="398"/>
      <c r="BP88" s="398"/>
      <c r="BQ88" s="398"/>
      <c r="BR88" s="398"/>
      <c r="BS88" s="398"/>
      <c r="BT88" s="398"/>
      <c r="BU88" s="398"/>
      <c r="BV88" s="398"/>
      <c r="BW88" s="398"/>
      <c r="BX88" s="398"/>
      <c r="BY88" s="398"/>
      <c r="BZ88" s="398"/>
      <c r="CA88" s="398"/>
      <c r="CB88" s="398"/>
      <c r="CC88" s="398"/>
      <c r="CD88" s="398"/>
      <c r="CE88" s="398"/>
      <c r="CF88" s="398"/>
      <c r="CG88" s="398"/>
      <c r="CH88" s="398"/>
      <c r="CI88" s="398"/>
      <c r="CJ88" s="398"/>
      <c r="CK88" s="398"/>
      <c r="CL88" s="398"/>
      <c r="CM88" s="398"/>
    </row>
    <row r="89" spans="1:91" ht="23.25" customHeight="1">
      <c r="A89" s="398"/>
      <c r="B89" s="398"/>
      <c r="C89" s="399"/>
      <c r="D89" s="399"/>
      <c r="E89" s="400"/>
      <c r="F89" s="400"/>
      <c r="G89" s="398"/>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398"/>
      <c r="AL89" s="398"/>
      <c r="AM89" s="398"/>
      <c r="AN89" s="398"/>
      <c r="AO89" s="398"/>
      <c r="AP89" s="398"/>
      <c r="AQ89" s="398"/>
      <c r="AR89" s="398"/>
      <c r="AS89" s="398"/>
      <c r="AT89" s="398"/>
      <c r="AU89" s="398"/>
      <c r="AV89" s="398"/>
      <c r="AW89" s="398"/>
      <c r="AX89" s="398"/>
      <c r="AY89" s="398"/>
      <c r="AZ89" s="398"/>
      <c r="BA89" s="398"/>
      <c r="BB89" s="398"/>
      <c r="BC89" s="398"/>
      <c r="BD89" s="398"/>
      <c r="BE89" s="398"/>
      <c r="BF89" s="398"/>
      <c r="BG89" s="398"/>
      <c r="BH89" s="398"/>
      <c r="BI89" s="398"/>
      <c r="BJ89" s="398"/>
      <c r="BK89" s="398"/>
      <c r="BL89" s="398"/>
      <c r="BM89" s="398"/>
      <c r="BN89" s="398"/>
      <c r="BO89" s="398"/>
      <c r="BP89" s="398"/>
      <c r="BQ89" s="398"/>
      <c r="BR89" s="398"/>
      <c r="BS89" s="398"/>
      <c r="BT89" s="398"/>
      <c r="BU89" s="398"/>
      <c r="BV89" s="398"/>
      <c r="BW89" s="398"/>
      <c r="BX89" s="398"/>
      <c r="BY89" s="398"/>
      <c r="BZ89" s="398"/>
      <c r="CA89" s="398"/>
      <c r="CB89" s="398"/>
      <c r="CC89" s="398"/>
      <c r="CD89" s="398"/>
      <c r="CE89" s="398"/>
      <c r="CF89" s="398"/>
      <c r="CG89" s="398"/>
      <c r="CH89" s="398"/>
      <c r="CI89" s="398"/>
      <c r="CJ89" s="398"/>
      <c r="CK89" s="398"/>
      <c r="CL89" s="398"/>
      <c r="CM89" s="398"/>
    </row>
    <row r="90" spans="1:91" ht="23.25" customHeight="1">
      <c r="A90" s="398"/>
      <c r="B90" s="398"/>
      <c r="C90" s="399"/>
      <c r="D90" s="399"/>
      <c r="E90" s="400"/>
      <c r="F90" s="400"/>
      <c r="G90" s="398"/>
      <c r="H90" s="398"/>
      <c r="I90" s="398"/>
      <c r="J90" s="398"/>
      <c r="K90" s="398"/>
      <c r="L90" s="398"/>
      <c r="M90" s="398"/>
      <c r="N90" s="398"/>
      <c r="O90" s="398"/>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c r="AZ90" s="398"/>
      <c r="BA90" s="398"/>
      <c r="BB90" s="398"/>
      <c r="BC90" s="398"/>
      <c r="BD90" s="398"/>
      <c r="BE90" s="398"/>
      <c r="BF90" s="398"/>
      <c r="BG90" s="398"/>
      <c r="BH90" s="398"/>
      <c r="BI90" s="398"/>
      <c r="BJ90" s="398"/>
      <c r="BK90" s="398"/>
      <c r="BL90" s="398"/>
      <c r="BM90" s="398"/>
      <c r="BN90" s="398"/>
      <c r="BO90" s="398"/>
      <c r="BP90" s="398"/>
      <c r="BQ90" s="398"/>
      <c r="BR90" s="398"/>
      <c r="BS90" s="398"/>
      <c r="BT90" s="398"/>
      <c r="BU90" s="398"/>
      <c r="BV90" s="398"/>
      <c r="BW90" s="398"/>
      <c r="BX90" s="398"/>
      <c r="BY90" s="398"/>
      <c r="BZ90" s="398"/>
      <c r="CA90" s="398"/>
      <c r="CB90" s="398"/>
      <c r="CC90" s="398"/>
      <c r="CD90" s="398"/>
      <c r="CE90" s="398"/>
      <c r="CF90" s="398"/>
      <c r="CG90" s="398"/>
      <c r="CH90" s="398"/>
      <c r="CI90" s="398"/>
      <c r="CJ90" s="398"/>
      <c r="CK90" s="398"/>
      <c r="CL90" s="398"/>
      <c r="CM90" s="398"/>
    </row>
    <row r="91" spans="1:91" ht="23.25" customHeight="1"/>
    <row r="92" spans="1:91" ht="23.25" customHeight="1"/>
    <row r="93" spans="1:91" ht="23.25" customHeight="1"/>
    <row r="94" spans="1:91" ht="23.25" customHeight="1"/>
    <row r="95" spans="1:91" ht="23.25" customHeight="1"/>
    <row r="96" spans="1:91"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sheetData>
  <sheetProtection algorithmName="SHA-512" hashValue="DHRJGs3bzIRPXcpLUpTlsCcTGn2ki6HUVkyY8eDrERqOKdtKD2i8DsVpmxPnw0BVmW7HRDSx8RToonSBqj1zzg==" saltValue="aXOUwfVGlt4fQTQy3Sfhnw==" spinCount="100000" sheet="1" objects="1" scenarios="1"/>
  <mergeCells count="93">
    <mergeCell ref="AI14:AQ14"/>
    <mergeCell ref="AS14:BB14"/>
    <mergeCell ref="BC14:BG14"/>
    <mergeCell ref="BH14:BI14"/>
    <mergeCell ref="BJ14:BP14"/>
    <mergeCell ref="CG4:CK4"/>
    <mergeCell ref="CL4:CM4"/>
    <mergeCell ref="A7:K7"/>
    <mergeCell ref="N7:AA7"/>
    <mergeCell ref="AB7:AD7"/>
    <mergeCell ref="AI4:AJ4"/>
    <mergeCell ref="BO4:BR4"/>
    <mergeCell ref="BS4:BW4"/>
    <mergeCell ref="BX4:BY4"/>
    <mergeCell ref="BZ4:CD4"/>
    <mergeCell ref="CE4:CF4"/>
    <mergeCell ref="AS15:BB16"/>
    <mergeCell ref="BC15:BJ15"/>
    <mergeCell ref="BK15:CK15"/>
    <mergeCell ref="BC16:CK16"/>
    <mergeCell ref="AS17:BB17"/>
    <mergeCell ref="BC17:CK17"/>
    <mergeCell ref="AI21:AQ21"/>
    <mergeCell ref="AS21:BB21"/>
    <mergeCell ref="BC21:BG21"/>
    <mergeCell ref="BH21:BI21"/>
    <mergeCell ref="BJ21:BN21"/>
    <mergeCell ref="Q36:S36"/>
    <mergeCell ref="T36:X36"/>
    <mergeCell ref="AS18:BB18"/>
    <mergeCell ref="A29:CN29"/>
    <mergeCell ref="A30:CN30"/>
    <mergeCell ref="A31:CN31"/>
    <mergeCell ref="A32:CN32"/>
    <mergeCell ref="A33:CN33"/>
    <mergeCell ref="BX36:CN36"/>
    <mergeCell ref="Y36:AA36"/>
    <mergeCell ref="AB36:AS36"/>
    <mergeCell ref="AT36:BE36"/>
    <mergeCell ref="BF36:BK36"/>
    <mergeCell ref="BL36:BO36"/>
    <mergeCell ref="BC18:CI18"/>
    <mergeCell ref="CJ18:CM18"/>
    <mergeCell ref="BP36:BW36"/>
    <mergeCell ref="C36:H36"/>
    <mergeCell ref="E58:AF58"/>
    <mergeCell ref="AG58:CJ58"/>
    <mergeCell ref="E59:AF59"/>
    <mergeCell ref="AG59:CJ59"/>
    <mergeCell ref="A37:CN38"/>
    <mergeCell ref="CI51:CN51"/>
    <mergeCell ref="A53:CM53"/>
    <mergeCell ref="E57:AF57"/>
    <mergeCell ref="AL57:AW57"/>
    <mergeCell ref="AX57:BC57"/>
    <mergeCell ref="BD57:BG57"/>
    <mergeCell ref="BH57:BO57"/>
    <mergeCell ref="I36:K36"/>
    <mergeCell ref="L36:P36"/>
    <mergeCell ref="Y64:BN65"/>
    <mergeCell ref="BO64:BX65"/>
    <mergeCell ref="E70:AF70"/>
    <mergeCell ref="AG70:CJ70"/>
    <mergeCell ref="E71:K71"/>
    <mergeCell ref="L71:R71"/>
    <mergeCell ref="S71:Y71"/>
    <mergeCell ref="Z71:AF71"/>
    <mergeCell ref="AG71:CJ71"/>
    <mergeCell ref="BE75:BG75"/>
    <mergeCell ref="BH75:BO75"/>
    <mergeCell ref="E72:AF72"/>
    <mergeCell ref="AG72:CJ72"/>
    <mergeCell ref="E73:K73"/>
    <mergeCell ref="L73:R73"/>
    <mergeCell ref="S73:Y73"/>
    <mergeCell ref="Z73:AF73"/>
    <mergeCell ref="AG73:CJ73"/>
    <mergeCell ref="E77:AF77"/>
    <mergeCell ref="AG77:CJ77"/>
    <mergeCell ref="BP75:CE75"/>
    <mergeCell ref="CF75:CJ75"/>
    <mergeCell ref="E76:AF76"/>
    <mergeCell ref="AG76:AN76"/>
    <mergeCell ref="AO76:AV76"/>
    <mergeCell ref="AW76:BD76"/>
    <mergeCell ref="BE76:BL76"/>
    <mergeCell ref="BM76:BT76"/>
    <mergeCell ref="BU76:CB76"/>
    <mergeCell ref="CC76:CJ76"/>
    <mergeCell ref="E75:G75"/>
    <mergeCell ref="H75:AF75"/>
    <mergeCell ref="AG75:AI75"/>
    <mergeCell ref="AJ75:BD75"/>
  </mergeCells>
  <phoneticPr fontId="56"/>
  <conditionalFormatting sqref="BC14:BG14">
    <cfRule type="expression" dxfId="34" priority="35" stopIfTrue="1">
      <formula>$BC$14=""</formula>
    </cfRule>
  </conditionalFormatting>
  <conditionalFormatting sqref="BJ14:BP14">
    <cfRule type="expression" dxfId="33" priority="34" stopIfTrue="1">
      <formula>$BJ$14=""</formula>
    </cfRule>
  </conditionalFormatting>
  <conditionalFormatting sqref="BC17:CK17">
    <cfRule type="expression" dxfId="32" priority="33" stopIfTrue="1">
      <formula>$BC$17=""</formula>
    </cfRule>
  </conditionalFormatting>
  <conditionalFormatting sqref="BC18:CI18">
    <cfRule type="expression" dxfId="31" priority="32" stopIfTrue="1">
      <formula>$BC$18=""</formula>
    </cfRule>
  </conditionalFormatting>
  <conditionalFormatting sqref="L36:P36">
    <cfRule type="expression" dxfId="30" priority="31" stopIfTrue="1">
      <formula>$L$36=""</formula>
    </cfRule>
  </conditionalFormatting>
  <conditionalFormatting sqref="T36:X36">
    <cfRule type="expression" dxfId="29" priority="30" stopIfTrue="1">
      <formula>$T$36=""</formula>
    </cfRule>
  </conditionalFormatting>
  <conditionalFormatting sqref="BF36:BK36">
    <cfRule type="expression" dxfId="28" priority="29" stopIfTrue="1">
      <formula>$BF$36=""</formula>
    </cfRule>
  </conditionalFormatting>
  <conditionalFormatting sqref="BP36:BW36">
    <cfRule type="expression" dxfId="27" priority="28" stopIfTrue="1">
      <formula>$BP$36=""</formula>
    </cfRule>
  </conditionalFormatting>
  <conditionalFormatting sqref="AX57:BC57">
    <cfRule type="expression" dxfId="26" priority="27" stopIfTrue="1">
      <formula>$AX$57=""</formula>
    </cfRule>
  </conditionalFormatting>
  <conditionalFormatting sqref="BH57:BO57">
    <cfRule type="expression" dxfId="25" priority="26" stopIfTrue="1">
      <formula>$BH$57=""</formula>
    </cfRule>
  </conditionalFormatting>
  <conditionalFormatting sqref="AG58:CJ58">
    <cfRule type="expression" dxfId="24" priority="25" stopIfTrue="1">
      <formula>$AG$58=""</formula>
    </cfRule>
  </conditionalFormatting>
  <conditionalFormatting sqref="AG59:CJ59">
    <cfRule type="expression" dxfId="23" priority="24" stopIfTrue="1">
      <formula>$AG$59=""</formula>
    </cfRule>
  </conditionalFormatting>
  <conditionalFormatting sqref="Y64:BN65">
    <cfRule type="expression" dxfId="22" priority="23" stopIfTrue="1">
      <formula>$Y$64=""</formula>
    </cfRule>
  </conditionalFormatting>
  <conditionalFormatting sqref="E71:K71">
    <cfRule type="expression" dxfId="21" priority="22" stopIfTrue="1">
      <formula>$E$71=""</formula>
    </cfRule>
  </conditionalFormatting>
  <conditionalFormatting sqref="L71:R71">
    <cfRule type="expression" dxfId="20" priority="21" stopIfTrue="1">
      <formula>$L$71=""</formula>
    </cfRule>
  </conditionalFormatting>
  <conditionalFormatting sqref="S71:Y71">
    <cfRule type="expression" dxfId="19" priority="20" stopIfTrue="1">
      <formula>$S$71=""</formula>
    </cfRule>
  </conditionalFormatting>
  <conditionalFormatting sqref="Z71:AF71">
    <cfRule type="expression" dxfId="18" priority="19" stopIfTrue="1">
      <formula>$Z$71=""</formula>
    </cfRule>
  </conditionalFormatting>
  <conditionalFormatting sqref="AG71:CJ71">
    <cfRule type="expression" dxfId="17" priority="18" stopIfTrue="1">
      <formula>$AG$71=""</formula>
    </cfRule>
  </conditionalFormatting>
  <conditionalFormatting sqref="L73:R73">
    <cfRule type="expression" dxfId="16" priority="17" stopIfTrue="1">
      <formula>$L$73=""</formula>
    </cfRule>
  </conditionalFormatting>
  <conditionalFormatting sqref="S73:Y73">
    <cfRule type="expression" dxfId="15" priority="16" stopIfTrue="1">
      <formula>$S$73=""</formula>
    </cfRule>
  </conditionalFormatting>
  <conditionalFormatting sqref="Z73:AF73">
    <cfRule type="expression" dxfId="14" priority="15" stopIfTrue="1">
      <formula>$Z$73=""</formula>
    </cfRule>
  </conditionalFormatting>
  <conditionalFormatting sqref="AG73:CJ73">
    <cfRule type="expression" dxfId="13" priority="14" stopIfTrue="1">
      <formula>$AG$73=""</formula>
    </cfRule>
  </conditionalFormatting>
  <conditionalFormatting sqref="E75:G75 AG75:AI75 BE75:BG75">
    <cfRule type="expression" dxfId="12" priority="13" stopIfTrue="1">
      <formula>AND($E$75="□",$AG$75="□",$BE$75="□")</formula>
    </cfRule>
  </conditionalFormatting>
  <conditionalFormatting sqref="AG76:AN76">
    <cfRule type="expression" dxfId="11" priority="12" stopIfTrue="1">
      <formula>$AG$76=""</formula>
    </cfRule>
  </conditionalFormatting>
  <conditionalFormatting sqref="AO76:AV76">
    <cfRule type="expression" dxfId="10" priority="11" stopIfTrue="1">
      <formula>$AO$76=""</formula>
    </cfRule>
  </conditionalFormatting>
  <conditionalFormatting sqref="AW76:BD76">
    <cfRule type="expression" dxfId="9" priority="10" stopIfTrue="1">
      <formula>$AW$76=""</formula>
    </cfRule>
  </conditionalFormatting>
  <conditionalFormatting sqref="BE76:BL76">
    <cfRule type="expression" dxfId="8" priority="9" stopIfTrue="1">
      <formula>$BE$76=""</formula>
    </cfRule>
  </conditionalFormatting>
  <conditionalFormatting sqref="BM76:BT76">
    <cfRule type="expression" dxfId="7" priority="8" stopIfTrue="1">
      <formula>$BM$76=""</formula>
    </cfRule>
  </conditionalFormatting>
  <conditionalFormatting sqref="BU76:CB76">
    <cfRule type="expression" dxfId="6" priority="7" stopIfTrue="1">
      <formula>$BU$76=""</formula>
    </cfRule>
  </conditionalFormatting>
  <conditionalFormatting sqref="CC76:CJ76">
    <cfRule type="expression" dxfId="5" priority="6" stopIfTrue="1">
      <formula>$CC$76=""</formula>
    </cfRule>
  </conditionalFormatting>
  <conditionalFormatting sqref="AG77:CJ77">
    <cfRule type="expression" dxfId="4" priority="5" stopIfTrue="1">
      <formula>$AG$77=""</formula>
    </cfRule>
  </conditionalFormatting>
  <conditionalFormatting sqref="BP75:CE75">
    <cfRule type="expression" dxfId="3" priority="4" stopIfTrue="1">
      <formula>AND($BE$75="■",$BP$75="")</formula>
    </cfRule>
  </conditionalFormatting>
  <conditionalFormatting sqref="BC15:BJ15">
    <cfRule type="expression" dxfId="2" priority="3" stopIfTrue="1">
      <formula>$BC$15=""</formula>
    </cfRule>
  </conditionalFormatting>
  <conditionalFormatting sqref="BK15:CK15">
    <cfRule type="expression" dxfId="1" priority="2" stopIfTrue="1">
      <formula>$BK$15=""</formula>
    </cfRule>
  </conditionalFormatting>
  <conditionalFormatting sqref="BC16:CK16">
    <cfRule type="expression" dxfId="0" priority="1" stopIfTrue="1">
      <formula>$BK$15=""</formula>
    </cfRule>
  </conditionalFormatting>
  <dataValidations count="20">
    <dataValidation type="textLength" imeMode="disabled" operator="equal" allowBlank="1" showInputMessage="1" showErrorMessage="1" sqref="E71:AF71 JA71:KB71 SW71:TX71 ACS71:ADT71 AMO71:ANP71 AWK71:AXL71 BGG71:BHH71 BQC71:BRD71 BZY71:CAZ71 CJU71:CKV71 CTQ71:CUR71 DDM71:DEN71 DNI71:DOJ71 DXE71:DYF71 EHA71:EIB71 EQW71:ERX71 FAS71:FBT71 FKO71:FLP71 FUK71:FVL71 GEG71:GFH71 GOC71:GPD71 GXY71:GYZ71 HHU71:HIV71 HRQ71:HSR71 IBM71:ICN71 ILI71:IMJ71 IVE71:IWF71 JFA71:JGB71 JOW71:JPX71 JYS71:JZT71 KIO71:KJP71 KSK71:KTL71 LCG71:LDH71 LMC71:LND71 LVY71:LWZ71 MFU71:MGV71 MPQ71:MQR71 MZM71:NAN71 NJI71:NKJ71 NTE71:NUF71 ODA71:OEB71 OMW71:ONX71 OWS71:OXT71 PGO71:PHP71 PQK71:PRL71 QAG71:QBH71 QKC71:QLD71 QTY71:QUZ71 RDU71:REV71 RNQ71:ROR71 RXM71:RYN71 SHI71:SIJ71 SRE71:SSF71 TBA71:TCB71 TKW71:TLX71 TUS71:TVT71 UEO71:UFP71 UOK71:UPL71 UYG71:UZH71 VIC71:VJD71 VRY71:VSZ71 WBU71:WCV71 WLQ71:WMR71 WVM71:WWN71 E65607:AF65607 JA65607:KB65607 SW65607:TX65607 ACS65607:ADT65607 AMO65607:ANP65607 AWK65607:AXL65607 BGG65607:BHH65607 BQC65607:BRD65607 BZY65607:CAZ65607 CJU65607:CKV65607 CTQ65607:CUR65607 DDM65607:DEN65607 DNI65607:DOJ65607 DXE65607:DYF65607 EHA65607:EIB65607 EQW65607:ERX65607 FAS65607:FBT65607 FKO65607:FLP65607 FUK65607:FVL65607 GEG65607:GFH65607 GOC65607:GPD65607 GXY65607:GYZ65607 HHU65607:HIV65607 HRQ65607:HSR65607 IBM65607:ICN65607 ILI65607:IMJ65607 IVE65607:IWF65607 JFA65607:JGB65607 JOW65607:JPX65607 JYS65607:JZT65607 KIO65607:KJP65607 KSK65607:KTL65607 LCG65607:LDH65607 LMC65607:LND65607 LVY65607:LWZ65607 MFU65607:MGV65607 MPQ65607:MQR65607 MZM65607:NAN65607 NJI65607:NKJ65607 NTE65607:NUF65607 ODA65607:OEB65607 OMW65607:ONX65607 OWS65607:OXT65607 PGO65607:PHP65607 PQK65607:PRL65607 QAG65607:QBH65607 QKC65607:QLD65607 QTY65607:QUZ65607 RDU65607:REV65607 RNQ65607:ROR65607 RXM65607:RYN65607 SHI65607:SIJ65607 SRE65607:SSF65607 TBA65607:TCB65607 TKW65607:TLX65607 TUS65607:TVT65607 UEO65607:UFP65607 UOK65607:UPL65607 UYG65607:UZH65607 VIC65607:VJD65607 VRY65607:VSZ65607 WBU65607:WCV65607 WLQ65607:WMR65607 WVM65607:WWN65607 E131143:AF131143 JA131143:KB131143 SW131143:TX131143 ACS131143:ADT131143 AMO131143:ANP131143 AWK131143:AXL131143 BGG131143:BHH131143 BQC131143:BRD131143 BZY131143:CAZ131143 CJU131143:CKV131143 CTQ131143:CUR131143 DDM131143:DEN131143 DNI131143:DOJ131143 DXE131143:DYF131143 EHA131143:EIB131143 EQW131143:ERX131143 FAS131143:FBT131143 FKO131143:FLP131143 FUK131143:FVL131143 GEG131143:GFH131143 GOC131143:GPD131143 GXY131143:GYZ131143 HHU131143:HIV131143 HRQ131143:HSR131143 IBM131143:ICN131143 ILI131143:IMJ131143 IVE131143:IWF131143 JFA131143:JGB131143 JOW131143:JPX131143 JYS131143:JZT131143 KIO131143:KJP131143 KSK131143:KTL131143 LCG131143:LDH131143 LMC131143:LND131143 LVY131143:LWZ131143 MFU131143:MGV131143 MPQ131143:MQR131143 MZM131143:NAN131143 NJI131143:NKJ131143 NTE131143:NUF131143 ODA131143:OEB131143 OMW131143:ONX131143 OWS131143:OXT131143 PGO131143:PHP131143 PQK131143:PRL131143 QAG131143:QBH131143 QKC131143:QLD131143 QTY131143:QUZ131143 RDU131143:REV131143 RNQ131143:ROR131143 RXM131143:RYN131143 SHI131143:SIJ131143 SRE131143:SSF131143 TBA131143:TCB131143 TKW131143:TLX131143 TUS131143:TVT131143 UEO131143:UFP131143 UOK131143:UPL131143 UYG131143:UZH131143 VIC131143:VJD131143 VRY131143:VSZ131143 WBU131143:WCV131143 WLQ131143:WMR131143 WVM131143:WWN131143 E196679:AF196679 JA196679:KB196679 SW196679:TX196679 ACS196679:ADT196679 AMO196679:ANP196679 AWK196679:AXL196679 BGG196679:BHH196679 BQC196679:BRD196679 BZY196679:CAZ196679 CJU196679:CKV196679 CTQ196679:CUR196679 DDM196679:DEN196679 DNI196679:DOJ196679 DXE196679:DYF196679 EHA196679:EIB196679 EQW196679:ERX196679 FAS196679:FBT196679 FKO196679:FLP196679 FUK196679:FVL196679 GEG196679:GFH196679 GOC196679:GPD196679 GXY196679:GYZ196679 HHU196679:HIV196679 HRQ196679:HSR196679 IBM196679:ICN196679 ILI196679:IMJ196679 IVE196679:IWF196679 JFA196679:JGB196679 JOW196679:JPX196679 JYS196679:JZT196679 KIO196679:KJP196679 KSK196679:KTL196679 LCG196679:LDH196679 LMC196679:LND196679 LVY196679:LWZ196679 MFU196679:MGV196679 MPQ196679:MQR196679 MZM196679:NAN196679 NJI196679:NKJ196679 NTE196679:NUF196679 ODA196679:OEB196679 OMW196679:ONX196679 OWS196679:OXT196679 PGO196679:PHP196679 PQK196679:PRL196679 QAG196679:QBH196679 QKC196679:QLD196679 QTY196679:QUZ196679 RDU196679:REV196679 RNQ196679:ROR196679 RXM196679:RYN196679 SHI196679:SIJ196679 SRE196679:SSF196679 TBA196679:TCB196679 TKW196679:TLX196679 TUS196679:TVT196679 UEO196679:UFP196679 UOK196679:UPL196679 UYG196679:UZH196679 VIC196679:VJD196679 VRY196679:VSZ196679 WBU196679:WCV196679 WLQ196679:WMR196679 WVM196679:WWN196679 E262215:AF262215 JA262215:KB262215 SW262215:TX262215 ACS262215:ADT262215 AMO262215:ANP262215 AWK262215:AXL262215 BGG262215:BHH262215 BQC262215:BRD262215 BZY262215:CAZ262215 CJU262215:CKV262215 CTQ262215:CUR262215 DDM262215:DEN262215 DNI262215:DOJ262215 DXE262215:DYF262215 EHA262215:EIB262215 EQW262215:ERX262215 FAS262215:FBT262215 FKO262215:FLP262215 FUK262215:FVL262215 GEG262215:GFH262215 GOC262215:GPD262215 GXY262215:GYZ262215 HHU262215:HIV262215 HRQ262215:HSR262215 IBM262215:ICN262215 ILI262215:IMJ262215 IVE262215:IWF262215 JFA262215:JGB262215 JOW262215:JPX262215 JYS262215:JZT262215 KIO262215:KJP262215 KSK262215:KTL262215 LCG262215:LDH262215 LMC262215:LND262215 LVY262215:LWZ262215 MFU262215:MGV262215 MPQ262215:MQR262215 MZM262215:NAN262215 NJI262215:NKJ262215 NTE262215:NUF262215 ODA262215:OEB262215 OMW262215:ONX262215 OWS262215:OXT262215 PGO262215:PHP262215 PQK262215:PRL262215 QAG262215:QBH262215 QKC262215:QLD262215 QTY262215:QUZ262215 RDU262215:REV262215 RNQ262215:ROR262215 RXM262215:RYN262215 SHI262215:SIJ262215 SRE262215:SSF262215 TBA262215:TCB262215 TKW262215:TLX262215 TUS262215:TVT262215 UEO262215:UFP262215 UOK262215:UPL262215 UYG262215:UZH262215 VIC262215:VJD262215 VRY262215:VSZ262215 WBU262215:WCV262215 WLQ262215:WMR262215 WVM262215:WWN262215 E327751:AF327751 JA327751:KB327751 SW327751:TX327751 ACS327751:ADT327751 AMO327751:ANP327751 AWK327751:AXL327751 BGG327751:BHH327751 BQC327751:BRD327751 BZY327751:CAZ327751 CJU327751:CKV327751 CTQ327751:CUR327751 DDM327751:DEN327751 DNI327751:DOJ327751 DXE327751:DYF327751 EHA327751:EIB327751 EQW327751:ERX327751 FAS327751:FBT327751 FKO327751:FLP327751 FUK327751:FVL327751 GEG327751:GFH327751 GOC327751:GPD327751 GXY327751:GYZ327751 HHU327751:HIV327751 HRQ327751:HSR327751 IBM327751:ICN327751 ILI327751:IMJ327751 IVE327751:IWF327751 JFA327751:JGB327751 JOW327751:JPX327751 JYS327751:JZT327751 KIO327751:KJP327751 KSK327751:KTL327751 LCG327751:LDH327751 LMC327751:LND327751 LVY327751:LWZ327751 MFU327751:MGV327751 MPQ327751:MQR327751 MZM327751:NAN327751 NJI327751:NKJ327751 NTE327751:NUF327751 ODA327751:OEB327751 OMW327751:ONX327751 OWS327751:OXT327751 PGO327751:PHP327751 PQK327751:PRL327751 QAG327751:QBH327751 QKC327751:QLD327751 QTY327751:QUZ327751 RDU327751:REV327751 RNQ327751:ROR327751 RXM327751:RYN327751 SHI327751:SIJ327751 SRE327751:SSF327751 TBA327751:TCB327751 TKW327751:TLX327751 TUS327751:TVT327751 UEO327751:UFP327751 UOK327751:UPL327751 UYG327751:UZH327751 VIC327751:VJD327751 VRY327751:VSZ327751 WBU327751:WCV327751 WLQ327751:WMR327751 WVM327751:WWN327751 E393287:AF393287 JA393287:KB393287 SW393287:TX393287 ACS393287:ADT393287 AMO393287:ANP393287 AWK393287:AXL393287 BGG393287:BHH393287 BQC393287:BRD393287 BZY393287:CAZ393287 CJU393287:CKV393287 CTQ393287:CUR393287 DDM393287:DEN393287 DNI393287:DOJ393287 DXE393287:DYF393287 EHA393287:EIB393287 EQW393287:ERX393287 FAS393287:FBT393287 FKO393287:FLP393287 FUK393287:FVL393287 GEG393287:GFH393287 GOC393287:GPD393287 GXY393287:GYZ393287 HHU393287:HIV393287 HRQ393287:HSR393287 IBM393287:ICN393287 ILI393287:IMJ393287 IVE393287:IWF393287 JFA393287:JGB393287 JOW393287:JPX393287 JYS393287:JZT393287 KIO393287:KJP393287 KSK393287:KTL393287 LCG393287:LDH393287 LMC393287:LND393287 LVY393287:LWZ393287 MFU393287:MGV393287 MPQ393287:MQR393287 MZM393287:NAN393287 NJI393287:NKJ393287 NTE393287:NUF393287 ODA393287:OEB393287 OMW393287:ONX393287 OWS393287:OXT393287 PGO393287:PHP393287 PQK393287:PRL393287 QAG393287:QBH393287 QKC393287:QLD393287 QTY393287:QUZ393287 RDU393287:REV393287 RNQ393287:ROR393287 RXM393287:RYN393287 SHI393287:SIJ393287 SRE393287:SSF393287 TBA393287:TCB393287 TKW393287:TLX393287 TUS393287:TVT393287 UEO393287:UFP393287 UOK393287:UPL393287 UYG393287:UZH393287 VIC393287:VJD393287 VRY393287:VSZ393287 WBU393287:WCV393287 WLQ393287:WMR393287 WVM393287:WWN393287 E458823:AF458823 JA458823:KB458823 SW458823:TX458823 ACS458823:ADT458823 AMO458823:ANP458823 AWK458823:AXL458823 BGG458823:BHH458823 BQC458823:BRD458823 BZY458823:CAZ458823 CJU458823:CKV458823 CTQ458823:CUR458823 DDM458823:DEN458823 DNI458823:DOJ458823 DXE458823:DYF458823 EHA458823:EIB458823 EQW458823:ERX458823 FAS458823:FBT458823 FKO458823:FLP458823 FUK458823:FVL458823 GEG458823:GFH458823 GOC458823:GPD458823 GXY458823:GYZ458823 HHU458823:HIV458823 HRQ458823:HSR458823 IBM458823:ICN458823 ILI458823:IMJ458823 IVE458823:IWF458823 JFA458823:JGB458823 JOW458823:JPX458823 JYS458823:JZT458823 KIO458823:KJP458823 KSK458823:KTL458823 LCG458823:LDH458823 LMC458823:LND458823 LVY458823:LWZ458823 MFU458823:MGV458823 MPQ458823:MQR458823 MZM458823:NAN458823 NJI458823:NKJ458823 NTE458823:NUF458823 ODA458823:OEB458823 OMW458823:ONX458823 OWS458823:OXT458823 PGO458823:PHP458823 PQK458823:PRL458823 QAG458823:QBH458823 QKC458823:QLD458823 QTY458823:QUZ458823 RDU458823:REV458823 RNQ458823:ROR458823 RXM458823:RYN458823 SHI458823:SIJ458823 SRE458823:SSF458823 TBA458823:TCB458823 TKW458823:TLX458823 TUS458823:TVT458823 UEO458823:UFP458823 UOK458823:UPL458823 UYG458823:UZH458823 VIC458823:VJD458823 VRY458823:VSZ458823 WBU458823:WCV458823 WLQ458823:WMR458823 WVM458823:WWN458823 E524359:AF524359 JA524359:KB524359 SW524359:TX524359 ACS524359:ADT524359 AMO524359:ANP524359 AWK524359:AXL524359 BGG524359:BHH524359 BQC524359:BRD524359 BZY524359:CAZ524359 CJU524359:CKV524359 CTQ524359:CUR524359 DDM524359:DEN524359 DNI524359:DOJ524359 DXE524359:DYF524359 EHA524359:EIB524359 EQW524359:ERX524359 FAS524359:FBT524359 FKO524359:FLP524359 FUK524359:FVL524359 GEG524359:GFH524359 GOC524359:GPD524359 GXY524359:GYZ524359 HHU524359:HIV524359 HRQ524359:HSR524359 IBM524359:ICN524359 ILI524359:IMJ524359 IVE524359:IWF524359 JFA524359:JGB524359 JOW524359:JPX524359 JYS524359:JZT524359 KIO524359:KJP524359 KSK524359:KTL524359 LCG524359:LDH524359 LMC524359:LND524359 LVY524359:LWZ524359 MFU524359:MGV524359 MPQ524359:MQR524359 MZM524359:NAN524359 NJI524359:NKJ524359 NTE524359:NUF524359 ODA524359:OEB524359 OMW524359:ONX524359 OWS524359:OXT524359 PGO524359:PHP524359 PQK524359:PRL524359 QAG524359:QBH524359 QKC524359:QLD524359 QTY524359:QUZ524359 RDU524359:REV524359 RNQ524359:ROR524359 RXM524359:RYN524359 SHI524359:SIJ524359 SRE524359:SSF524359 TBA524359:TCB524359 TKW524359:TLX524359 TUS524359:TVT524359 UEO524359:UFP524359 UOK524359:UPL524359 UYG524359:UZH524359 VIC524359:VJD524359 VRY524359:VSZ524359 WBU524359:WCV524359 WLQ524359:WMR524359 WVM524359:WWN524359 E589895:AF589895 JA589895:KB589895 SW589895:TX589895 ACS589895:ADT589895 AMO589895:ANP589895 AWK589895:AXL589895 BGG589895:BHH589895 BQC589895:BRD589895 BZY589895:CAZ589895 CJU589895:CKV589895 CTQ589895:CUR589895 DDM589895:DEN589895 DNI589895:DOJ589895 DXE589895:DYF589895 EHA589895:EIB589895 EQW589895:ERX589895 FAS589895:FBT589895 FKO589895:FLP589895 FUK589895:FVL589895 GEG589895:GFH589895 GOC589895:GPD589895 GXY589895:GYZ589895 HHU589895:HIV589895 HRQ589895:HSR589895 IBM589895:ICN589895 ILI589895:IMJ589895 IVE589895:IWF589895 JFA589895:JGB589895 JOW589895:JPX589895 JYS589895:JZT589895 KIO589895:KJP589895 KSK589895:KTL589895 LCG589895:LDH589895 LMC589895:LND589895 LVY589895:LWZ589895 MFU589895:MGV589895 MPQ589895:MQR589895 MZM589895:NAN589895 NJI589895:NKJ589895 NTE589895:NUF589895 ODA589895:OEB589895 OMW589895:ONX589895 OWS589895:OXT589895 PGO589895:PHP589895 PQK589895:PRL589895 QAG589895:QBH589895 QKC589895:QLD589895 QTY589895:QUZ589895 RDU589895:REV589895 RNQ589895:ROR589895 RXM589895:RYN589895 SHI589895:SIJ589895 SRE589895:SSF589895 TBA589895:TCB589895 TKW589895:TLX589895 TUS589895:TVT589895 UEO589895:UFP589895 UOK589895:UPL589895 UYG589895:UZH589895 VIC589895:VJD589895 VRY589895:VSZ589895 WBU589895:WCV589895 WLQ589895:WMR589895 WVM589895:WWN589895 E655431:AF655431 JA655431:KB655431 SW655431:TX655431 ACS655431:ADT655431 AMO655431:ANP655431 AWK655431:AXL655431 BGG655431:BHH655431 BQC655431:BRD655431 BZY655431:CAZ655431 CJU655431:CKV655431 CTQ655431:CUR655431 DDM655431:DEN655431 DNI655431:DOJ655431 DXE655431:DYF655431 EHA655431:EIB655431 EQW655431:ERX655431 FAS655431:FBT655431 FKO655431:FLP655431 FUK655431:FVL655431 GEG655431:GFH655431 GOC655431:GPD655431 GXY655431:GYZ655431 HHU655431:HIV655431 HRQ655431:HSR655431 IBM655431:ICN655431 ILI655431:IMJ655431 IVE655431:IWF655431 JFA655431:JGB655431 JOW655431:JPX655431 JYS655431:JZT655431 KIO655431:KJP655431 KSK655431:KTL655431 LCG655431:LDH655431 LMC655431:LND655431 LVY655431:LWZ655431 MFU655431:MGV655431 MPQ655431:MQR655431 MZM655431:NAN655431 NJI655431:NKJ655431 NTE655431:NUF655431 ODA655431:OEB655431 OMW655431:ONX655431 OWS655431:OXT655431 PGO655431:PHP655431 PQK655431:PRL655431 QAG655431:QBH655431 QKC655431:QLD655431 QTY655431:QUZ655431 RDU655431:REV655431 RNQ655431:ROR655431 RXM655431:RYN655431 SHI655431:SIJ655431 SRE655431:SSF655431 TBA655431:TCB655431 TKW655431:TLX655431 TUS655431:TVT655431 UEO655431:UFP655431 UOK655431:UPL655431 UYG655431:UZH655431 VIC655431:VJD655431 VRY655431:VSZ655431 WBU655431:WCV655431 WLQ655431:WMR655431 WVM655431:WWN655431 E720967:AF720967 JA720967:KB720967 SW720967:TX720967 ACS720967:ADT720967 AMO720967:ANP720967 AWK720967:AXL720967 BGG720967:BHH720967 BQC720967:BRD720967 BZY720967:CAZ720967 CJU720967:CKV720967 CTQ720967:CUR720967 DDM720967:DEN720967 DNI720967:DOJ720967 DXE720967:DYF720967 EHA720967:EIB720967 EQW720967:ERX720967 FAS720967:FBT720967 FKO720967:FLP720967 FUK720967:FVL720967 GEG720967:GFH720967 GOC720967:GPD720967 GXY720967:GYZ720967 HHU720967:HIV720967 HRQ720967:HSR720967 IBM720967:ICN720967 ILI720967:IMJ720967 IVE720967:IWF720967 JFA720967:JGB720967 JOW720967:JPX720967 JYS720967:JZT720967 KIO720967:KJP720967 KSK720967:KTL720967 LCG720967:LDH720967 LMC720967:LND720967 LVY720967:LWZ720967 MFU720967:MGV720967 MPQ720967:MQR720967 MZM720967:NAN720967 NJI720967:NKJ720967 NTE720967:NUF720967 ODA720967:OEB720967 OMW720967:ONX720967 OWS720967:OXT720967 PGO720967:PHP720967 PQK720967:PRL720967 QAG720967:QBH720967 QKC720967:QLD720967 QTY720967:QUZ720967 RDU720967:REV720967 RNQ720967:ROR720967 RXM720967:RYN720967 SHI720967:SIJ720967 SRE720967:SSF720967 TBA720967:TCB720967 TKW720967:TLX720967 TUS720967:TVT720967 UEO720967:UFP720967 UOK720967:UPL720967 UYG720967:UZH720967 VIC720967:VJD720967 VRY720967:VSZ720967 WBU720967:WCV720967 WLQ720967:WMR720967 WVM720967:WWN720967 E786503:AF786503 JA786503:KB786503 SW786503:TX786503 ACS786503:ADT786503 AMO786503:ANP786503 AWK786503:AXL786503 BGG786503:BHH786503 BQC786503:BRD786503 BZY786503:CAZ786503 CJU786503:CKV786503 CTQ786503:CUR786503 DDM786503:DEN786503 DNI786503:DOJ786503 DXE786503:DYF786503 EHA786503:EIB786503 EQW786503:ERX786503 FAS786503:FBT786503 FKO786503:FLP786503 FUK786503:FVL786503 GEG786503:GFH786503 GOC786503:GPD786503 GXY786503:GYZ786503 HHU786503:HIV786503 HRQ786503:HSR786503 IBM786503:ICN786503 ILI786503:IMJ786503 IVE786503:IWF786503 JFA786503:JGB786503 JOW786503:JPX786503 JYS786503:JZT786503 KIO786503:KJP786503 KSK786503:KTL786503 LCG786503:LDH786503 LMC786503:LND786503 LVY786503:LWZ786503 MFU786503:MGV786503 MPQ786503:MQR786503 MZM786503:NAN786503 NJI786503:NKJ786503 NTE786503:NUF786503 ODA786503:OEB786503 OMW786503:ONX786503 OWS786503:OXT786503 PGO786503:PHP786503 PQK786503:PRL786503 QAG786503:QBH786503 QKC786503:QLD786503 QTY786503:QUZ786503 RDU786503:REV786503 RNQ786503:ROR786503 RXM786503:RYN786503 SHI786503:SIJ786503 SRE786503:SSF786503 TBA786503:TCB786503 TKW786503:TLX786503 TUS786503:TVT786503 UEO786503:UFP786503 UOK786503:UPL786503 UYG786503:UZH786503 VIC786503:VJD786503 VRY786503:VSZ786503 WBU786503:WCV786503 WLQ786503:WMR786503 WVM786503:WWN786503 E852039:AF852039 JA852039:KB852039 SW852039:TX852039 ACS852039:ADT852039 AMO852039:ANP852039 AWK852039:AXL852039 BGG852039:BHH852039 BQC852039:BRD852039 BZY852039:CAZ852039 CJU852039:CKV852039 CTQ852039:CUR852039 DDM852039:DEN852039 DNI852039:DOJ852039 DXE852039:DYF852039 EHA852039:EIB852039 EQW852039:ERX852039 FAS852039:FBT852039 FKO852039:FLP852039 FUK852039:FVL852039 GEG852039:GFH852039 GOC852039:GPD852039 GXY852039:GYZ852039 HHU852039:HIV852039 HRQ852039:HSR852039 IBM852039:ICN852039 ILI852039:IMJ852039 IVE852039:IWF852039 JFA852039:JGB852039 JOW852039:JPX852039 JYS852039:JZT852039 KIO852039:KJP852039 KSK852039:KTL852039 LCG852039:LDH852039 LMC852039:LND852039 LVY852039:LWZ852039 MFU852039:MGV852039 MPQ852039:MQR852039 MZM852039:NAN852039 NJI852039:NKJ852039 NTE852039:NUF852039 ODA852039:OEB852039 OMW852039:ONX852039 OWS852039:OXT852039 PGO852039:PHP852039 PQK852039:PRL852039 QAG852039:QBH852039 QKC852039:QLD852039 QTY852039:QUZ852039 RDU852039:REV852039 RNQ852039:ROR852039 RXM852039:RYN852039 SHI852039:SIJ852039 SRE852039:SSF852039 TBA852039:TCB852039 TKW852039:TLX852039 TUS852039:TVT852039 UEO852039:UFP852039 UOK852039:UPL852039 UYG852039:UZH852039 VIC852039:VJD852039 VRY852039:VSZ852039 WBU852039:WCV852039 WLQ852039:WMR852039 WVM852039:WWN852039 E917575:AF917575 JA917575:KB917575 SW917575:TX917575 ACS917575:ADT917575 AMO917575:ANP917575 AWK917575:AXL917575 BGG917575:BHH917575 BQC917575:BRD917575 BZY917575:CAZ917575 CJU917575:CKV917575 CTQ917575:CUR917575 DDM917575:DEN917575 DNI917575:DOJ917575 DXE917575:DYF917575 EHA917575:EIB917575 EQW917575:ERX917575 FAS917575:FBT917575 FKO917575:FLP917575 FUK917575:FVL917575 GEG917575:GFH917575 GOC917575:GPD917575 GXY917575:GYZ917575 HHU917575:HIV917575 HRQ917575:HSR917575 IBM917575:ICN917575 ILI917575:IMJ917575 IVE917575:IWF917575 JFA917575:JGB917575 JOW917575:JPX917575 JYS917575:JZT917575 KIO917575:KJP917575 KSK917575:KTL917575 LCG917575:LDH917575 LMC917575:LND917575 LVY917575:LWZ917575 MFU917575:MGV917575 MPQ917575:MQR917575 MZM917575:NAN917575 NJI917575:NKJ917575 NTE917575:NUF917575 ODA917575:OEB917575 OMW917575:ONX917575 OWS917575:OXT917575 PGO917575:PHP917575 PQK917575:PRL917575 QAG917575:QBH917575 QKC917575:QLD917575 QTY917575:QUZ917575 RDU917575:REV917575 RNQ917575:ROR917575 RXM917575:RYN917575 SHI917575:SIJ917575 SRE917575:SSF917575 TBA917575:TCB917575 TKW917575:TLX917575 TUS917575:TVT917575 UEO917575:UFP917575 UOK917575:UPL917575 UYG917575:UZH917575 VIC917575:VJD917575 VRY917575:VSZ917575 WBU917575:WCV917575 WLQ917575:WMR917575 WVM917575:WWN917575 E983111:AF983111 JA983111:KB983111 SW983111:TX983111 ACS983111:ADT983111 AMO983111:ANP983111 AWK983111:AXL983111 BGG983111:BHH983111 BQC983111:BRD983111 BZY983111:CAZ983111 CJU983111:CKV983111 CTQ983111:CUR983111 DDM983111:DEN983111 DNI983111:DOJ983111 DXE983111:DYF983111 EHA983111:EIB983111 EQW983111:ERX983111 FAS983111:FBT983111 FKO983111:FLP983111 FUK983111:FVL983111 GEG983111:GFH983111 GOC983111:GPD983111 GXY983111:GYZ983111 HHU983111:HIV983111 HRQ983111:HSR983111 IBM983111:ICN983111 ILI983111:IMJ983111 IVE983111:IWF983111 JFA983111:JGB983111 JOW983111:JPX983111 JYS983111:JZT983111 KIO983111:KJP983111 KSK983111:KTL983111 LCG983111:LDH983111 LMC983111:LND983111 LVY983111:LWZ983111 MFU983111:MGV983111 MPQ983111:MQR983111 MZM983111:NAN983111 NJI983111:NKJ983111 NTE983111:NUF983111 ODA983111:OEB983111 OMW983111:ONX983111 OWS983111:OXT983111 PGO983111:PHP983111 PQK983111:PRL983111 QAG983111:QBH983111 QKC983111:QLD983111 QTY983111:QUZ983111 RDU983111:REV983111 RNQ983111:ROR983111 RXM983111:RYN983111 SHI983111:SIJ983111 SRE983111:SSF983111 TBA983111:TCB983111 TKW983111:TLX983111 TUS983111:TVT983111 UEO983111:UFP983111 UOK983111:UPL983111 UYG983111:UZH983111 VIC983111:VJD983111 VRY983111:VSZ983111 WBU983111:WCV983111 WLQ983111:WMR983111 WVM983111:WWN983111 L73:AF73 JH73:KB73 TD73:TX73 ACZ73:ADT73 AMV73:ANP73 AWR73:AXL73 BGN73:BHH73 BQJ73:BRD73 CAF73:CAZ73 CKB73:CKV73 CTX73:CUR73 DDT73:DEN73 DNP73:DOJ73 DXL73:DYF73 EHH73:EIB73 ERD73:ERX73 FAZ73:FBT73 FKV73:FLP73 FUR73:FVL73 GEN73:GFH73 GOJ73:GPD73 GYF73:GYZ73 HIB73:HIV73 HRX73:HSR73 IBT73:ICN73 ILP73:IMJ73 IVL73:IWF73 JFH73:JGB73 JPD73:JPX73 JYZ73:JZT73 KIV73:KJP73 KSR73:KTL73 LCN73:LDH73 LMJ73:LND73 LWF73:LWZ73 MGB73:MGV73 MPX73:MQR73 MZT73:NAN73 NJP73:NKJ73 NTL73:NUF73 ODH73:OEB73 OND73:ONX73 OWZ73:OXT73 PGV73:PHP73 PQR73:PRL73 QAN73:QBH73 QKJ73:QLD73 QUF73:QUZ73 REB73:REV73 RNX73:ROR73 RXT73:RYN73 SHP73:SIJ73 SRL73:SSF73 TBH73:TCB73 TLD73:TLX73 TUZ73:TVT73 UEV73:UFP73 UOR73:UPL73 UYN73:UZH73 VIJ73:VJD73 VSF73:VSZ73 WCB73:WCV73 WLX73:WMR73 WVT73:WWN73 L65609:AF65609 JH65609:KB65609 TD65609:TX65609 ACZ65609:ADT65609 AMV65609:ANP65609 AWR65609:AXL65609 BGN65609:BHH65609 BQJ65609:BRD65609 CAF65609:CAZ65609 CKB65609:CKV65609 CTX65609:CUR65609 DDT65609:DEN65609 DNP65609:DOJ65609 DXL65609:DYF65609 EHH65609:EIB65609 ERD65609:ERX65609 FAZ65609:FBT65609 FKV65609:FLP65609 FUR65609:FVL65609 GEN65609:GFH65609 GOJ65609:GPD65609 GYF65609:GYZ65609 HIB65609:HIV65609 HRX65609:HSR65609 IBT65609:ICN65609 ILP65609:IMJ65609 IVL65609:IWF65609 JFH65609:JGB65609 JPD65609:JPX65609 JYZ65609:JZT65609 KIV65609:KJP65609 KSR65609:KTL65609 LCN65609:LDH65609 LMJ65609:LND65609 LWF65609:LWZ65609 MGB65609:MGV65609 MPX65609:MQR65609 MZT65609:NAN65609 NJP65609:NKJ65609 NTL65609:NUF65609 ODH65609:OEB65609 OND65609:ONX65609 OWZ65609:OXT65609 PGV65609:PHP65609 PQR65609:PRL65609 QAN65609:QBH65609 QKJ65609:QLD65609 QUF65609:QUZ65609 REB65609:REV65609 RNX65609:ROR65609 RXT65609:RYN65609 SHP65609:SIJ65609 SRL65609:SSF65609 TBH65609:TCB65609 TLD65609:TLX65609 TUZ65609:TVT65609 UEV65609:UFP65609 UOR65609:UPL65609 UYN65609:UZH65609 VIJ65609:VJD65609 VSF65609:VSZ65609 WCB65609:WCV65609 WLX65609:WMR65609 WVT65609:WWN65609 L131145:AF131145 JH131145:KB131145 TD131145:TX131145 ACZ131145:ADT131145 AMV131145:ANP131145 AWR131145:AXL131145 BGN131145:BHH131145 BQJ131145:BRD131145 CAF131145:CAZ131145 CKB131145:CKV131145 CTX131145:CUR131145 DDT131145:DEN131145 DNP131145:DOJ131145 DXL131145:DYF131145 EHH131145:EIB131145 ERD131145:ERX131145 FAZ131145:FBT131145 FKV131145:FLP131145 FUR131145:FVL131145 GEN131145:GFH131145 GOJ131145:GPD131145 GYF131145:GYZ131145 HIB131145:HIV131145 HRX131145:HSR131145 IBT131145:ICN131145 ILP131145:IMJ131145 IVL131145:IWF131145 JFH131145:JGB131145 JPD131145:JPX131145 JYZ131145:JZT131145 KIV131145:KJP131145 KSR131145:KTL131145 LCN131145:LDH131145 LMJ131145:LND131145 LWF131145:LWZ131145 MGB131145:MGV131145 MPX131145:MQR131145 MZT131145:NAN131145 NJP131145:NKJ131145 NTL131145:NUF131145 ODH131145:OEB131145 OND131145:ONX131145 OWZ131145:OXT131145 PGV131145:PHP131145 PQR131145:PRL131145 QAN131145:QBH131145 QKJ131145:QLD131145 QUF131145:QUZ131145 REB131145:REV131145 RNX131145:ROR131145 RXT131145:RYN131145 SHP131145:SIJ131145 SRL131145:SSF131145 TBH131145:TCB131145 TLD131145:TLX131145 TUZ131145:TVT131145 UEV131145:UFP131145 UOR131145:UPL131145 UYN131145:UZH131145 VIJ131145:VJD131145 VSF131145:VSZ131145 WCB131145:WCV131145 WLX131145:WMR131145 WVT131145:WWN131145 L196681:AF196681 JH196681:KB196681 TD196681:TX196681 ACZ196681:ADT196681 AMV196681:ANP196681 AWR196681:AXL196681 BGN196681:BHH196681 BQJ196681:BRD196681 CAF196681:CAZ196681 CKB196681:CKV196681 CTX196681:CUR196681 DDT196681:DEN196681 DNP196681:DOJ196681 DXL196681:DYF196681 EHH196681:EIB196681 ERD196681:ERX196681 FAZ196681:FBT196681 FKV196681:FLP196681 FUR196681:FVL196681 GEN196681:GFH196681 GOJ196681:GPD196681 GYF196681:GYZ196681 HIB196681:HIV196681 HRX196681:HSR196681 IBT196681:ICN196681 ILP196681:IMJ196681 IVL196681:IWF196681 JFH196681:JGB196681 JPD196681:JPX196681 JYZ196681:JZT196681 KIV196681:KJP196681 KSR196681:KTL196681 LCN196681:LDH196681 LMJ196681:LND196681 LWF196681:LWZ196681 MGB196681:MGV196681 MPX196681:MQR196681 MZT196681:NAN196681 NJP196681:NKJ196681 NTL196681:NUF196681 ODH196681:OEB196681 OND196681:ONX196681 OWZ196681:OXT196681 PGV196681:PHP196681 PQR196681:PRL196681 QAN196681:QBH196681 QKJ196681:QLD196681 QUF196681:QUZ196681 REB196681:REV196681 RNX196681:ROR196681 RXT196681:RYN196681 SHP196681:SIJ196681 SRL196681:SSF196681 TBH196681:TCB196681 TLD196681:TLX196681 TUZ196681:TVT196681 UEV196681:UFP196681 UOR196681:UPL196681 UYN196681:UZH196681 VIJ196681:VJD196681 VSF196681:VSZ196681 WCB196681:WCV196681 WLX196681:WMR196681 WVT196681:WWN196681 L262217:AF262217 JH262217:KB262217 TD262217:TX262217 ACZ262217:ADT262217 AMV262217:ANP262217 AWR262217:AXL262217 BGN262217:BHH262217 BQJ262217:BRD262217 CAF262217:CAZ262217 CKB262217:CKV262217 CTX262217:CUR262217 DDT262217:DEN262217 DNP262217:DOJ262217 DXL262217:DYF262217 EHH262217:EIB262217 ERD262217:ERX262217 FAZ262217:FBT262217 FKV262217:FLP262217 FUR262217:FVL262217 GEN262217:GFH262217 GOJ262217:GPD262217 GYF262217:GYZ262217 HIB262217:HIV262217 HRX262217:HSR262217 IBT262217:ICN262217 ILP262217:IMJ262217 IVL262217:IWF262217 JFH262217:JGB262217 JPD262217:JPX262217 JYZ262217:JZT262217 KIV262217:KJP262217 KSR262217:KTL262217 LCN262217:LDH262217 LMJ262217:LND262217 LWF262217:LWZ262217 MGB262217:MGV262217 MPX262217:MQR262217 MZT262217:NAN262217 NJP262217:NKJ262217 NTL262217:NUF262217 ODH262217:OEB262217 OND262217:ONX262217 OWZ262217:OXT262217 PGV262217:PHP262217 PQR262217:PRL262217 QAN262217:QBH262217 QKJ262217:QLD262217 QUF262217:QUZ262217 REB262217:REV262217 RNX262217:ROR262217 RXT262217:RYN262217 SHP262217:SIJ262217 SRL262217:SSF262217 TBH262217:TCB262217 TLD262217:TLX262217 TUZ262217:TVT262217 UEV262217:UFP262217 UOR262217:UPL262217 UYN262217:UZH262217 VIJ262217:VJD262217 VSF262217:VSZ262217 WCB262217:WCV262217 WLX262217:WMR262217 WVT262217:WWN262217 L327753:AF327753 JH327753:KB327753 TD327753:TX327753 ACZ327753:ADT327753 AMV327753:ANP327753 AWR327753:AXL327753 BGN327753:BHH327753 BQJ327753:BRD327753 CAF327753:CAZ327753 CKB327753:CKV327753 CTX327753:CUR327753 DDT327753:DEN327753 DNP327753:DOJ327753 DXL327753:DYF327753 EHH327753:EIB327753 ERD327753:ERX327753 FAZ327753:FBT327753 FKV327753:FLP327753 FUR327753:FVL327753 GEN327753:GFH327753 GOJ327753:GPD327753 GYF327753:GYZ327753 HIB327753:HIV327753 HRX327753:HSR327753 IBT327753:ICN327753 ILP327753:IMJ327753 IVL327753:IWF327753 JFH327753:JGB327753 JPD327753:JPX327753 JYZ327753:JZT327753 KIV327753:KJP327753 KSR327753:KTL327753 LCN327753:LDH327753 LMJ327753:LND327753 LWF327753:LWZ327753 MGB327753:MGV327753 MPX327753:MQR327753 MZT327753:NAN327753 NJP327753:NKJ327753 NTL327753:NUF327753 ODH327753:OEB327753 OND327753:ONX327753 OWZ327753:OXT327753 PGV327753:PHP327753 PQR327753:PRL327753 QAN327753:QBH327753 QKJ327753:QLD327753 QUF327753:QUZ327753 REB327753:REV327753 RNX327753:ROR327753 RXT327753:RYN327753 SHP327753:SIJ327753 SRL327753:SSF327753 TBH327753:TCB327753 TLD327753:TLX327753 TUZ327753:TVT327753 UEV327753:UFP327753 UOR327753:UPL327753 UYN327753:UZH327753 VIJ327753:VJD327753 VSF327753:VSZ327753 WCB327753:WCV327753 WLX327753:WMR327753 WVT327753:WWN327753 L393289:AF393289 JH393289:KB393289 TD393289:TX393289 ACZ393289:ADT393289 AMV393289:ANP393289 AWR393289:AXL393289 BGN393289:BHH393289 BQJ393289:BRD393289 CAF393289:CAZ393289 CKB393289:CKV393289 CTX393289:CUR393289 DDT393289:DEN393289 DNP393289:DOJ393289 DXL393289:DYF393289 EHH393289:EIB393289 ERD393289:ERX393289 FAZ393289:FBT393289 FKV393289:FLP393289 FUR393289:FVL393289 GEN393289:GFH393289 GOJ393289:GPD393289 GYF393289:GYZ393289 HIB393289:HIV393289 HRX393289:HSR393289 IBT393289:ICN393289 ILP393289:IMJ393289 IVL393289:IWF393289 JFH393289:JGB393289 JPD393289:JPX393289 JYZ393289:JZT393289 KIV393289:KJP393289 KSR393289:KTL393289 LCN393289:LDH393289 LMJ393289:LND393289 LWF393289:LWZ393289 MGB393289:MGV393289 MPX393289:MQR393289 MZT393289:NAN393289 NJP393289:NKJ393289 NTL393289:NUF393289 ODH393289:OEB393289 OND393289:ONX393289 OWZ393289:OXT393289 PGV393289:PHP393289 PQR393289:PRL393289 QAN393289:QBH393289 QKJ393289:QLD393289 QUF393289:QUZ393289 REB393289:REV393289 RNX393289:ROR393289 RXT393289:RYN393289 SHP393289:SIJ393289 SRL393289:SSF393289 TBH393289:TCB393289 TLD393289:TLX393289 TUZ393289:TVT393289 UEV393289:UFP393289 UOR393289:UPL393289 UYN393289:UZH393289 VIJ393289:VJD393289 VSF393289:VSZ393289 WCB393289:WCV393289 WLX393289:WMR393289 WVT393289:WWN393289 L458825:AF458825 JH458825:KB458825 TD458825:TX458825 ACZ458825:ADT458825 AMV458825:ANP458825 AWR458825:AXL458825 BGN458825:BHH458825 BQJ458825:BRD458825 CAF458825:CAZ458825 CKB458825:CKV458825 CTX458825:CUR458825 DDT458825:DEN458825 DNP458825:DOJ458825 DXL458825:DYF458825 EHH458825:EIB458825 ERD458825:ERX458825 FAZ458825:FBT458825 FKV458825:FLP458825 FUR458825:FVL458825 GEN458825:GFH458825 GOJ458825:GPD458825 GYF458825:GYZ458825 HIB458825:HIV458825 HRX458825:HSR458825 IBT458825:ICN458825 ILP458825:IMJ458825 IVL458825:IWF458825 JFH458825:JGB458825 JPD458825:JPX458825 JYZ458825:JZT458825 KIV458825:KJP458825 KSR458825:KTL458825 LCN458825:LDH458825 LMJ458825:LND458825 LWF458825:LWZ458825 MGB458825:MGV458825 MPX458825:MQR458825 MZT458825:NAN458825 NJP458825:NKJ458825 NTL458825:NUF458825 ODH458825:OEB458825 OND458825:ONX458825 OWZ458825:OXT458825 PGV458825:PHP458825 PQR458825:PRL458825 QAN458825:QBH458825 QKJ458825:QLD458825 QUF458825:QUZ458825 REB458825:REV458825 RNX458825:ROR458825 RXT458825:RYN458825 SHP458825:SIJ458825 SRL458825:SSF458825 TBH458825:TCB458825 TLD458825:TLX458825 TUZ458825:TVT458825 UEV458825:UFP458825 UOR458825:UPL458825 UYN458825:UZH458825 VIJ458825:VJD458825 VSF458825:VSZ458825 WCB458825:WCV458825 WLX458825:WMR458825 WVT458825:WWN458825 L524361:AF524361 JH524361:KB524361 TD524361:TX524361 ACZ524361:ADT524361 AMV524361:ANP524361 AWR524361:AXL524361 BGN524361:BHH524361 BQJ524361:BRD524361 CAF524361:CAZ524361 CKB524361:CKV524361 CTX524361:CUR524361 DDT524361:DEN524361 DNP524361:DOJ524361 DXL524361:DYF524361 EHH524361:EIB524361 ERD524361:ERX524361 FAZ524361:FBT524361 FKV524361:FLP524361 FUR524361:FVL524361 GEN524361:GFH524361 GOJ524361:GPD524361 GYF524361:GYZ524361 HIB524361:HIV524361 HRX524361:HSR524361 IBT524361:ICN524361 ILP524361:IMJ524361 IVL524361:IWF524361 JFH524361:JGB524361 JPD524361:JPX524361 JYZ524361:JZT524361 KIV524361:KJP524361 KSR524361:KTL524361 LCN524361:LDH524361 LMJ524361:LND524361 LWF524361:LWZ524361 MGB524361:MGV524361 MPX524361:MQR524361 MZT524361:NAN524361 NJP524361:NKJ524361 NTL524361:NUF524361 ODH524361:OEB524361 OND524361:ONX524361 OWZ524361:OXT524361 PGV524361:PHP524361 PQR524361:PRL524361 QAN524361:QBH524361 QKJ524361:QLD524361 QUF524361:QUZ524361 REB524361:REV524361 RNX524361:ROR524361 RXT524361:RYN524361 SHP524361:SIJ524361 SRL524361:SSF524361 TBH524361:TCB524361 TLD524361:TLX524361 TUZ524361:TVT524361 UEV524361:UFP524361 UOR524361:UPL524361 UYN524361:UZH524361 VIJ524361:VJD524361 VSF524361:VSZ524361 WCB524361:WCV524361 WLX524361:WMR524361 WVT524361:WWN524361 L589897:AF589897 JH589897:KB589897 TD589897:TX589897 ACZ589897:ADT589897 AMV589897:ANP589897 AWR589897:AXL589897 BGN589897:BHH589897 BQJ589897:BRD589897 CAF589897:CAZ589897 CKB589897:CKV589897 CTX589897:CUR589897 DDT589897:DEN589897 DNP589897:DOJ589897 DXL589897:DYF589897 EHH589897:EIB589897 ERD589897:ERX589897 FAZ589897:FBT589897 FKV589897:FLP589897 FUR589897:FVL589897 GEN589897:GFH589897 GOJ589897:GPD589897 GYF589897:GYZ589897 HIB589897:HIV589897 HRX589897:HSR589897 IBT589897:ICN589897 ILP589897:IMJ589897 IVL589897:IWF589897 JFH589897:JGB589897 JPD589897:JPX589897 JYZ589897:JZT589897 KIV589897:KJP589897 KSR589897:KTL589897 LCN589897:LDH589897 LMJ589897:LND589897 LWF589897:LWZ589897 MGB589897:MGV589897 MPX589897:MQR589897 MZT589897:NAN589897 NJP589897:NKJ589897 NTL589897:NUF589897 ODH589897:OEB589897 OND589897:ONX589897 OWZ589897:OXT589897 PGV589897:PHP589897 PQR589897:PRL589897 QAN589897:QBH589897 QKJ589897:QLD589897 QUF589897:QUZ589897 REB589897:REV589897 RNX589897:ROR589897 RXT589897:RYN589897 SHP589897:SIJ589897 SRL589897:SSF589897 TBH589897:TCB589897 TLD589897:TLX589897 TUZ589897:TVT589897 UEV589897:UFP589897 UOR589897:UPL589897 UYN589897:UZH589897 VIJ589897:VJD589897 VSF589897:VSZ589897 WCB589897:WCV589897 WLX589897:WMR589897 WVT589897:WWN589897 L655433:AF655433 JH655433:KB655433 TD655433:TX655433 ACZ655433:ADT655433 AMV655433:ANP655433 AWR655433:AXL655433 BGN655433:BHH655433 BQJ655433:BRD655433 CAF655433:CAZ655433 CKB655433:CKV655433 CTX655433:CUR655433 DDT655433:DEN655433 DNP655433:DOJ655433 DXL655433:DYF655433 EHH655433:EIB655433 ERD655433:ERX655433 FAZ655433:FBT655433 FKV655433:FLP655433 FUR655433:FVL655433 GEN655433:GFH655433 GOJ655433:GPD655433 GYF655433:GYZ655433 HIB655433:HIV655433 HRX655433:HSR655433 IBT655433:ICN655433 ILP655433:IMJ655433 IVL655433:IWF655433 JFH655433:JGB655433 JPD655433:JPX655433 JYZ655433:JZT655433 KIV655433:KJP655433 KSR655433:KTL655433 LCN655433:LDH655433 LMJ655433:LND655433 LWF655433:LWZ655433 MGB655433:MGV655433 MPX655433:MQR655433 MZT655433:NAN655433 NJP655433:NKJ655433 NTL655433:NUF655433 ODH655433:OEB655433 OND655433:ONX655433 OWZ655433:OXT655433 PGV655433:PHP655433 PQR655433:PRL655433 QAN655433:QBH655433 QKJ655433:QLD655433 QUF655433:QUZ655433 REB655433:REV655433 RNX655433:ROR655433 RXT655433:RYN655433 SHP655433:SIJ655433 SRL655433:SSF655433 TBH655433:TCB655433 TLD655433:TLX655433 TUZ655433:TVT655433 UEV655433:UFP655433 UOR655433:UPL655433 UYN655433:UZH655433 VIJ655433:VJD655433 VSF655433:VSZ655433 WCB655433:WCV655433 WLX655433:WMR655433 WVT655433:WWN655433 L720969:AF720969 JH720969:KB720969 TD720969:TX720969 ACZ720969:ADT720969 AMV720969:ANP720969 AWR720969:AXL720969 BGN720969:BHH720969 BQJ720969:BRD720969 CAF720969:CAZ720969 CKB720969:CKV720969 CTX720969:CUR720969 DDT720969:DEN720969 DNP720969:DOJ720969 DXL720969:DYF720969 EHH720969:EIB720969 ERD720969:ERX720969 FAZ720969:FBT720969 FKV720969:FLP720969 FUR720969:FVL720969 GEN720969:GFH720969 GOJ720969:GPD720969 GYF720969:GYZ720969 HIB720969:HIV720969 HRX720969:HSR720969 IBT720969:ICN720969 ILP720969:IMJ720969 IVL720969:IWF720969 JFH720969:JGB720969 JPD720969:JPX720969 JYZ720969:JZT720969 KIV720969:KJP720969 KSR720969:KTL720969 LCN720969:LDH720969 LMJ720969:LND720969 LWF720969:LWZ720969 MGB720969:MGV720969 MPX720969:MQR720969 MZT720969:NAN720969 NJP720969:NKJ720969 NTL720969:NUF720969 ODH720969:OEB720969 OND720969:ONX720969 OWZ720969:OXT720969 PGV720969:PHP720969 PQR720969:PRL720969 QAN720969:QBH720969 QKJ720969:QLD720969 QUF720969:QUZ720969 REB720969:REV720969 RNX720969:ROR720969 RXT720969:RYN720969 SHP720969:SIJ720969 SRL720969:SSF720969 TBH720969:TCB720969 TLD720969:TLX720969 TUZ720969:TVT720969 UEV720969:UFP720969 UOR720969:UPL720969 UYN720969:UZH720969 VIJ720969:VJD720969 VSF720969:VSZ720969 WCB720969:WCV720969 WLX720969:WMR720969 WVT720969:WWN720969 L786505:AF786505 JH786505:KB786505 TD786505:TX786505 ACZ786505:ADT786505 AMV786505:ANP786505 AWR786505:AXL786505 BGN786505:BHH786505 BQJ786505:BRD786505 CAF786505:CAZ786505 CKB786505:CKV786505 CTX786505:CUR786505 DDT786505:DEN786505 DNP786505:DOJ786505 DXL786505:DYF786505 EHH786505:EIB786505 ERD786505:ERX786505 FAZ786505:FBT786505 FKV786505:FLP786505 FUR786505:FVL786505 GEN786505:GFH786505 GOJ786505:GPD786505 GYF786505:GYZ786505 HIB786505:HIV786505 HRX786505:HSR786505 IBT786505:ICN786505 ILP786505:IMJ786505 IVL786505:IWF786505 JFH786505:JGB786505 JPD786505:JPX786505 JYZ786505:JZT786505 KIV786505:KJP786505 KSR786505:KTL786505 LCN786505:LDH786505 LMJ786505:LND786505 LWF786505:LWZ786505 MGB786505:MGV786505 MPX786505:MQR786505 MZT786505:NAN786505 NJP786505:NKJ786505 NTL786505:NUF786505 ODH786505:OEB786505 OND786505:ONX786505 OWZ786505:OXT786505 PGV786505:PHP786505 PQR786505:PRL786505 QAN786505:QBH786505 QKJ786505:QLD786505 QUF786505:QUZ786505 REB786505:REV786505 RNX786505:ROR786505 RXT786505:RYN786505 SHP786505:SIJ786505 SRL786505:SSF786505 TBH786505:TCB786505 TLD786505:TLX786505 TUZ786505:TVT786505 UEV786505:UFP786505 UOR786505:UPL786505 UYN786505:UZH786505 VIJ786505:VJD786505 VSF786505:VSZ786505 WCB786505:WCV786505 WLX786505:WMR786505 WVT786505:WWN786505 L852041:AF852041 JH852041:KB852041 TD852041:TX852041 ACZ852041:ADT852041 AMV852041:ANP852041 AWR852041:AXL852041 BGN852041:BHH852041 BQJ852041:BRD852041 CAF852041:CAZ852041 CKB852041:CKV852041 CTX852041:CUR852041 DDT852041:DEN852041 DNP852041:DOJ852041 DXL852041:DYF852041 EHH852041:EIB852041 ERD852041:ERX852041 FAZ852041:FBT852041 FKV852041:FLP852041 FUR852041:FVL852041 GEN852041:GFH852041 GOJ852041:GPD852041 GYF852041:GYZ852041 HIB852041:HIV852041 HRX852041:HSR852041 IBT852041:ICN852041 ILP852041:IMJ852041 IVL852041:IWF852041 JFH852041:JGB852041 JPD852041:JPX852041 JYZ852041:JZT852041 KIV852041:KJP852041 KSR852041:KTL852041 LCN852041:LDH852041 LMJ852041:LND852041 LWF852041:LWZ852041 MGB852041:MGV852041 MPX852041:MQR852041 MZT852041:NAN852041 NJP852041:NKJ852041 NTL852041:NUF852041 ODH852041:OEB852041 OND852041:ONX852041 OWZ852041:OXT852041 PGV852041:PHP852041 PQR852041:PRL852041 QAN852041:QBH852041 QKJ852041:QLD852041 QUF852041:QUZ852041 REB852041:REV852041 RNX852041:ROR852041 RXT852041:RYN852041 SHP852041:SIJ852041 SRL852041:SSF852041 TBH852041:TCB852041 TLD852041:TLX852041 TUZ852041:TVT852041 UEV852041:UFP852041 UOR852041:UPL852041 UYN852041:UZH852041 VIJ852041:VJD852041 VSF852041:VSZ852041 WCB852041:WCV852041 WLX852041:WMR852041 WVT852041:WWN852041 L917577:AF917577 JH917577:KB917577 TD917577:TX917577 ACZ917577:ADT917577 AMV917577:ANP917577 AWR917577:AXL917577 BGN917577:BHH917577 BQJ917577:BRD917577 CAF917577:CAZ917577 CKB917577:CKV917577 CTX917577:CUR917577 DDT917577:DEN917577 DNP917577:DOJ917577 DXL917577:DYF917577 EHH917577:EIB917577 ERD917577:ERX917577 FAZ917577:FBT917577 FKV917577:FLP917577 FUR917577:FVL917577 GEN917577:GFH917577 GOJ917577:GPD917577 GYF917577:GYZ917577 HIB917577:HIV917577 HRX917577:HSR917577 IBT917577:ICN917577 ILP917577:IMJ917577 IVL917577:IWF917577 JFH917577:JGB917577 JPD917577:JPX917577 JYZ917577:JZT917577 KIV917577:KJP917577 KSR917577:KTL917577 LCN917577:LDH917577 LMJ917577:LND917577 LWF917577:LWZ917577 MGB917577:MGV917577 MPX917577:MQR917577 MZT917577:NAN917577 NJP917577:NKJ917577 NTL917577:NUF917577 ODH917577:OEB917577 OND917577:ONX917577 OWZ917577:OXT917577 PGV917577:PHP917577 PQR917577:PRL917577 QAN917577:QBH917577 QKJ917577:QLD917577 QUF917577:QUZ917577 REB917577:REV917577 RNX917577:ROR917577 RXT917577:RYN917577 SHP917577:SIJ917577 SRL917577:SSF917577 TBH917577:TCB917577 TLD917577:TLX917577 TUZ917577:TVT917577 UEV917577:UFP917577 UOR917577:UPL917577 UYN917577:UZH917577 VIJ917577:VJD917577 VSF917577:VSZ917577 WCB917577:WCV917577 WLX917577:WMR917577 WVT917577:WWN917577 L983113:AF983113 JH983113:KB983113 TD983113:TX983113 ACZ983113:ADT983113 AMV983113:ANP983113 AWR983113:AXL983113 BGN983113:BHH983113 BQJ983113:BRD983113 CAF983113:CAZ983113 CKB983113:CKV983113 CTX983113:CUR983113 DDT983113:DEN983113 DNP983113:DOJ983113 DXL983113:DYF983113 EHH983113:EIB983113 ERD983113:ERX983113 FAZ983113:FBT983113 FKV983113:FLP983113 FUR983113:FVL983113 GEN983113:GFH983113 GOJ983113:GPD983113 GYF983113:GYZ983113 HIB983113:HIV983113 HRX983113:HSR983113 IBT983113:ICN983113 ILP983113:IMJ983113 IVL983113:IWF983113 JFH983113:JGB983113 JPD983113:JPX983113 JYZ983113:JZT983113 KIV983113:KJP983113 KSR983113:KTL983113 LCN983113:LDH983113 LMJ983113:LND983113 LWF983113:LWZ983113 MGB983113:MGV983113 MPX983113:MQR983113 MZT983113:NAN983113 NJP983113:NKJ983113 NTL983113:NUF983113 ODH983113:OEB983113 OND983113:ONX983113 OWZ983113:OXT983113 PGV983113:PHP983113 PQR983113:PRL983113 QAN983113:QBH983113 QKJ983113:QLD983113 QUF983113:QUZ983113 REB983113:REV983113 RNX983113:ROR983113 RXT983113:RYN983113 SHP983113:SIJ983113 SRL983113:SSF983113 TBH983113:TCB983113 TLD983113:TLX983113 TUZ983113:TVT983113 UEV983113:UFP983113 UOR983113:UPL983113 UYN983113:UZH983113 VIJ983113:VJD983113 VSF983113:VSZ983113 WCB983113:WCV983113 WLX983113:WMR983113 WVT983113:WWN983113 WWO983116:WYR983116 KC76:MF76 TY76:WB76 ADU76:AFX76 ANQ76:APT76 AXM76:AZP76 BHI76:BJL76 BRE76:BTH76 CBA76:CDD76 CKW76:CMZ76 CUS76:CWV76 DEO76:DGR76 DOK76:DQN76 DYG76:EAJ76 EIC76:EKF76 ERY76:EUB76 FBU76:FDX76 FLQ76:FNT76 FVM76:FXP76 GFI76:GHL76 GPE76:GRH76 GZA76:HBD76 HIW76:HKZ76 HSS76:HUV76 ICO76:IER76 IMK76:ION76 IWG76:IYJ76 JGC76:JIF76 JPY76:JSB76 JZU76:KBX76 KJQ76:KLT76 KTM76:KVP76 LDI76:LFL76 LNE76:LPH76 LXA76:LZD76 MGW76:MIZ76 MQS76:MSV76 NAO76:NCR76 NKK76:NMN76 NUG76:NWJ76 OEC76:OGF76 ONY76:OQB76 OXU76:OZX76 PHQ76:PJT76 PRM76:PTP76 QBI76:QDL76 QLE76:QNH76 QVA76:QXD76 REW76:RGZ76 ROS76:RQV76 RYO76:SAR76 SIK76:SKN76 SSG76:SUJ76 TCC76:TEF76 TLY76:TOB76 TVU76:TXX76 UFQ76:UHT76 UPM76:URP76 UZI76:VBL76 VJE76:VLH76 VTA76:VVD76 WCW76:WEZ76 WMS76:WOV76 WWO76:WYR76 AG65612:CJ65612 KC65612:MF65612 TY65612:WB65612 ADU65612:AFX65612 ANQ65612:APT65612 AXM65612:AZP65612 BHI65612:BJL65612 BRE65612:BTH65612 CBA65612:CDD65612 CKW65612:CMZ65612 CUS65612:CWV65612 DEO65612:DGR65612 DOK65612:DQN65612 DYG65612:EAJ65612 EIC65612:EKF65612 ERY65612:EUB65612 FBU65612:FDX65612 FLQ65612:FNT65612 FVM65612:FXP65612 GFI65612:GHL65612 GPE65612:GRH65612 GZA65612:HBD65612 HIW65612:HKZ65612 HSS65612:HUV65612 ICO65612:IER65612 IMK65612:ION65612 IWG65612:IYJ65612 JGC65612:JIF65612 JPY65612:JSB65612 JZU65612:KBX65612 KJQ65612:KLT65612 KTM65612:KVP65612 LDI65612:LFL65612 LNE65612:LPH65612 LXA65612:LZD65612 MGW65612:MIZ65612 MQS65612:MSV65612 NAO65612:NCR65612 NKK65612:NMN65612 NUG65612:NWJ65612 OEC65612:OGF65612 ONY65612:OQB65612 OXU65612:OZX65612 PHQ65612:PJT65612 PRM65612:PTP65612 QBI65612:QDL65612 QLE65612:QNH65612 QVA65612:QXD65612 REW65612:RGZ65612 ROS65612:RQV65612 RYO65612:SAR65612 SIK65612:SKN65612 SSG65612:SUJ65612 TCC65612:TEF65612 TLY65612:TOB65612 TVU65612:TXX65612 UFQ65612:UHT65612 UPM65612:URP65612 UZI65612:VBL65612 VJE65612:VLH65612 VTA65612:VVD65612 WCW65612:WEZ65612 WMS65612:WOV65612 WWO65612:WYR65612 AG131148:CJ131148 KC131148:MF131148 TY131148:WB131148 ADU131148:AFX131148 ANQ131148:APT131148 AXM131148:AZP131148 BHI131148:BJL131148 BRE131148:BTH131148 CBA131148:CDD131148 CKW131148:CMZ131148 CUS131148:CWV131148 DEO131148:DGR131148 DOK131148:DQN131148 DYG131148:EAJ131148 EIC131148:EKF131148 ERY131148:EUB131148 FBU131148:FDX131148 FLQ131148:FNT131148 FVM131148:FXP131148 GFI131148:GHL131148 GPE131148:GRH131148 GZA131148:HBD131148 HIW131148:HKZ131148 HSS131148:HUV131148 ICO131148:IER131148 IMK131148:ION131148 IWG131148:IYJ131148 JGC131148:JIF131148 JPY131148:JSB131148 JZU131148:KBX131148 KJQ131148:KLT131148 KTM131148:KVP131148 LDI131148:LFL131148 LNE131148:LPH131148 LXA131148:LZD131148 MGW131148:MIZ131148 MQS131148:MSV131148 NAO131148:NCR131148 NKK131148:NMN131148 NUG131148:NWJ131148 OEC131148:OGF131148 ONY131148:OQB131148 OXU131148:OZX131148 PHQ131148:PJT131148 PRM131148:PTP131148 QBI131148:QDL131148 QLE131148:QNH131148 QVA131148:QXD131148 REW131148:RGZ131148 ROS131148:RQV131148 RYO131148:SAR131148 SIK131148:SKN131148 SSG131148:SUJ131148 TCC131148:TEF131148 TLY131148:TOB131148 TVU131148:TXX131148 UFQ131148:UHT131148 UPM131148:URP131148 UZI131148:VBL131148 VJE131148:VLH131148 VTA131148:VVD131148 WCW131148:WEZ131148 WMS131148:WOV131148 WWO131148:WYR131148 AG196684:CJ196684 KC196684:MF196684 TY196684:WB196684 ADU196684:AFX196684 ANQ196684:APT196684 AXM196684:AZP196684 BHI196684:BJL196684 BRE196684:BTH196684 CBA196684:CDD196684 CKW196684:CMZ196684 CUS196684:CWV196684 DEO196684:DGR196684 DOK196684:DQN196684 DYG196684:EAJ196684 EIC196684:EKF196684 ERY196684:EUB196684 FBU196684:FDX196684 FLQ196684:FNT196684 FVM196684:FXP196684 GFI196684:GHL196684 GPE196684:GRH196684 GZA196684:HBD196684 HIW196684:HKZ196684 HSS196684:HUV196684 ICO196684:IER196684 IMK196684:ION196684 IWG196684:IYJ196684 JGC196684:JIF196684 JPY196684:JSB196684 JZU196684:KBX196684 KJQ196684:KLT196684 KTM196684:KVP196684 LDI196684:LFL196684 LNE196684:LPH196684 LXA196684:LZD196684 MGW196684:MIZ196684 MQS196684:MSV196684 NAO196684:NCR196684 NKK196684:NMN196684 NUG196684:NWJ196684 OEC196684:OGF196684 ONY196684:OQB196684 OXU196684:OZX196684 PHQ196684:PJT196684 PRM196684:PTP196684 QBI196684:QDL196684 QLE196684:QNH196684 QVA196684:QXD196684 REW196684:RGZ196684 ROS196684:RQV196684 RYO196684:SAR196684 SIK196684:SKN196684 SSG196684:SUJ196684 TCC196684:TEF196684 TLY196684:TOB196684 TVU196684:TXX196684 UFQ196684:UHT196684 UPM196684:URP196684 UZI196684:VBL196684 VJE196684:VLH196684 VTA196684:VVD196684 WCW196684:WEZ196684 WMS196684:WOV196684 WWO196684:WYR196684 AG262220:CJ262220 KC262220:MF262220 TY262220:WB262220 ADU262220:AFX262220 ANQ262220:APT262220 AXM262220:AZP262220 BHI262220:BJL262220 BRE262220:BTH262220 CBA262220:CDD262220 CKW262220:CMZ262220 CUS262220:CWV262220 DEO262220:DGR262220 DOK262220:DQN262220 DYG262220:EAJ262220 EIC262220:EKF262220 ERY262220:EUB262220 FBU262220:FDX262220 FLQ262220:FNT262220 FVM262220:FXP262220 GFI262220:GHL262220 GPE262220:GRH262220 GZA262220:HBD262220 HIW262220:HKZ262220 HSS262220:HUV262220 ICO262220:IER262220 IMK262220:ION262220 IWG262220:IYJ262220 JGC262220:JIF262220 JPY262220:JSB262220 JZU262220:KBX262220 KJQ262220:KLT262220 KTM262220:KVP262220 LDI262220:LFL262220 LNE262220:LPH262220 LXA262220:LZD262220 MGW262220:MIZ262220 MQS262220:MSV262220 NAO262220:NCR262220 NKK262220:NMN262220 NUG262220:NWJ262220 OEC262220:OGF262220 ONY262220:OQB262220 OXU262220:OZX262220 PHQ262220:PJT262220 PRM262220:PTP262220 QBI262220:QDL262220 QLE262220:QNH262220 QVA262220:QXD262220 REW262220:RGZ262220 ROS262220:RQV262220 RYO262220:SAR262220 SIK262220:SKN262220 SSG262220:SUJ262220 TCC262220:TEF262220 TLY262220:TOB262220 TVU262220:TXX262220 UFQ262220:UHT262220 UPM262220:URP262220 UZI262220:VBL262220 VJE262220:VLH262220 VTA262220:VVD262220 WCW262220:WEZ262220 WMS262220:WOV262220 WWO262220:WYR262220 AG327756:CJ327756 KC327756:MF327756 TY327756:WB327756 ADU327756:AFX327756 ANQ327756:APT327756 AXM327756:AZP327756 BHI327756:BJL327756 BRE327756:BTH327756 CBA327756:CDD327756 CKW327756:CMZ327756 CUS327756:CWV327756 DEO327756:DGR327756 DOK327756:DQN327756 DYG327756:EAJ327756 EIC327756:EKF327756 ERY327756:EUB327756 FBU327756:FDX327756 FLQ327756:FNT327756 FVM327756:FXP327756 GFI327756:GHL327756 GPE327756:GRH327756 GZA327756:HBD327756 HIW327756:HKZ327756 HSS327756:HUV327756 ICO327756:IER327756 IMK327756:ION327756 IWG327756:IYJ327756 JGC327756:JIF327756 JPY327756:JSB327756 JZU327756:KBX327756 KJQ327756:KLT327756 KTM327756:KVP327756 LDI327756:LFL327756 LNE327756:LPH327756 LXA327756:LZD327756 MGW327756:MIZ327756 MQS327756:MSV327756 NAO327756:NCR327756 NKK327756:NMN327756 NUG327756:NWJ327756 OEC327756:OGF327756 ONY327756:OQB327756 OXU327756:OZX327756 PHQ327756:PJT327756 PRM327756:PTP327756 QBI327756:QDL327756 QLE327756:QNH327756 QVA327756:QXD327756 REW327756:RGZ327756 ROS327756:RQV327756 RYO327756:SAR327756 SIK327756:SKN327756 SSG327756:SUJ327756 TCC327756:TEF327756 TLY327756:TOB327756 TVU327756:TXX327756 UFQ327756:UHT327756 UPM327756:URP327756 UZI327756:VBL327756 VJE327756:VLH327756 VTA327756:VVD327756 WCW327756:WEZ327756 WMS327756:WOV327756 WWO327756:WYR327756 AG393292:CJ393292 KC393292:MF393292 TY393292:WB393292 ADU393292:AFX393292 ANQ393292:APT393292 AXM393292:AZP393292 BHI393292:BJL393292 BRE393292:BTH393292 CBA393292:CDD393292 CKW393292:CMZ393292 CUS393292:CWV393292 DEO393292:DGR393292 DOK393292:DQN393292 DYG393292:EAJ393292 EIC393292:EKF393292 ERY393292:EUB393292 FBU393292:FDX393292 FLQ393292:FNT393292 FVM393292:FXP393292 GFI393292:GHL393292 GPE393292:GRH393292 GZA393292:HBD393292 HIW393292:HKZ393292 HSS393292:HUV393292 ICO393292:IER393292 IMK393292:ION393292 IWG393292:IYJ393292 JGC393292:JIF393292 JPY393292:JSB393292 JZU393292:KBX393292 KJQ393292:KLT393292 KTM393292:KVP393292 LDI393292:LFL393292 LNE393292:LPH393292 LXA393292:LZD393292 MGW393292:MIZ393292 MQS393292:MSV393292 NAO393292:NCR393292 NKK393292:NMN393292 NUG393292:NWJ393292 OEC393292:OGF393292 ONY393292:OQB393292 OXU393292:OZX393292 PHQ393292:PJT393292 PRM393292:PTP393292 QBI393292:QDL393292 QLE393292:QNH393292 QVA393292:QXD393292 REW393292:RGZ393292 ROS393292:RQV393292 RYO393292:SAR393292 SIK393292:SKN393292 SSG393292:SUJ393292 TCC393292:TEF393292 TLY393292:TOB393292 TVU393292:TXX393292 UFQ393292:UHT393292 UPM393292:URP393292 UZI393292:VBL393292 VJE393292:VLH393292 VTA393292:VVD393292 WCW393292:WEZ393292 WMS393292:WOV393292 WWO393292:WYR393292 AG458828:CJ458828 KC458828:MF458828 TY458828:WB458828 ADU458828:AFX458828 ANQ458828:APT458828 AXM458828:AZP458828 BHI458828:BJL458828 BRE458828:BTH458828 CBA458828:CDD458828 CKW458828:CMZ458828 CUS458828:CWV458828 DEO458828:DGR458828 DOK458828:DQN458828 DYG458828:EAJ458828 EIC458828:EKF458828 ERY458828:EUB458828 FBU458828:FDX458828 FLQ458828:FNT458828 FVM458828:FXP458828 GFI458828:GHL458828 GPE458828:GRH458828 GZA458828:HBD458828 HIW458828:HKZ458828 HSS458828:HUV458828 ICO458828:IER458828 IMK458828:ION458828 IWG458828:IYJ458828 JGC458828:JIF458828 JPY458828:JSB458828 JZU458828:KBX458828 KJQ458828:KLT458828 KTM458828:KVP458828 LDI458828:LFL458828 LNE458828:LPH458828 LXA458828:LZD458828 MGW458828:MIZ458828 MQS458828:MSV458828 NAO458828:NCR458828 NKK458828:NMN458828 NUG458828:NWJ458828 OEC458828:OGF458828 ONY458828:OQB458828 OXU458828:OZX458828 PHQ458828:PJT458828 PRM458828:PTP458828 QBI458828:QDL458828 QLE458828:QNH458828 QVA458828:QXD458828 REW458828:RGZ458828 ROS458828:RQV458828 RYO458828:SAR458828 SIK458828:SKN458828 SSG458828:SUJ458828 TCC458828:TEF458828 TLY458828:TOB458828 TVU458828:TXX458828 UFQ458828:UHT458828 UPM458828:URP458828 UZI458828:VBL458828 VJE458828:VLH458828 VTA458828:VVD458828 WCW458828:WEZ458828 WMS458828:WOV458828 WWO458828:WYR458828 AG524364:CJ524364 KC524364:MF524364 TY524364:WB524364 ADU524364:AFX524364 ANQ524364:APT524364 AXM524364:AZP524364 BHI524364:BJL524364 BRE524364:BTH524364 CBA524364:CDD524364 CKW524364:CMZ524364 CUS524364:CWV524364 DEO524364:DGR524364 DOK524364:DQN524364 DYG524364:EAJ524364 EIC524364:EKF524364 ERY524364:EUB524364 FBU524364:FDX524364 FLQ524364:FNT524364 FVM524364:FXP524364 GFI524364:GHL524364 GPE524364:GRH524364 GZA524364:HBD524364 HIW524364:HKZ524364 HSS524364:HUV524364 ICO524364:IER524364 IMK524364:ION524364 IWG524364:IYJ524364 JGC524364:JIF524364 JPY524364:JSB524364 JZU524364:KBX524364 KJQ524364:KLT524364 KTM524364:KVP524364 LDI524364:LFL524364 LNE524364:LPH524364 LXA524364:LZD524364 MGW524364:MIZ524364 MQS524364:MSV524364 NAO524364:NCR524364 NKK524364:NMN524364 NUG524364:NWJ524364 OEC524364:OGF524364 ONY524364:OQB524364 OXU524364:OZX524364 PHQ524364:PJT524364 PRM524364:PTP524364 QBI524364:QDL524364 QLE524364:QNH524364 QVA524364:QXD524364 REW524364:RGZ524364 ROS524364:RQV524364 RYO524364:SAR524364 SIK524364:SKN524364 SSG524364:SUJ524364 TCC524364:TEF524364 TLY524364:TOB524364 TVU524364:TXX524364 UFQ524364:UHT524364 UPM524364:URP524364 UZI524364:VBL524364 VJE524364:VLH524364 VTA524364:VVD524364 WCW524364:WEZ524364 WMS524364:WOV524364 WWO524364:WYR524364 AG589900:CJ589900 KC589900:MF589900 TY589900:WB589900 ADU589900:AFX589900 ANQ589900:APT589900 AXM589900:AZP589900 BHI589900:BJL589900 BRE589900:BTH589900 CBA589900:CDD589900 CKW589900:CMZ589900 CUS589900:CWV589900 DEO589900:DGR589900 DOK589900:DQN589900 DYG589900:EAJ589900 EIC589900:EKF589900 ERY589900:EUB589900 FBU589900:FDX589900 FLQ589900:FNT589900 FVM589900:FXP589900 GFI589900:GHL589900 GPE589900:GRH589900 GZA589900:HBD589900 HIW589900:HKZ589900 HSS589900:HUV589900 ICO589900:IER589900 IMK589900:ION589900 IWG589900:IYJ589900 JGC589900:JIF589900 JPY589900:JSB589900 JZU589900:KBX589900 KJQ589900:KLT589900 KTM589900:KVP589900 LDI589900:LFL589900 LNE589900:LPH589900 LXA589900:LZD589900 MGW589900:MIZ589900 MQS589900:MSV589900 NAO589900:NCR589900 NKK589900:NMN589900 NUG589900:NWJ589900 OEC589900:OGF589900 ONY589900:OQB589900 OXU589900:OZX589900 PHQ589900:PJT589900 PRM589900:PTP589900 QBI589900:QDL589900 QLE589900:QNH589900 QVA589900:QXD589900 REW589900:RGZ589900 ROS589900:RQV589900 RYO589900:SAR589900 SIK589900:SKN589900 SSG589900:SUJ589900 TCC589900:TEF589900 TLY589900:TOB589900 TVU589900:TXX589900 UFQ589900:UHT589900 UPM589900:URP589900 UZI589900:VBL589900 VJE589900:VLH589900 VTA589900:VVD589900 WCW589900:WEZ589900 WMS589900:WOV589900 WWO589900:WYR589900 AG655436:CJ655436 KC655436:MF655436 TY655436:WB655436 ADU655436:AFX655436 ANQ655436:APT655436 AXM655436:AZP655436 BHI655436:BJL655436 BRE655436:BTH655436 CBA655436:CDD655436 CKW655436:CMZ655436 CUS655436:CWV655436 DEO655436:DGR655436 DOK655436:DQN655436 DYG655436:EAJ655436 EIC655436:EKF655436 ERY655436:EUB655436 FBU655436:FDX655436 FLQ655436:FNT655436 FVM655436:FXP655436 GFI655436:GHL655436 GPE655436:GRH655436 GZA655436:HBD655436 HIW655436:HKZ655436 HSS655436:HUV655436 ICO655436:IER655436 IMK655436:ION655436 IWG655436:IYJ655436 JGC655436:JIF655436 JPY655436:JSB655436 JZU655436:KBX655436 KJQ655436:KLT655436 KTM655436:KVP655436 LDI655436:LFL655436 LNE655436:LPH655436 LXA655436:LZD655436 MGW655436:MIZ655436 MQS655436:MSV655436 NAO655436:NCR655436 NKK655436:NMN655436 NUG655436:NWJ655436 OEC655436:OGF655436 ONY655436:OQB655436 OXU655436:OZX655436 PHQ655436:PJT655436 PRM655436:PTP655436 QBI655436:QDL655436 QLE655436:QNH655436 QVA655436:QXD655436 REW655436:RGZ655436 ROS655436:RQV655436 RYO655436:SAR655436 SIK655436:SKN655436 SSG655436:SUJ655436 TCC655436:TEF655436 TLY655436:TOB655436 TVU655436:TXX655436 UFQ655436:UHT655436 UPM655436:URP655436 UZI655436:VBL655436 VJE655436:VLH655436 VTA655436:VVD655436 WCW655436:WEZ655436 WMS655436:WOV655436 WWO655436:WYR655436 AG720972:CJ720972 KC720972:MF720972 TY720972:WB720972 ADU720972:AFX720972 ANQ720972:APT720972 AXM720972:AZP720972 BHI720972:BJL720972 BRE720972:BTH720972 CBA720972:CDD720972 CKW720972:CMZ720972 CUS720972:CWV720972 DEO720972:DGR720972 DOK720972:DQN720972 DYG720972:EAJ720972 EIC720972:EKF720972 ERY720972:EUB720972 FBU720972:FDX720972 FLQ720972:FNT720972 FVM720972:FXP720972 GFI720972:GHL720972 GPE720972:GRH720972 GZA720972:HBD720972 HIW720972:HKZ720972 HSS720972:HUV720972 ICO720972:IER720972 IMK720972:ION720972 IWG720972:IYJ720972 JGC720972:JIF720972 JPY720972:JSB720972 JZU720972:KBX720972 KJQ720972:KLT720972 KTM720972:KVP720972 LDI720972:LFL720972 LNE720972:LPH720972 LXA720972:LZD720972 MGW720972:MIZ720972 MQS720972:MSV720972 NAO720972:NCR720972 NKK720972:NMN720972 NUG720972:NWJ720972 OEC720972:OGF720972 ONY720972:OQB720972 OXU720972:OZX720972 PHQ720972:PJT720972 PRM720972:PTP720972 QBI720972:QDL720972 QLE720972:QNH720972 QVA720972:QXD720972 REW720972:RGZ720972 ROS720972:RQV720972 RYO720972:SAR720972 SIK720972:SKN720972 SSG720972:SUJ720972 TCC720972:TEF720972 TLY720972:TOB720972 TVU720972:TXX720972 UFQ720972:UHT720972 UPM720972:URP720972 UZI720972:VBL720972 VJE720972:VLH720972 VTA720972:VVD720972 WCW720972:WEZ720972 WMS720972:WOV720972 WWO720972:WYR720972 AG786508:CJ786508 KC786508:MF786508 TY786508:WB786508 ADU786508:AFX786508 ANQ786508:APT786508 AXM786508:AZP786508 BHI786508:BJL786508 BRE786508:BTH786508 CBA786508:CDD786508 CKW786508:CMZ786508 CUS786508:CWV786508 DEO786508:DGR786508 DOK786508:DQN786508 DYG786508:EAJ786508 EIC786508:EKF786508 ERY786508:EUB786508 FBU786508:FDX786508 FLQ786508:FNT786508 FVM786508:FXP786508 GFI786508:GHL786508 GPE786508:GRH786508 GZA786508:HBD786508 HIW786508:HKZ786508 HSS786508:HUV786508 ICO786508:IER786508 IMK786508:ION786508 IWG786508:IYJ786508 JGC786508:JIF786508 JPY786508:JSB786508 JZU786508:KBX786508 KJQ786508:KLT786508 KTM786508:KVP786508 LDI786508:LFL786508 LNE786508:LPH786508 LXA786508:LZD786508 MGW786508:MIZ786508 MQS786508:MSV786508 NAO786508:NCR786508 NKK786508:NMN786508 NUG786508:NWJ786508 OEC786508:OGF786508 ONY786508:OQB786508 OXU786508:OZX786508 PHQ786508:PJT786508 PRM786508:PTP786508 QBI786508:QDL786508 QLE786508:QNH786508 QVA786508:QXD786508 REW786508:RGZ786508 ROS786508:RQV786508 RYO786508:SAR786508 SIK786508:SKN786508 SSG786508:SUJ786508 TCC786508:TEF786508 TLY786508:TOB786508 TVU786508:TXX786508 UFQ786508:UHT786508 UPM786508:URP786508 UZI786508:VBL786508 VJE786508:VLH786508 VTA786508:VVD786508 WCW786508:WEZ786508 WMS786508:WOV786508 WWO786508:WYR786508 AG852044:CJ852044 KC852044:MF852044 TY852044:WB852044 ADU852044:AFX852044 ANQ852044:APT852044 AXM852044:AZP852044 BHI852044:BJL852044 BRE852044:BTH852044 CBA852044:CDD852044 CKW852044:CMZ852044 CUS852044:CWV852044 DEO852044:DGR852044 DOK852044:DQN852044 DYG852044:EAJ852044 EIC852044:EKF852044 ERY852044:EUB852044 FBU852044:FDX852044 FLQ852044:FNT852044 FVM852044:FXP852044 GFI852044:GHL852044 GPE852044:GRH852044 GZA852044:HBD852044 HIW852044:HKZ852044 HSS852044:HUV852044 ICO852044:IER852044 IMK852044:ION852044 IWG852044:IYJ852044 JGC852044:JIF852044 JPY852044:JSB852044 JZU852044:KBX852044 KJQ852044:KLT852044 KTM852044:KVP852044 LDI852044:LFL852044 LNE852044:LPH852044 LXA852044:LZD852044 MGW852044:MIZ852044 MQS852044:MSV852044 NAO852044:NCR852044 NKK852044:NMN852044 NUG852044:NWJ852044 OEC852044:OGF852044 ONY852044:OQB852044 OXU852044:OZX852044 PHQ852044:PJT852044 PRM852044:PTP852044 QBI852044:QDL852044 QLE852044:QNH852044 QVA852044:QXD852044 REW852044:RGZ852044 ROS852044:RQV852044 RYO852044:SAR852044 SIK852044:SKN852044 SSG852044:SUJ852044 TCC852044:TEF852044 TLY852044:TOB852044 TVU852044:TXX852044 UFQ852044:UHT852044 UPM852044:URP852044 UZI852044:VBL852044 VJE852044:VLH852044 VTA852044:VVD852044 WCW852044:WEZ852044 WMS852044:WOV852044 WWO852044:WYR852044 AG917580:CJ917580 KC917580:MF917580 TY917580:WB917580 ADU917580:AFX917580 ANQ917580:APT917580 AXM917580:AZP917580 BHI917580:BJL917580 BRE917580:BTH917580 CBA917580:CDD917580 CKW917580:CMZ917580 CUS917580:CWV917580 DEO917580:DGR917580 DOK917580:DQN917580 DYG917580:EAJ917580 EIC917580:EKF917580 ERY917580:EUB917580 FBU917580:FDX917580 FLQ917580:FNT917580 FVM917580:FXP917580 GFI917580:GHL917580 GPE917580:GRH917580 GZA917580:HBD917580 HIW917580:HKZ917580 HSS917580:HUV917580 ICO917580:IER917580 IMK917580:ION917580 IWG917580:IYJ917580 JGC917580:JIF917580 JPY917580:JSB917580 JZU917580:KBX917580 KJQ917580:KLT917580 KTM917580:KVP917580 LDI917580:LFL917580 LNE917580:LPH917580 LXA917580:LZD917580 MGW917580:MIZ917580 MQS917580:MSV917580 NAO917580:NCR917580 NKK917580:NMN917580 NUG917580:NWJ917580 OEC917580:OGF917580 ONY917580:OQB917580 OXU917580:OZX917580 PHQ917580:PJT917580 PRM917580:PTP917580 QBI917580:QDL917580 QLE917580:QNH917580 QVA917580:QXD917580 REW917580:RGZ917580 ROS917580:RQV917580 RYO917580:SAR917580 SIK917580:SKN917580 SSG917580:SUJ917580 TCC917580:TEF917580 TLY917580:TOB917580 TVU917580:TXX917580 UFQ917580:UHT917580 UPM917580:URP917580 UZI917580:VBL917580 VJE917580:VLH917580 VTA917580:VVD917580 WCW917580:WEZ917580 WMS917580:WOV917580 WWO917580:WYR917580 AG983116:CJ983116 KC983116:MF983116 TY983116:WB983116 ADU983116:AFX983116 ANQ983116:APT983116 AXM983116:AZP983116 BHI983116:BJL983116 BRE983116:BTH983116 CBA983116:CDD983116 CKW983116:CMZ983116 CUS983116:CWV983116 DEO983116:DGR983116 DOK983116:DQN983116 DYG983116:EAJ983116 EIC983116:EKF983116 ERY983116:EUB983116 FBU983116:FDX983116 FLQ983116:FNT983116 FVM983116:FXP983116 GFI983116:GHL983116 GPE983116:GRH983116 GZA983116:HBD983116 HIW983116:HKZ983116 HSS983116:HUV983116 ICO983116:IER983116 IMK983116:ION983116 IWG983116:IYJ983116 JGC983116:JIF983116 JPY983116:JSB983116 JZU983116:KBX983116 KJQ983116:KLT983116 KTM983116:KVP983116 LDI983116:LFL983116 LNE983116:LPH983116 LXA983116:LZD983116 MGW983116:MIZ983116 MQS983116:MSV983116 NAO983116:NCR983116 NKK983116:NMN983116 NUG983116:NWJ983116 OEC983116:OGF983116 ONY983116:OQB983116 OXU983116:OZX983116 PHQ983116:PJT983116 PRM983116:PTP983116 QBI983116:QDL983116 QLE983116:QNH983116 QVA983116:QXD983116 REW983116:RGZ983116 ROS983116:RQV983116 RYO983116:SAR983116 SIK983116:SKN983116 SSG983116:SUJ983116 TCC983116:TEF983116 TLY983116:TOB983116 TVU983116:TXX983116 UFQ983116:UHT983116 UPM983116:URP983116 UZI983116:VBL983116 VJE983116:VLH983116 VTA983116:VVD983116 WCW983116:WEZ983116 WMS983116:WOV983116 AO76:CJ76" xr:uid="{ADBA68DF-17D8-481D-8171-A4F8AE16E437}">
      <formula1>1</formula1>
    </dataValidation>
    <dataValidation type="list" imeMode="disabled" allowBlank="1" showInputMessage="1" showErrorMessage="1" sqref="E75:G75 JA75:JC75 SW75:SY75 ACS75:ACU75 AMO75:AMQ75 AWK75:AWM75 BGG75:BGI75 BQC75:BQE75 BZY75:CAA75 CJU75:CJW75 CTQ75:CTS75 DDM75:DDO75 DNI75:DNK75 DXE75:DXG75 EHA75:EHC75 EQW75:EQY75 FAS75:FAU75 FKO75:FKQ75 FUK75:FUM75 GEG75:GEI75 GOC75:GOE75 GXY75:GYA75 HHU75:HHW75 HRQ75:HRS75 IBM75:IBO75 ILI75:ILK75 IVE75:IVG75 JFA75:JFC75 JOW75:JOY75 JYS75:JYU75 KIO75:KIQ75 KSK75:KSM75 LCG75:LCI75 LMC75:LME75 LVY75:LWA75 MFU75:MFW75 MPQ75:MPS75 MZM75:MZO75 NJI75:NJK75 NTE75:NTG75 ODA75:ODC75 OMW75:OMY75 OWS75:OWU75 PGO75:PGQ75 PQK75:PQM75 QAG75:QAI75 QKC75:QKE75 QTY75:QUA75 RDU75:RDW75 RNQ75:RNS75 RXM75:RXO75 SHI75:SHK75 SRE75:SRG75 TBA75:TBC75 TKW75:TKY75 TUS75:TUU75 UEO75:UEQ75 UOK75:UOM75 UYG75:UYI75 VIC75:VIE75 VRY75:VSA75 WBU75:WBW75 WLQ75:WLS75 WVM75:WVO75 E65611:G65611 JA65611:JC65611 SW65611:SY65611 ACS65611:ACU65611 AMO65611:AMQ65611 AWK65611:AWM65611 BGG65611:BGI65611 BQC65611:BQE65611 BZY65611:CAA65611 CJU65611:CJW65611 CTQ65611:CTS65611 DDM65611:DDO65611 DNI65611:DNK65611 DXE65611:DXG65611 EHA65611:EHC65611 EQW65611:EQY65611 FAS65611:FAU65611 FKO65611:FKQ65611 FUK65611:FUM65611 GEG65611:GEI65611 GOC65611:GOE65611 GXY65611:GYA65611 HHU65611:HHW65611 HRQ65611:HRS65611 IBM65611:IBO65611 ILI65611:ILK65611 IVE65611:IVG65611 JFA65611:JFC65611 JOW65611:JOY65611 JYS65611:JYU65611 KIO65611:KIQ65611 KSK65611:KSM65611 LCG65611:LCI65611 LMC65611:LME65611 LVY65611:LWA65611 MFU65611:MFW65611 MPQ65611:MPS65611 MZM65611:MZO65611 NJI65611:NJK65611 NTE65611:NTG65611 ODA65611:ODC65611 OMW65611:OMY65611 OWS65611:OWU65611 PGO65611:PGQ65611 PQK65611:PQM65611 QAG65611:QAI65611 QKC65611:QKE65611 QTY65611:QUA65611 RDU65611:RDW65611 RNQ65611:RNS65611 RXM65611:RXO65611 SHI65611:SHK65611 SRE65611:SRG65611 TBA65611:TBC65611 TKW65611:TKY65611 TUS65611:TUU65611 UEO65611:UEQ65611 UOK65611:UOM65611 UYG65611:UYI65611 VIC65611:VIE65611 VRY65611:VSA65611 WBU65611:WBW65611 WLQ65611:WLS65611 WVM65611:WVO65611 E131147:G131147 JA131147:JC131147 SW131147:SY131147 ACS131147:ACU131147 AMO131147:AMQ131147 AWK131147:AWM131147 BGG131147:BGI131147 BQC131147:BQE131147 BZY131147:CAA131147 CJU131147:CJW131147 CTQ131147:CTS131147 DDM131147:DDO131147 DNI131147:DNK131147 DXE131147:DXG131147 EHA131147:EHC131147 EQW131147:EQY131147 FAS131147:FAU131147 FKO131147:FKQ131147 FUK131147:FUM131147 GEG131147:GEI131147 GOC131147:GOE131147 GXY131147:GYA131147 HHU131147:HHW131147 HRQ131147:HRS131147 IBM131147:IBO131147 ILI131147:ILK131147 IVE131147:IVG131147 JFA131147:JFC131147 JOW131147:JOY131147 JYS131147:JYU131147 KIO131147:KIQ131147 KSK131147:KSM131147 LCG131147:LCI131147 LMC131147:LME131147 LVY131147:LWA131147 MFU131147:MFW131147 MPQ131147:MPS131147 MZM131147:MZO131147 NJI131147:NJK131147 NTE131147:NTG131147 ODA131147:ODC131147 OMW131147:OMY131147 OWS131147:OWU131147 PGO131147:PGQ131147 PQK131147:PQM131147 QAG131147:QAI131147 QKC131147:QKE131147 QTY131147:QUA131147 RDU131147:RDW131147 RNQ131147:RNS131147 RXM131147:RXO131147 SHI131147:SHK131147 SRE131147:SRG131147 TBA131147:TBC131147 TKW131147:TKY131147 TUS131147:TUU131147 UEO131147:UEQ131147 UOK131147:UOM131147 UYG131147:UYI131147 VIC131147:VIE131147 VRY131147:VSA131147 WBU131147:WBW131147 WLQ131147:WLS131147 WVM131147:WVO131147 E196683:G196683 JA196683:JC196683 SW196683:SY196683 ACS196683:ACU196683 AMO196683:AMQ196683 AWK196683:AWM196683 BGG196683:BGI196683 BQC196683:BQE196683 BZY196683:CAA196683 CJU196683:CJW196683 CTQ196683:CTS196683 DDM196683:DDO196683 DNI196683:DNK196683 DXE196683:DXG196683 EHA196683:EHC196683 EQW196683:EQY196683 FAS196683:FAU196683 FKO196683:FKQ196683 FUK196683:FUM196683 GEG196683:GEI196683 GOC196683:GOE196683 GXY196683:GYA196683 HHU196683:HHW196683 HRQ196683:HRS196683 IBM196683:IBO196683 ILI196683:ILK196683 IVE196683:IVG196683 JFA196683:JFC196683 JOW196683:JOY196683 JYS196683:JYU196683 KIO196683:KIQ196683 KSK196683:KSM196683 LCG196683:LCI196683 LMC196683:LME196683 LVY196683:LWA196683 MFU196683:MFW196683 MPQ196683:MPS196683 MZM196683:MZO196683 NJI196683:NJK196683 NTE196683:NTG196683 ODA196683:ODC196683 OMW196683:OMY196683 OWS196683:OWU196683 PGO196683:PGQ196683 PQK196683:PQM196683 QAG196683:QAI196683 QKC196683:QKE196683 QTY196683:QUA196683 RDU196683:RDW196683 RNQ196683:RNS196683 RXM196683:RXO196683 SHI196683:SHK196683 SRE196683:SRG196683 TBA196683:TBC196683 TKW196683:TKY196683 TUS196683:TUU196683 UEO196683:UEQ196683 UOK196683:UOM196683 UYG196683:UYI196683 VIC196683:VIE196683 VRY196683:VSA196683 WBU196683:WBW196683 WLQ196683:WLS196683 WVM196683:WVO196683 E262219:G262219 JA262219:JC262219 SW262219:SY262219 ACS262219:ACU262219 AMO262219:AMQ262219 AWK262219:AWM262219 BGG262219:BGI262219 BQC262219:BQE262219 BZY262219:CAA262219 CJU262219:CJW262219 CTQ262219:CTS262219 DDM262219:DDO262219 DNI262219:DNK262219 DXE262219:DXG262219 EHA262219:EHC262219 EQW262219:EQY262219 FAS262219:FAU262219 FKO262219:FKQ262219 FUK262219:FUM262219 GEG262219:GEI262219 GOC262219:GOE262219 GXY262219:GYA262219 HHU262219:HHW262219 HRQ262219:HRS262219 IBM262219:IBO262219 ILI262219:ILK262219 IVE262219:IVG262219 JFA262219:JFC262219 JOW262219:JOY262219 JYS262219:JYU262219 KIO262219:KIQ262219 KSK262219:KSM262219 LCG262219:LCI262219 LMC262219:LME262219 LVY262219:LWA262219 MFU262219:MFW262219 MPQ262219:MPS262219 MZM262219:MZO262219 NJI262219:NJK262219 NTE262219:NTG262219 ODA262219:ODC262219 OMW262219:OMY262219 OWS262219:OWU262219 PGO262219:PGQ262219 PQK262219:PQM262219 QAG262219:QAI262219 QKC262219:QKE262219 QTY262219:QUA262219 RDU262219:RDW262219 RNQ262219:RNS262219 RXM262219:RXO262219 SHI262219:SHK262219 SRE262219:SRG262219 TBA262219:TBC262219 TKW262219:TKY262219 TUS262219:TUU262219 UEO262219:UEQ262219 UOK262219:UOM262219 UYG262219:UYI262219 VIC262219:VIE262219 VRY262219:VSA262219 WBU262219:WBW262219 WLQ262219:WLS262219 WVM262219:WVO262219 E327755:G327755 JA327755:JC327755 SW327755:SY327755 ACS327755:ACU327755 AMO327755:AMQ327755 AWK327755:AWM327755 BGG327755:BGI327755 BQC327755:BQE327755 BZY327755:CAA327755 CJU327755:CJW327755 CTQ327755:CTS327755 DDM327755:DDO327755 DNI327755:DNK327755 DXE327755:DXG327755 EHA327755:EHC327755 EQW327755:EQY327755 FAS327755:FAU327755 FKO327755:FKQ327755 FUK327755:FUM327755 GEG327755:GEI327755 GOC327755:GOE327755 GXY327755:GYA327755 HHU327755:HHW327755 HRQ327755:HRS327755 IBM327755:IBO327755 ILI327755:ILK327755 IVE327755:IVG327755 JFA327755:JFC327755 JOW327755:JOY327755 JYS327755:JYU327755 KIO327755:KIQ327755 KSK327755:KSM327755 LCG327755:LCI327755 LMC327755:LME327755 LVY327755:LWA327755 MFU327755:MFW327755 MPQ327755:MPS327755 MZM327755:MZO327755 NJI327755:NJK327755 NTE327755:NTG327755 ODA327755:ODC327755 OMW327755:OMY327755 OWS327755:OWU327755 PGO327755:PGQ327755 PQK327755:PQM327755 QAG327755:QAI327755 QKC327755:QKE327755 QTY327755:QUA327755 RDU327755:RDW327755 RNQ327755:RNS327755 RXM327755:RXO327755 SHI327755:SHK327755 SRE327755:SRG327755 TBA327755:TBC327755 TKW327755:TKY327755 TUS327755:TUU327755 UEO327755:UEQ327755 UOK327755:UOM327755 UYG327755:UYI327755 VIC327755:VIE327755 VRY327755:VSA327755 WBU327755:WBW327755 WLQ327755:WLS327755 WVM327755:WVO327755 E393291:G393291 JA393291:JC393291 SW393291:SY393291 ACS393291:ACU393291 AMO393291:AMQ393291 AWK393291:AWM393291 BGG393291:BGI393291 BQC393291:BQE393291 BZY393291:CAA393291 CJU393291:CJW393291 CTQ393291:CTS393291 DDM393291:DDO393291 DNI393291:DNK393291 DXE393291:DXG393291 EHA393291:EHC393291 EQW393291:EQY393291 FAS393291:FAU393291 FKO393291:FKQ393291 FUK393291:FUM393291 GEG393291:GEI393291 GOC393291:GOE393291 GXY393291:GYA393291 HHU393291:HHW393291 HRQ393291:HRS393291 IBM393291:IBO393291 ILI393291:ILK393291 IVE393291:IVG393291 JFA393291:JFC393291 JOW393291:JOY393291 JYS393291:JYU393291 KIO393291:KIQ393291 KSK393291:KSM393291 LCG393291:LCI393291 LMC393291:LME393291 LVY393291:LWA393291 MFU393291:MFW393291 MPQ393291:MPS393291 MZM393291:MZO393291 NJI393291:NJK393291 NTE393291:NTG393291 ODA393291:ODC393291 OMW393291:OMY393291 OWS393291:OWU393291 PGO393291:PGQ393291 PQK393291:PQM393291 QAG393291:QAI393291 QKC393291:QKE393291 QTY393291:QUA393291 RDU393291:RDW393291 RNQ393291:RNS393291 RXM393291:RXO393291 SHI393291:SHK393291 SRE393291:SRG393291 TBA393291:TBC393291 TKW393291:TKY393291 TUS393291:TUU393291 UEO393291:UEQ393291 UOK393291:UOM393291 UYG393291:UYI393291 VIC393291:VIE393291 VRY393291:VSA393291 WBU393291:WBW393291 WLQ393291:WLS393291 WVM393291:WVO393291 E458827:G458827 JA458827:JC458827 SW458827:SY458827 ACS458827:ACU458827 AMO458827:AMQ458827 AWK458827:AWM458827 BGG458827:BGI458827 BQC458827:BQE458827 BZY458827:CAA458827 CJU458827:CJW458827 CTQ458827:CTS458827 DDM458827:DDO458827 DNI458827:DNK458827 DXE458827:DXG458827 EHA458827:EHC458827 EQW458827:EQY458827 FAS458827:FAU458827 FKO458827:FKQ458827 FUK458827:FUM458827 GEG458827:GEI458827 GOC458827:GOE458827 GXY458827:GYA458827 HHU458827:HHW458827 HRQ458827:HRS458827 IBM458827:IBO458827 ILI458827:ILK458827 IVE458827:IVG458827 JFA458827:JFC458827 JOW458827:JOY458827 JYS458827:JYU458827 KIO458827:KIQ458827 KSK458827:KSM458827 LCG458827:LCI458827 LMC458827:LME458827 LVY458827:LWA458827 MFU458827:MFW458827 MPQ458827:MPS458827 MZM458827:MZO458827 NJI458827:NJK458827 NTE458827:NTG458827 ODA458827:ODC458827 OMW458827:OMY458827 OWS458827:OWU458827 PGO458827:PGQ458827 PQK458827:PQM458827 QAG458827:QAI458827 QKC458827:QKE458827 QTY458827:QUA458827 RDU458827:RDW458827 RNQ458827:RNS458827 RXM458827:RXO458827 SHI458827:SHK458827 SRE458827:SRG458827 TBA458827:TBC458827 TKW458827:TKY458827 TUS458827:TUU458827 UEO458827:UEQ458827 UOK458827:UOM458827 UYG458827:UYI458827 VIC458827:VIE458827 VRY458827:VSA458827 WBU458827:WBW458827 WLQ458827:WLS458827 WVM458827:WVO458827 E524363:G524363 JA524363:JC524363 SW524363:SY524363 ACS524363:ACU524363 AMO524363:AMQ524363 AWK524363:AWM524363 BGG524363:BGI524363 BQC524363:BQE524363 BZY524363:CAA524363 CJU524363:CJW524363 CTQ524363:CTS524363 DDM524363:DDO524363 DNI524363:DNK524363 DXE524363:DXG524363 EHA524363:EHC524363 EQW524363:EQY524363 FAS524363:FAU524363 FKO524363:FKQ524363 FUK524363:FUM524363 GEG524363:GEI524363 GOC524363:GOE524363 GXY524363:GYA524363 HHU524363:HHW524363 HRQ524363:HRS524363 IBM524363:IBO524363 ILI524363:ILK524363 IVE524363:IVG524363 JFA524363:JFC524363 JOW524363:JOY524363 JYS524363:JYU524363 KIO524363:KIQ524363 KSK524363:KSM524363 LCG524363:LCI524363 LMC524363:LME524363 LVY524363:LWA524363 MFU524363:MFW524363 MPQ524363:MPS524363 MZM524363:MZO524363 NJI524363:NJK524363 NTE524363:NTG524363 ODA524363:ODC524363 OMW524363:OMY524363 OWS524363:OWU524363 PGO524363:PGQ524363 PQK524363:PQM524363 QAG524363:QAI524363 QKC524363:QKE524363 QTY524363:QUA524363 RDU524363:RDW524363 RNQ524363:RNS524363 RXM524363:RXO524363 SHI524363:SHK524363 SRE524363:SRG524363 TBA524363:TBC524363 TKW524363:TKY524363 TUS524363:TUU524363 UEO524363:UEQ524363 UOK524363:UOM524363 UYG524363:UYI524363 VIC524363:VIE524363 VRY524363:VSA524363 WBU524363:WBW524363 WLQ524363:WLS524363 WVM524363:WVO524363 E589899:G589899 JA589899:JC589899 SW589899:SY589899 ACS589899:ACU589899 AMO589899:AMQ589899 AWK589899:AWM589899 BGG589899:BGI589899 BQC589899:BQE589899 BZY589899:CAA589899 CJU589899:CJW589899 CTQ589899:CTS589899 DDM589899:DDO589899 DNI589899:DNK589899 DXE589899:DXG589899 EHA589899:EHC589899 EQW589899:EQY589899 FAS589899:FAU589899 FKO589899:FKQ589899 FUK589899:FUM589899 GEG589899:GEI589899 GOC589899:GOE589899 GXY589899:GYA589899 HHU589899:HHW589899 HRQ589899:HRS589899 IBM589899:IBO589899 ILI589899:ILK589899 IVE589899:IVG589899 JFA589899:JFC589899 JOW589899:JOY589899 JYS589899:JYU589899 KIO589899:KIQ589899 KSK589899:KSM589899 LCG589899:LCI589899 LMC589899:LME589899 LVY589899:LWA589899 MFU589899:MFW589899 MPQ589899:MPS589899 MZM589899:MZO589899 NJI589899:NJK589899 NTE589899:NTG589899 ODA589899:ODC589899 OMW589899:OMY589899 OWS589899:OWU589899 PGO589899:PGQ589899 PQK589899:PQM589899 QAG589899:QAI589899 QKC589899:QKE589899 QTY589899:QUA589899 RDU589899:RDW589899 RNQ589899:RNS589899 RXM589899:RXO589899 SHI589899:SHK589899 SRE589899:SRG589899 TBA589899:TBC589899 TKW589899:TKY589899 TUS589899:TUU589899 UEO589899:UEQ589899 UOK589899:UOM589899 UYG589899:UYI589899 VIC589899:VIE589899 VRY589899:VSA589899 WBU589899:WBW589899 WLQ589899:WLS589899 WVM589899:WVO589899 E655435:G655435 JA655435:JC655435 SW655435:SY655435 ACS655435:ACU655435 AMO655435:AMQ655435 AWK655435:AWM655435 BGG655435:BGI655435 BQC655435:BQE655435 BZY655435:CAA655435 CJU655435:CJW655435 CTQ655435:CTS655435 DDM655435:DDO655435 DNI655435:DNK655435 DXE655435:DXG655435 EHA655435:EHC655435 EQW655435:EQY655435 FAS655435:FAU655435 FKO655435:FKQ655435 FUK655435:FUM655435 GEG655435:GEI655435 GOC655435:GOE655435 GXY655435:GYA655435 HHU655435:HHW655435 HRQ655435:HRS655435 IBM655435:IBO655435 ILI655435:ILK655435 IVE655435:IVG655435 JFA655435:JFC655435 JOW655435:JOY655435 JYS655435:JYU655435 KIO655435:KIQ655435 KSK655435:KSM655435 LCG655435:LCI655435 LMC655435:LME655435 LVY655435:LWA655435 MFU655435:MFW655435 MPQ655435:MPS655435 MZM655435:MZO655435 NJI655435:NJK655435 NTE655435:NTG655435 ODA655435:ODC655435 OMW655435:OMY655435 OWS655435:OWU655435 PGO655435:PGQ655435 PQK655435:PQM655435 QAG655435:QAI655435 QKC655435:QKE655435 QTY655435:QUA655435 RDU655435:RDW655435 RNQ655435:RNS655435 RXM655435:RXO655435 SHI655435:SHK655435 SRE655435:SRG655435 TBA655435:TBC655435 TKW655435:TKY655435 TUS655435:TUU655435 UEO655435:UEQ655435 UOK655435:UOM655435 UYG655435:UYI655435 VIC655435:VIE655435 VRY655435:VSA655435 WBU655435:WBW655435 WLQ655435:WLS655435 WVM655435:WVO655435 E720971:G720971 JA720971:JC720971 SW720971:SY720971 ACS720971:ACU720971 AMO720971:AMQ720971 AWK720971:AWM720971 BGG720971:BGI720971 BQC720971:BQE720971 BZY720971:CAA720971 CJU720971:CJW720971 CTQ720971:CTS720971 DDM720971:DDO720971 DNI720971:DNK720971 DXE720971:DXG720971 EHA720971:EHC720971 EQW720971:EQY720971 FAS720971:FAU720971 FKO720971:FKQ720971 FUK720971:FUM720971 GEG720971:GEI720971 GOC720971:GOE720971 GXY720971:GYA720971 HHU720971:HHW720971 HRQ720971:HRS720971 IBM720971:IBO720971 ILI720971:ILK720971 IVE720971:IVG720971 JFA720971:JFC720971 JOW720971:JOY720971 JYS720971:JYU720971 KIO720971:KIQ720971 KSK720971:KSM720971 LCG720971:LCI720971 LMC720971:LME720971 LVY720971:LWA720971 MFU720971:MFW720971 MPQ720971:MPS720971 MZM720971:MZO720971 NJI720971:NJK720971 NTE720971:NTG720971 ODA720971:ODC720971 OMW720971:OMY720971 OWS720971:OWU720971 PGO720971:PGQ720971 PQK720971:PQM720971 QAG720971:QAI720971 QKC720971:QKE720971 QTY720971:QUA720971 RDU720971:RDW720971 RNQ720971:RNS720971 RXM720971:RXO720971 SHI720971:SHK720971 SRE720971:SRG720971 TBA720971:TBC720971 TKW720971:TKY720971 TUS720971:TUU720971 UEO720971:UEQ720971 UOK720971:UOM720971 UYG720971:UYI720971 VIC720971:VIE720971 VRY720971:VSA720971 WBU720971:WBW720971 WLQ720971:WLS720971 WVM720971:WVO720971 E786507:G786507 JA786507:JC786507 SW786507:SY786507 ACS786507:ACU786507 AMO786507:AMQ786507 AWK786507:AWM786507 BGG786507:BGI786507 BQC786507:BQE786507 BZY786507:CAA786507 CJU786507:CJW786507 CTQ786507:CTS786507 DDM786507:DDO786507 DNI786507:DNK786507 DXE786507:DXG786507 EHA786507:EHC786507 EQW786507:EQY786507 FAS786507:FAU786507 FKO786507:FKQ786507 FUK786507:FUM786507 GEG786507:GEI786507 GOC786507:GOE786507 GXY786507:GYA786507 HHU786507:HHW786507 HRQ786507:HRS786507 IBM786507:IBO786507 ILI786507:ILK786507 IVE786507:IVG786507 JFA786507:JFC786507 JOW786507:JOY786507 JYS786507:JYU786507 KIO786507:KIQ786507 KSK786507:KSM786507 LCG786507:LCI786507 LMC786507:LME786507 LVY786507:LWA786507 MFU786507:MFW786507 MPQ786507:MPS786507 MZM786507:MZO786507 NJI786507:NJK786507 NTE786507:NTG786507 ODA786507:ODC786507 OMW786507:OMY786507 OWS786507:OWU786507 PGO786507:PGQ786507 PQK786507:PQM786507 QAG786507:QAI786507 QKC786507:QKE786507 QTY786507:QUA786507 RDU786507:RDW786507 RNQ786507:RNS786507 RXM786507:RXO786507 SHI786507:SHK786507 SRE786507:SRG786507 TBA786507:TBC786507 TKW786507:TKY786507 TUS786507:TUU786507 UEO786507:UEQ786507 UOK786507:UOM786507 UYG786507:UYI786507 VIC786507:VIE786507 VRY786507:VSA786507 WBU786507:WBW786507 WLQ786507:WLS786507 WVM786507:WVO786507 E852043:G852043 JA852043:JC852043 SW852043:SY852043 ACS852043:ACU852043 AMO852043:AMQ852043 AWK852043:AWM852043 BGG852043:BGI852043 BQC852043:BQE852043 BZY852043:CAA852043 CJU852043:CJW852043 CTQ852043:CTS852043 DDM852043:DDO852043 DNI852043:DNK852043 DXE852043:DXG852043 EHA852043:EHC852043 EQW852043:EQY852043 FAS852043:FAU852043 FKO852043:FKQ852043 FUK852043:FUM852043 GEG852043:GEI852043 GOC852043:GOE852043 GXY852043:GYA852043 HHU852043:HHW852043 HRQ852043:HRS852043 IBM852043:IBO852043 ILI852043:ILK852043 IVE852043:IVG852043 JFA852043:JFC852043 JOW852043:JOY852043 JYS852043:JYU852043 KIO852043:KIQ852043 KSK852043:KSM852043 LCG852043:LCI852043 LMC852043:LME852043 LVY852043:LWA852043 MFU852043:MFW852043 MPQ852043:MPS852043 MZM852043:MZO852043 NJI852043:NJK852043 NTE852043:NTG852043 ODA852043:ODC852043 OMW852043:OMY852043 OWS852043:OWU852043 PGO852043:PGQ852043 PQK852043:PQM852043 QAG852043:QAI852043 QKC852043:QKE852043 QTY852043:QUA852043 RDU852043:RDW852043 RNQ852043:RNS852043 RXM852043:RXO852043 SHI852043:SHK852043 SRE852043:SRG852043 TBA852043:TBC852043 TKW852043:TKY852043 TUS852043:TUU852043 UEO852043:UEQ852043 UOK852043:UOM852043 UYG852043:UYI852043 VIC852043:VIE852043 VRY852043:VSA852043 WBU852043:WBW852043 WLQ852043:WLS852043 WVM852043:WVO852043 E917579:G917579 JA917579:JC917579 SW917579:SY917579 ACS917579:ACU917579 AMO917579:AMQ917579 AWK917579:AWM917579 BGG917579:BGI917579 BQC917579:BQE917579 BZY917579:CAA917579 CJU917579:CJW917579 CTQ917579:CTS917579 DDM917579:DDO917579 DNI917579:DNK917579 DXE917579:DXG917579 EHA917579:EHC917579 EQW917579:EQY917579 FAS917579:FAU917579 FKO917579:FKQ917579 FUK917579:FUM917579 GEG917579:GEI917579 GOC917579:GOE917579 GXY917579:GYA917579 HHU917579:HHW917579 HRQ917579:HRS917579 IBM917579:IBO917579 ILI917579:ILK917579 IVE917579:IVG917579 JFA917579:JFC917579 JOW917579:JOY917579 JYS917579:JYU917579 KIO917579:KIQ917579 KSK917579:KSM917579 LCG917579:LCI917579 LMC917579:LME917579 LVY917579:LWA917579 MFU917579:MFW917579 MPQ917579:MPS917579 MZM917579:MZO917579 NJI917579:NJK917579 NTE917579:NTG917579 ODA917579:ODC917579 OMW917579:OMY917579 OWS917579:OWU917579 PGO917579:PGQ917579 PQK917579:PQM917579 QAG917579:QAI917579 QKC917579:QKE917579 QTY917579:QUA917579 RDU917579:RDW917579 RNQ917579:RNS917579 RXM917579:RXO917579 SHI917579:SHK917579 SRE917579:SRG917579 TBA917579:TBC917579 TKW917579:TKY917579 TUS917579:TUU917579 UEO917579:UEQ917579 UOK917579:UOM917579 UYG917579:UYI917579 VIC917579:VIE917579 VRY917579:VSA917579 WBU917579:WBW917579 WLQ917579:WLS917579 WVM917579:WVO917579 E983115:G983115 JA983115:JC983115 SW983115:SY983115 ACS983115:ACU983115 AMO983115:AMQ983115 AWK983115:AWM983115 BGG983115:BGI983115 BQC983115:BQE983115 BZY983115:CAA983115 CJU983115:CJW983115 CTQ983115:CTS983115 DDM983115:DDO983115 DNI983115:DNK983115 DXE983115:DXG983115 EHA983115:EHC983115 EQW983115:EQY983115 FAS983115:FAU983115 FKO983115:FKQ983115 FUK983115:FUM983115 GEG983115:GEI983115 GOC983115:GOE983115 GXY983115:GYA983115 HHU983115:HHW983115 HRQ983115:HRS983115 IBM983115:IBO983115 ILI983115:ILK983115 IVE983115:IVG983115 JFA983115:JFC983115 JOW983115:JOY983115 JYS983115:JYU983115 KIO983115:KIQ983115 KSK983115:KSM983115 LCG983115:LCI983115 LMC983115:LME983115 LVY983115:LWA983115 MFU983115:MFW983115 MPQ983115:MPS983115 MZM983115:MZO983115 NJI983115:NJK983115 NTE983115:NTG983115 ODA983115:ODC983115 OMW983115:OMY983115 OWS983115:OWU983115 PGO983115:PGQ983115 PQK983115:PQM983115 QAG983115:QAI983115 QKC983115:QKE983115 QTY983115:QUA983115 RDU983115:RDW983115 RNQ983115:RNS983115 RXM983115:RXO983115 SHI983115:SHK983115 SRE983115:SRG983115 TBA983115:TBC983115 TKW983115:TKY983115 TUS983115:TUU983115 UEO983115:UEQ983115 UOK983115:UOM983115 UYG983115:UYI983115 VIC983115:VIE983115 VRY983115:VSA983115 WBU983115:WBW983115 WLQ983115:WLS983115 WVM983115:WVO983115 AG75:AI75 KC75:KE75 TY75:UA75 ADU75:ADW75 ANQ75:ANS75 AXM75:AXO75 BHI75:BHK75 BRE75:BRG75 CBA75:CBC75 CKW75:CKY75 CUS75:CUU75 DEO75:DEQ75 DOK75:DOM75 DYG75:DYI75 EIC75:EIE75 ERY75:ESA75 FBU75:FBW75 FLQ75:FLS75 FVM75:FVO75 GFI75:GFK75 GPE75:GPG75 GZA75:GZC75 HIW75:HIY75 HSS75:HSU75 ICO75:ICQ75 IMK75:IMM75 IWG75:IWI75 JGC75:JGE75 JPY75:JQA75 JZU75:JZW75 KJQ75:KJS75 KTM75:KTO75 LDI75:LDK75 LNE75:LNG75 LXA75:LXC75 MGW75:MGY75 MQS75:MQU75 NAO75:NAQ75 NKK75:NKM75 NUG75:NUI75 OEC75:OEE75 ONY75:OOA75 OXU75:OXW75 PHQ75:PHS75 PRM75:PRO75 QBI75:QBK75 QLE75:QLG75 QVA75:QVC75 REW75:REY75 ROS75:ROU75 RYO75:RYQ75 SIK75:SIM75 SSG75:SSI75 TCC75:TCE75 TLY75:TMA75 TVU75:TVW75 UFQ75:UFS75 UPM75:UPO75 UZI75:UZK75 VJE75:VJG75 VTA75:VTC75 WCW75:WCY75 WMS75:WMU75 WWO75:WWQ75 AG65611:AI65611 KC65611:KE65611 TY65611:UA65611 ADU65611:ADW65611 ANQ65611:ANS65611 AXM65611:AXO65611 BHI65611:BHK65611 BRE65611:BRG65611 CBA65611:CBC65611 CKW65611:CKY65611 CUS65611:CUU65611 DEO65611:DEQ65611 DOK65611:DOM65611 DYG65611:DYI65611 EIC65611:EIE65611 ERY65611:ESA65611 FBU65611:FBW65611 FLQ65611:FLS65611 FVM65611:FVO65611 GFI65611:GFK65611 GPE65611:GPG65611 GZA65611:GZC65611 HIW65611:HIY65611 HSS65611:HSU65611 ICO65611:ICQ65611 IMK65611:IMM65611 IWG65611:IWI65611 JGC65611:JGE65611 JPY65611:JQA65611 JZU65611:JZW65611 KJQ65611:KJS65611 KTM65611:KTO65611 LDI65611:LDK65611 LNE65611:LNG65611 LXA65611:LXC65611 MGW65611:MGY65611 MQS65611:MQU65611 NAO65611:NAQ65611 NKK65611:NKM65611 NUG65611:NUI65611 OEC65611:OEE65611 ONY65611:OOA65611 OXU65611:OXW65611 PHQ65611:PHS65611 PRM65611:PRO65611 QBI65611:QBK65611 QLE65611:QLG65611 QVA65611:QVC65611 REW65611:REY65611 ROS65611:ROU65611 RYO65611:RYQ65611 SIK65611:SIM65611 SSG65611:SSI65611 TCC65611:TCE65611 TLY65611:TMA65611 TVU65611:TVW65611 UFQ65611:UFS65611 UPM65611:UPO65611 UZI65611:UZK65611 VJE65611:VJG65611 VTA65611:VTC65611 WCW65611:WCY65611 WMS65611:WMU65611 WWO65611:WWQ65611 AG131147:AI131147 KC131147:KE131147 TY131147:UA131147 ADU131147:ADW131147 ANQ131147:ANS131147 AXM131147:AXO131147 BHI131147:BHK131147 BRE131147:BRG131147 CBA131147:CBC131147 CKW131147:CKY131147 CUS131147:CUU131147 DEO131147:DEQ131147 DOK131147:DOM131147 DYG131147:DYI131147 EIC131147:EIE131147 ERY131147:ESA131147 FBU131147:FBW131147 FLQ131147:FLS131147 FVM131147:FVO131147 GFI131147:GFK131147 GPE131147:GPG131147 GZA131147:GZC131147 HIW131147:HIY131147 HSS131147:HSU131147 ICO131147:ICQ131147 IMK131147:IMM131147 IWG131147:IWI131147 JGC131147:JGE131147 JPY131147:JQA131147 JZU131147:JZW131147 KJQ131147:KJS131147 KTM131147:KTO131147 LDI131147:LDK131147 LNE131147:LNG131147 LXA131147:LXC131147 MGW131147:MGY131147 MQS131147:MQU131147 NAO131147:NAQ131147 NKK131147:NKM131147 NUG131147:NUI131147 OEC131147:OEE131147 ONY131147:OOA131147 OXU131147:OXW131147 PHQ131147:PHS131147 PRM131147:PRO131147 QBI131147:QBK131147 QLE131147:QLG131147 QVA131147:QVC131147 REW131147:REY131147 ROS131147:ROU131147 RYO131147:RYQ131147 SIK131147:SIM131147 SSG131147:SSI131147 TCC131147:TCE131147 TLY131147:TMA131147 TVU131147:TVW131147 UFQ131147:UFS131147 UPM131147:UPO131147 UZI131147:UZK131147 VJE131147:VJG131147 VTA131147:VTC131147 WCW131147:WCY131147 WMS131147:WMU131147 WWO131147:WWQ131147 AG196683:AI196683 KC196683:KE196683 TY196683:UA196683 ADU196683:ADW196683 ANQ196683:ANS196683 AXM196683:AXO196683 BHI196683:BHK196683 BRE196683:BRG196683 CBA196683:CBC196683 CKW196683:CKY196683 CUS196683:CUU196683 DEO196683:DEQ196683 DOK196683:DOM196683 DYG196683:DYI196683 EIC196683:EIE196683 ERY196683:ESA196683 FBU196683:FBW196683 FLQ196683:FLS196683 FVM196683:FVO196683 GFI196683:GFK196683 GPE196683:GPG196683 GZA196683:GZC196683 HIW196683:HIY196683 HSS196683:HSU196683 ICO196683:ICQ196683 IMK196683:IMM196683 IWG196683:IWI196683 JGC196683:JGE196683 JPY196683:JQA196683 JZU196683:JZW196683 KJQ196683:KJS196683 KTM196683:KTO196683 LDI196683:LDK196683 LNE196683:LNG196683 LXA196683:LXC196683 MGW196683:MGY196683 MQS196683:MQU196683 NAO196683:NAQ196683 NKK196683:NKM196683 NUG196683:NUI196683 OEC196683:OEE196683 ONY196683:OOA196683 OXU196683:OXW196683 PHQ196683:PHS196683 PRM196683:PRO196683 QBI196683:QBK196683 QLE196683:QLG196683 QVA196683:QVC196683 REW196683:REY196683 ROS196683:ROU196683 RYO196683:RYQ196683 SIK196683:SIM196683 SSG196683:SSI196683 TCC196683:TCE196683 TLY196683:TMA196683 TVU196683:TVW196683 UFQ196683:UFS196683 UPM196683:UPO196683 UZI196683:UZK196683 VJE196683:VJG196683 VTA196683:VTC196683 WCW196683:WCY196683 WMS196683:WMU196683 WWO196683:WWQ196683 AG262219:AI262219 KC262219:KE262219 TY262219:UA262219 ADU262219:ADW262219 ANQ262219:ANS262219 AXM262219:AXO262219 BHI262219:BHK262219 BRE262219:BRG262219 CBA262219:CBC262219 CKW262219:CKY262219 CUS262219:CUU262219 DEO262219:DEQ262219 DOK262219:DOM262219 DYG262219:DYI262219 EIC262219:EIE262219 ERY262219:ESA262219 FBU262219:FBW262219 FLQ262219:FLS262219 FVM262219:FVO262219 GFI262219:GFK262219 GPE262219:GPG262219 GZA262219:GZC262219 HIW262219:HIY262219 HSS262219:HSU262219 ICO262219:ICQ262219 IMK262219:IMM262219 IWG262219:IWI262219 JGC262219:JGE262219 JPY262219:JQA262219 JZU262219:JZW262219 KJQ262219:KJS262219 KTM262219:KTO262219 LDI262219:LDK262219 LNE262219:LNG262219 LXA262219:LXC262219 MGW262219:MGY262219 MQS262219:MQU262219 NAO262219:NAQ262219 NKK262219:NKM262219 NUG262219:NUI262219 OEC262219:OEE262219 ONY262219:OOA262219 OXU262219:OXW262219 PHQ262219:PHS262219 PRM262219:PRO262219 QBI262219:QBK262219 QLE262219:QLG262219 QVA262219:QVC262219 REW262219:REY262219 ROS262219:ROU262219 RYO262219:RYQ262219 SIK262219:SIM262219 SSG262219:SSI262219 TCC262219:TCE262219 TLY262219:TMA262219 TVU262219:TVW262219 UFQ262219:UFS262219 UPM262219:UPO262219 UZI262219:UZK262219 VJE262219:VJG262219 VTA262219:VTC262219 WCW262219:WCY262219 WMS262219:WMU262219 WWO262219:WWQ262219 AG327755:AI327755 KC327755:KE327755 TY327755:UA327755 ADU327755:ADW327755 ANQ327755:ANS327755 AXM327755:AXO327755 BHI327755:BHK327755 BRE327755:BRG327755 CBA327755:CBC327755 CKW327755:CKY327755 CUS327755:CUU327755 DEO327755:DEQ327755 DOK327755:DOM327755 DYG327755:DYI327755 EIC327755:EIE327755 ERY327755:ESA327755 FBU327755:FBW327755 FLQ327755:FLS327755 FVM327755:FVO327755 GFI327755:GFK327755 GPE327755:GPG327755 GZA327755:GZC327755 HIW327755:HIY327755 HSS327755:HSU327755 ICO327755:ICQ327755 IMK327755:IMM327755 IWG327755:IWI327755 JGC327755:JGE327755 JPY327755:JQA327755 JZU327755:JZW327755 KJQ327755:KJS327755 KTM327755:KTO327755 LDI327755:LDK327755 LNE327755:LNG327755 LXA327755:LXC327755 MGW327755:MGY327755 MQS327755:MQU327755 NAO327755:NAQ327755 NKK327755:NKM327755 NUG327755:NUI327755 OEC327755:OEE327755 ONY327755:OOA327755 OXU327755:OXW327755 PHQ327755:PHS327755 PRM327755:PRO327755 QBI327755:QBK327755 QLE327755:QLG327755 QVA327755:QVC327755 REW327755:REY327755 ROS327755:ROU327755 RYO327755:RYQ327755 SIK327755:SIM327755 SSG327755:SSI327755 TCC327755:TCE327755 TLY327755:TMA327755 TVU327755:TVW327755 UFQ327755:UFS327755 UPM327755:UPO327755 UZI327755:UZK327755 VJE327755:VJG327755 VTA327755:VTC327755 WCW327755:WCY327755 WMS327755:WMU327755 WWO327755:WWQ327755 AG393291:AI393291 KC393291:KE393291 TY393291:UA393291 ADU393291:ADW393291 ANQ393291:ANS393291 AXM393291:AXO393291 BHI393291:BHK393291 BRE393291:BRG393291 CBA393291:CBC393291 CKW393291:CKY393291 CUS393291:CUU393291 DEO393291:DEQ393291 DOK393291:DOM393291 DYG393291:DYI393291 EIC393291:EIE393291 ERY393291:ESA393291 FBU393291:FBW393291 FLQ393291:FLS393291 FVM393291:FVO393291 GFI393291:GFK393291 GPE393291:GPG393291 GZA393291:GZC393291 HIW393291:HIY393291 HSS393291:HSU393291 ICO393291:ICQ393291 IMK393291:IMM393291 IWG393291:IWI393291 JGC393291:JGE393291 JPY393291:JQA393291 JZU393291:JZW393291 KJQ393291:KJS393291 KTM393291:KTO393291 LDI393291:LDK393291 LNE393291:LNG393291 LXA393291:LXC393291 MGW393291:MGY393291 MQS393291:MQU393291 NAO393291:NAQ393291 NKK393291:NKM393291 NUG393291:NUI393291 OEC393291:OEE393291 ONY393291:OOA393291 OXU393291:OXW393291 PHQ393291:PHS393291 PRM393291:PRO393291 QBI393291:QBK393291 QLE393291:QLG393291 QVA393291:QVC393291 REW393291:REY393291 ROS393291:ROU393291 RYO393291:RYQ393291 SIK393291:SIM393291 SSG393291:SSI393291 TCC393291:TCE393291 TLY393291:TMA393291 TVU393291:TVW393291 UFQ393291:UFS393291 UPM393291:UPO393291 UZI393291:UZK393291 VJE393291:VJG393291 VTA393291:VTC393291 WCW393291:WCY393291 WMS393291:WMU393291 WWO393291:WWQ393291 AG458827:AI458827 KC458827:KE458827 TY458827:UA458827 ADU458827:ADW458827 ANQ458827:ANS458827 AXM458827:AXO458827 BHI458827:BHK458827 BRE458827:BRG458827 CBA458827:CBC458827 CKW458827:CKY458827 CUS458827:CUU458827 DEO458827:DEQ458827 DOK458827:DOM458827 DYG458827:DYI458827 EIC458827:EIE458827 ERY458827:ESA458827 FBU458827:FBW458827 FLQ458827:FLS458827 FVM458827:FVO458827 GFI458827:GFK458827 GPE458827:GPG458827 GZA458827:GZC458827 HIW458827:HIY458827 HSS458827:HSU458827 ICO458827:ICQ458827 IMK458827:IMM458827 IWG458827:IWI458827 JGC458827:JGE458827 JPY458827:JQA458827 JZU458827:JZW458827 KJQ458827:KJS458827 KTM458827:KTO458827 LDI458827:LDK458827 LNE458827:LNG458827 LXA458827:LXC458827 MGW458827:MGY458827 MQS458827:MQU458827 NAO458827:NAQ458827 NKK458827:NKM458827 NUG458827:NUI458827 OEC458827:OEE458827 ONY458827:OOA458827 OXU458827:OXW458827 PHQ458827:PHS458827 PRM458827:PRO458827 QBI458827:QBK458827 QLE458827:QLG458827 QVA458827:QVC458827 REW458827:REY458827 ROS458827:ROU458827 RYO458827:RYQ458827 SIK458827:SIM458827 SSG458827:SSI458827 TCC458827:TCE458827 TLY458827:TMA458827 TVU458827:TVW458827 UFQ458827:UFS458827 UPM458827:UPO458827 UZI458827:UZK458827 VJE458827:VJG458827 VTA458827:VTC458827 WCW458827:WCY458827 WMS458827:WMU458827 WWO458827:WWQ458827 AG524363:AI524363 KC524363:KE524363 TY524363:UA524363 ADU524363:ADW524363 ANQ524363:ANS524363 AXM524363:AXO524363 BHI524363:BHK524363 BRE524363:BRG524363 CBA524363:CBC524363 CKW524363:CKY524363 CUS524363:CUU524363 DEO524363:DEQ524363 DOK524363:DOM524363 DYG524363:DYI524363 EIC524363:EIE524363 ERY524363:ESA524363 FBU524363:FBW524363 FLQ524363:FLS524363 FVM524363:FVO524363 GFI524363:GFK524363 GPE524363:GPG524363 GZA524363:GZC524363 HIW524363:HIY524363 HSS524363:HSU524363 ICO524363:ICQ524363 IMK524363:IMM524363 IWG524363:IWI524363 JGC524363:JGE524363 JPY524363:JQA524363 JZU524363:JZW524363 KJQ524363:KJS524363 KTM524363:KTO524363 LDI524363:LDK524363 LNE524363:LNG524363 LXA524363:LXC524363 MGW524363:MGY524363 MQS524363:MQU524363 NAO524363:NAQ524363 NKK524363:NKM524363 NUG524363:NUI524363 OEC524363:OEE524363 ONY524363:OOA524363 OXU524363:OXW524363 PHQ524363:PHS524363 PRM524363:PRO524363 QBI524363:QBK524363 QLE524363:QLG524363 QVA524363:QVC524363 REW524363:REY524363 ROS524363:ROU524363 RYO524363:RYQ524363 SIK524363:SIM524363 SSG524363:SSI524363 TCC524363:TCE524363 TLY524363:TMA524363 TVU524363:TVW524363 UFQ524363:UFS524363 UPM524363:UPO524363 UZI524363:UZK524363 VJE524363:VJG524363 VTA524363:VTC524363 WCW524363:WCY524363 WMS524363:WMU524363 WWO524363:WWQ524363 AG589899:AI589899 KC589899:KE589899 TY589899:UA589899 ADU589899:ADW589899 ANQ589899:ANS589899 AXM589899:AXO589899 BHI589899:BHK589899 BRE589899:BRG589899 CBA589899:CBC589899 CKW589899:CKY589899 CUS589899:CUU589899 DEO589899:DEQ589899 DOK589899:DOM589899 DYG589899:DYI589899 EIC589899:EIE589899 ERY589899:ESA589899 FBU589899:FBW589899 FLQ589899:FLS589899 FVM589899:FVO589899 GFI589899:GFK589899 GPE589899:GPG589899 GZA589899:GZC589899 HIW589899:HIY589899 HSS589899:HSU589899 ICO589899:ICQ589899 IMK589899:IMM589899 IWG589899:IWI589899 JGC589899:JGE589899 JPY589899:JQA589899 JZU589899:JZW589899 KJQ589899:KJS589899 KTM589899:KTO589899 LDI589899:LDK589899 LNE589899:LNG589899 LXA589899:LXC589899 MGW589899:MGY589899 MQS589899:MQU589899 NAO589899:NAQ589899 NKK589899:NKM589899 NUG589899:NUI589899 OEC589899:OEE589899 ONY589899:OOA589899 OXU589899:OXW589899 PHQ589899:PHS589899 PRM589899:PRO589899 QBI589899:QBK589899 QLE589899:QLG589899 QVA589899:QVC589899 REW589899:REY589899 ROS589899:ROU589899 RYO589899:RYQ589899 SIK589899:SIM589899 SSG589899:SSI589899 TCC589899:TCE589899 TLY589899:TMA589899 TVU589899:TVW589899 UFQ589899:UFS589899 UPM589899:UPO589899 UZI589899:UZK589899 VJE589899:VJG589899 VTA589899:VTC589899 WCW589899:WCY589899 WMS589899:WMU589899 WWO589899:WWQ589899 AG655435:AI655435 KC655435:KE655435 TY655435:UA655435 ADU655435:ADW655435 ANQ655435:ANS655435 AXM655435:AXO655435 BHI655435:BHK655435 BRE655435:BRG655435 CBA655435:CBC655435 CKW655435:CKY655435 CUS655435:CUU655435 DEO655435:DEQ655435 DOK655435:DOM655435 DYG655435:DYI655435 EIC655435:EIE655435 ERY655435:ESA655435 FBU655435:FBW655435 FLQ655435:FLS655435 FVM655435:FVO655435 GFI655435:GFK655435 GPE655435:GPG655435 GZA655435:GZC655435 HIW655435:HIY655435 HSS655435:HSU655435 ICO655435:ICQ655435 IMK655435:IMM655435 IWG655435:IWI655435 JGC655435:JGE655435 JPY655435:JQA655435 JZU655435:JZW655435 KJQ655435:KJS655435 KTM655435:KTO655435 LDI655435:LDK655435 LNE655435:LNG655435 LXA655435:LXC655435 MGW655435:MGY655435 MQS655435:MQU655435 NAO655435:NAQ655435 NKK655435:NKM655435 NUG655435:NUI655435 OEC655435:OEE655435 ONY655435:OOA655435 OXU655435:OXW655435 PHQ655435:PHS655435 PRM655435:PRO655435 QBI655435:QBK655435 QLE655435:QLG655435 QVA655435:QVC655435 REW655435:REY655435 ROS655435:ROU655435 RYO655435:RYQ655435 SIK655435:SIM655435 SSG655435:SSI655435 TCC655435:TCE655435 TLY655435:TMA655435 TVU655435:TVW655435 UFQ655435:UFS655435 UPM655435:UPO655435 UZI655435:UZK655435 VJE655435:VJG655435 VTA655435:VTC655435 WCW655435:WCY655435 WMS655435:WMU655435 WWO655435:WWQ655435 AG720971:AI720971 KC720971:KE720971 TY720971:UA720971 ADU720971:ADW720971 ANQ720971:ANS720971 AXM720971:AXO720971 BHI720971:BHK720971 BRE720971:BRG720971 CBA720971:CBC720971 CKW720971:CKY720971 CUS720971:CUU720971 DEO720971:DEQ720971 DOK720971:DOM720971 DYG720971:DYI720971 EIC720971:EIE720971 ERY720971:ESA720971 FBU720971:FBW720971 FLQ720971:FLS720971 FVM720971:FVO720971 GFI720971:GFK720971 GPE720971:GPG720971 GZA720971:GZC720971 HIW720971:HIY720971 HSS720971:HSU720971 ICO720971:ICQ720971 IMK720971:IMM720971 IWG720971:IWI720971 JGC720971:JGE720971 JPY720971:JQA720971 JZU720971:JZW720971 KJQ720971:KJS720971 KTM720971:KTO720971 LDI720971:LDK720971 LNE720971:LNG720971 LXA720971:LXC720971 MGW720971:MGY720971 MQS720971:MQU720971 NAO720971:NAQ720971 NKK720971:NKM720971 NUG720971:NUI720971 OEC720971:OEE720971 ONY720971:OOA720971 OXU720971:OXW720971 PHQ720971:PHS720971 PRM720971:PRO720971 QBI720971:QBK720971 QLE720971:QLG720971 QVA720971:QVC720971 REW720971:REY720971 ROS720971:ROU720971 RYO720971:RYQ720971 SIK720971:SIM720971 SSG720971:SSI720971 TCC720971:TCE720971 TLY720971:TMA720971 TVU720971:TVW720971 UFQ720971:UFS720971 UPM720971:UPO720971 UZI720971:UZK720971 VJE720971:VJG720971 VTA720971:VTC720971 WCW720971:WCY720971 WMS720971:WMU720971 WWO720971:WWQ720971 AG786507:AI786507 KC786507:KE786507 TY786507:UA786507 ADU786507:ADW786507 ANQ786507:ANS786507 AXM786507:AXO786507 BHI786507:BHK786507 BRE786507:BRG786507 CBA786507:CBC786507 CKW786507:CKY786507 CUS786507:CUU786507 DEO786507:DEQ786507 DOK786507:DOM786507 DYG786507:DYI786507 EIC786507:EIE786507 ERY786507:ESA786507 FBU786507:FBW786507 FLQ786507:FLS786507 FVM786507:FVO786507 GFI786507:GFK786507 GPE786507:GPG786507 GZA786507:GZC786507 HIW786507:HIY786507 HSS786507:HSU786507 ICO786507:ICQ786507 IMK786507:IMM786507 IWG786507:IWI786507 JGC786507:JGE786507 JPY786507:JQA786507 JZU786507:JZW786507 KJQ786507:KJS786507 KTM786507:KTO786507 LDI786507:LDK786507 LNE786507:LNG786507 LXA786507:LXC786507 MGW786507:MGY786507 MQS786507:MQU786507 NAO786507:NAQ786507 NKK786507:NKM786507 NUG786507:NUI786507 OEC786507:OEE786507 ONY786507:OOA786507 OXU786507:OXW786507 PHQ786507:PHS786507 PRM786507:PRO786507 QBI786507:QBK786507 QLE786507:QLG786507 QVA786507:QVC786507 REW786507:REY786507 ROS786507:ROU786507 RYO786507:RYQ786507 SIK786507:SIM786507 SSG786507:SSI786507 TCC786507:TCE786507 TLY786507:TMA786507 TVU786507:TVW786507 UFQ786507:UFS786507 UPM786507:UPO786507 UZI786507:UZK786507 VJE786507:VJG786507 VTA786507:VTC786507 WCW786507:WCY786507 WMS786507:WMU786507 WWO786507:WWQ786507 AG852043:AI852043 KC852043:KE852043 TY852043:UA852043 ADU852043:ADW852043 ANQ852043:ANS852043 AXM852043:AXO852043 BHI852043:BHK852043 BRE852043:BRG852043 CBA852043:CBC852043 CKW852043:CKY852043 CUS852043:CUU852043 DEO852043:DEQ852043 DOK852043:DOM852043 DYG852043:DYI852043 EIC852043:EIE852043 ERY852043:ESA852043 FBU852043:FBW852043 FLQ852043:FLS852043 FVM852043:FVO852043 GFI852043:GFK852043 GPE852043:GPG852043 GZA852043:GZC852043 HIW852043:HIY852043 HSS852043:HSU852043 ICO852043:ICQ852043 IMK852043:IMM852043 IWG852043:IWI852043 JGC852043:JGE852043 JPY852043:JQA852043 JZU852043:JZW852043 KJQ852043:KJS852043 KTM852043:KTO852043 LDI852043:LDK852043 LNE852043:LNG852043 LXA852043:LXC852043 MGW852043:MGY852043 MQS852043:MQU852043 NAO852043:NAQ852043 NKK852043:NKM852043 NUG852043:NUI852043 OEC852043:OEE852043 ONY852043:OOA852043 OXU852043:OXW852043 PHQ852043:PHS852043 PRM852043:PRO852043 QBI852043:QBK852043 QLE852043:QLG852043 QVA852043:QVC852043 REW852043:REY852043 ROS852043:ROU852043 RYO852043:RYQ852043 SIK852043:SIM852043 SSG852043:SSI852043 TCC852043:TCE852043 TLY852043:TMA852043 TVU852043:TVW852043 UFQ852043:UFS852043 UPM852043:UPO852043 UZI852043:UZK852043 VJE852043:VJG852043 VTA852043:VTC852043 WCW852043:WCY852043 WMS852043:WMU852043 WWO852043:WWQ852043 AG917579:AI917579 KC917579:KE917579 TY917579:UA917579 ADU917579:ADW917579 ANQ917579:ANS917579 AXM917579:AXO917579 BHI917579:BHK917579 BRE917579:BRG917579 CBA917579:CBC917579 CKW917579:CKY917579 CUS917579:CUU917579 DEO917579:DEQ917579 DOK917579:DOM917579 DYG917579:DYI917579 EIC917579:EIE917579 ERY917579:ESA917579 FBU917579:FBW917579 FLQ917579:FLS917579 FVM917579:FVO917579 GFI917579:GFK917579 GPE917579:GPG917579 GZA917579:GZC917579 HIW917579:HIY917579 HSS917579:HSU917579 ICO917579:ICQ917579 IMK917579:IMM917579 IWG917579:IWI917579 JGC917579:JGE917579 JPY917579:JQA917579 JZU917579:JZW917579 KJQ917579:KJS917579 KTM917579:KTO917579 LDI917579:LDK917579 LNE917579:LNG917579 LXA917579:LXC917579 MGW917579:MGY917579 MQS917579:MQU917579 NAO917579:NAQ917579 NKK917579:NKM917579 NUG917579:NUI917579 OEC917579:OEE917579 ONY917579:OOA917579 OXU917579:OXW917579 PHQ917579:PHS917579 PRM917579:PRO917579 QBI917579:QBK917579 QLE917579:QLG917579 QVA917579:QVC917579 REW917579:REY917579 ROS917579:ROU917579 RYO917579:RYQ917579 SIK917579:SIM917579 SSG917579:SSI917579 TCC917579:TCE917579 TLY917579:TMA917579 TVU917579:TVW917579 UFQ917579:UFS917579 UPM917579:UPO917579 UZI917579:UZK917579 VJE917579:VJG917579 VTA917579:VTC917579 WCW917579:WCY917579 WMS917579:WMU917579 WWO917579:WWQ917579 AG983115:AI983115 KC983115:KE983115 TY983115:UA983115 ADU983115:ADW983115 ANQ983115:ANS983115 AXM983115:AXO983115 BHI983115:BHK983115 BRE983115:BRG983115 CBA983115:CBC983115 CKW983115:CKY983115 CUS983115:CUU983115 DEO983115:DEQ983115 DOK983115:DOM983115 DYG983115:DYI983115 EIC983115:EIE983115 ERY983115:ESA983115 FBU983115:FBW983115 FLQ983115:FLS983115 FVM983115:FVO983115 GFI983115:GFK983115 GPE983115:GPG983115 GZA983115:GZC983115 HIW983115:HIY983115 HSS983115:HSU983115 ICO983115:ICQ983115 IMK983115:IMM983115 IWG983115:IWI983115 JGC983115:JGE983115 JPY983115:JQA983115 JZU983115:JZW983115 KJQ983115:KJS983115 KTM983115:KTO983115 LDI983115:LDK983115 LNE983115:LNG983115 LXA983115:LXC983115 MGW983115:MGY983115 MQS983115:MQU983115 NAO983115:NAQ983115 NKK983115:NKM983115 NUG983115:NUI983115 OEC983115:OEE983115 ONY983115:OOA983115 OXU983115:OXW983115 PHQ983115:PHS983115 PRM983115:PRO983115 QBI983115:QBK983115 QLE983115:QLG983115 QVA983115:QVC983115 REW983115:REY983115 ROS983115:ROU983115 RYO983115:RYQ983115 SIK983115:SIM983115 SSG983115:SSI983115 TCC983115:TCE983115 TLY983115:TMA983115 TVU983115:TVW983115 UFQ983115:UFS983115 UPM983115:UPO983115 UZI983115:UZK983115 VJE983115:VJG983115 VTA983115:VTC983115 WCW983115:WCY983115 WMS983115:WMU983115 WWO983115:WWQ983115 BE75:BG75 LA75:LC75 UW75:UY75 AES75:AEU75 AOO75:AOQ75 AYK75:AYM75 BIG75:BII75 BSC75:BSE75 CBY75:CCA75 CLU75:CLW75 CVQ75:CVS75 DFM75:DFO75 DPI75:DPK75 DZE75:DZG75 EJA75:EJC75 ESW75:ESY75 FCS75:FCU75 FMO75:FMQ75 FWK75:FWM75 GGG75:GGI75 GQC75:GQE75 GZY75:HAA75 HJU75:HJW75 HTQ75:HTS75 IDM75:IDO75 INI75:INK75 IXE75:IXG75 JHA75:JHC75 JQW75:JQY75 KAS75:KAU75 KKO75:KKQ75 KUK75:KUM75 LEG75:LEI75 LOC75:LOE75 LXY75:LYA75 MHU75:MHW75 MRQ75:MRS75 NBM75:NBO75 NLI75:NLK75 NVE75:NVG75 OFA75:OFC75 OOW75:OOY75 OYS75:OYU75 PIO75:PIQ75 PSK75:PSM75 QCG75:QCI75 QMC75:QME75 QVY75:QWA75 RFU75:RFW75 RPQ75:RPS75 RZM75:RZO75 SJI75:SJK75 STE75:STG75 TDA75:TDC75 TMW75:TMY75 TWS75:TWU75 UGO75:UGQ75 UQK75:UQM75 VAG75:VAI75 VKC75:VKE75 VTY75:VUA75 WDU75:WDW75 WNQ75:WNS75 WXM75:WXO75 BE65611:BG65611 LA65611:LC65611 UW65611:UY65611 AES65611:AEU65611 AOO65611:AOQ65611 AYK65611:AYM65611 BIG65611:BII65611 BSC65611:BSE65611 CBY65611:CCA65611 CLU65611:CLW65611 CVQ65611:CVS65611 DFM65611:DFO65611 DPI65611:DPK65611 DZE65611:DZG65611 EJA65611:EJC65611 ESW65611:ESY65611 FCS65611:FCU65611 FMO65611:FMQ65611 FWK65611:FWM65611 GGG65611:GGI65611 GQC65611:GQE65611 GZY65611:HAA65611 HJU65611:HJW65611 HTQ65611:HTS65611 IDM65611:IDO65611 INI65611:INK65611 IXE65611:IXG65611 JHA65611:JHC65611 JQW65611:JQY65611 KAS65611:KAU65611 KKO65611:KKQ65611 KUK65611:KUM65611 LEG65611:LEI65611 LOC65611:LOE65611 LXY65611:LYA65611 MHU65611:MHW65611 MRQ65611:MRS65611 NBM65611:NBO65611 NLI65611:NLK65611 NVE65611:NVG65611 OFA65611:OFC65611 OOW65611:OOY65611 OYS65611:OYU65611 PIO65611:PIQ65611 PSK65611:PSM65611 QCG65611:QCI65611 QMC65611:QME65611 QVY65611:QWA65611 RFU65611:RFW65611 RPQ65611:RPS65611 RZM65611:RZO65611 SJI65611:SJK65611 STE65611:STG65611 TDA65611:TDC65611 TMW65611:TMY65611 TWS65611:TWU65611 UGO65611:UGQ65611 UQK65611:UQM65611 VAG65611:VAI65611 VKC65611:VKE65611 VTY65611:VUA65611 WDU65611:WDW65611 WNQ65611:WNS65611 WXM65611:WXO65611 BE131147:BG131147 LA131147:LC131147 UW131147:UY131147 AES131147:AEU131147 AOO131147:AOQ131147 AYK131147:AYM131147 BIG131147:BII131147 BSC131147:BSE131147 CBY131147:CCA131147 CLU131147:CLW131147 CVQ131147:CVS131147 DFM131147:DFO131147 DPI131147:DPK131147 DZE131147:DZG131147 EJA131147:EJC131147 ESW131147:ESY131147 FCS131147:FCU131147 FMO131147:FMQ131147 FWK131147:FWM131147 GGG131147:GGI131147 GQC131147:GQE131147 GZY131147:HAA131147 HJU131147:HJW131147 HTQ131147:HTS131147 IDM131147:IDO131147 INI131147:INK131147 IXE131147:IXG131147 JHA131147:JHC131147 JQW131147:JQY131147 KAS131147:KAU131147 KKO131147:KKQ131147 KUK131147:KUM131147 LEG131147:LEI131147 LOC131147:LOE131147 LXY131147:LYA131147 MHU131147:MHW131147 MRQ131147:MRS131147 NBM131147:NBO131147 NLI131147:NLK131147 NVE131147:NVG131147 OFA131147:OFC131147 OOW131147:OOY131147 OYS131147:OYU131147 PIO131147:PIQ131147 PSK131147:PSM131147 QCG131147:QCI131147 QMC131147:QME131147 QVY131147:QWA131147 RFU131147:RFW131147 RPQ131147:RPS131147 RZM131147:RZO131147 SJI131147:SJK131147 STE131147:STG131147 TDA131147:TDC131147 TMW131147:TMY131147 TWS131147:TWU131147 UGO131147:UGQ131147 UQK131147:UQM131147 VAG131147:VAI131147 VKC131147:VKE131147 VTY131147:VUA131147 WDU131147:WDW131147 WNQ131147:WNS131147 WXM131147:WXO131147 BE196683:BG196683 LA196683:LC196683 UW196683:UY196683 AES196683:AEU196683 AOO196683:AOQ196683 AYK196683:AYM196683 BIG196683:BII196683 BSC196683:BSE196683 CBY196683:CCA196683 CLU196683:CLW196683 CVQ196683:CVS196683 DFM196683:DFO196683 DPI196683:DPK196683 DZE196683:DZG196683 EJA196683:EJC196683 ESW196683:ESY196683 FCS196683:FCU196683 FMO196683:FMQ196683 FWK196683:FWM196683 GGG196683:GGI196683 GQC196683:GQE196683 GZY196683:HAA196683 HJU196683:HJW196683 HTQ196683:HTS196683 IDM196683:IDO196683 INI196683:INK196683 IXE196683:IXG196683 JHA196683:JHC196683 JQW196683:JQY196683 KAS196683:KAU196683 KKO196683:KKQ196683 KUK196683:KUM196683 LEG196683:LEI196683 LOC196683:LOE196683 LXY196683:LYA196683 MHU196683:MHW196683 MRQ196683:MRS196683 NBM196683:NBO196683 NLI196683:NLK196683 NVE196683:NVG196683 OFA196683:OFC196683 OOW196683:OOY196683 OYS196683:OYU196683 PIO196683:PIQ196683 PSK196683:PSM196683 QCG196683:QCI196683 QMC196683:QME196683 QVY196683:QWA196683 RFU196683:RFW196683 RPQ196683:RPS196683 RZM196683:RZO196683 SJI196683:SJK196683 STE196683:STG196683 TDA196683:TDC196683 TMW196683:TMY196683 TWS196683:TWU196683 UGO196683:UGQ196683 UQK196683:UQM196683 VAG196683:VAI196683 VKC196683:VKE196683 VTY196683:VUA196683 WDU196683:WDW196683 WNQ196683:WNS196683 WXM196683:WXO196683 BE262219:BG262219 LA262219:LC262219 UW262219:UY262219 AES262219:AEU262219 AOO262219:AOQ262219 AYK262219:AYM262219 BIG262219:BII262219 BSC262219:BSE262219 CBY262219:CCA262219 CLU262219:CLW262219 CVQ262219:CVS262219 DFM262219:DFO262219 DPI262219:DPK262219 DZE262219:DZG262219 EJA262219:EJC262219 ESW262219:ESY262219 FCS262219:FCU262219 FMO262219:FMQ262219 FWK262219:FWM262219 GGG262219:GGI262219 GQC262219:GQE262219 GZY262219:HAA262219 HJU262219:HJW262219 HTQ262219:HTS262219 IDM262219:IDO262219 INI262219:INK262219 IXE262219:IXG262219 JHA262219:JHC262219 JQW262219:JQY262219 KAS262219:KAU262219 KKO262219:KKQ262219 KUK262219:KUM262219 LEG262219:LEI262219 LOC262219:LOE262219 LXY262219:LYA262219 MHU262219:MHW262219 MRQ262219:MRS262219 NBM262219:NBO262219 NLI262219:NLK262219 NVE262219:NVG262219 OFA262219:OFC262219 OOW262219:OOY262219 OYS262219:OYU262219 PIO262219:PIQ262219 PSK262219:PSM262219 QCG262219:QCI262219 QMC262219:QME262219 QVY262219:QWA262219 RFU262219:RFW262219 RPQ262219:RPS262219 RZM262219:RZO262219 SJI262219:SJK262219 STE262219:STG262219 TDA262219:TDC262219 TMW262219:TMY262219 TWS262219:TWU262219 UGO262219:UGQ262219 UQK262219:UQM262219 VAG262219:VAI262219 VKC262219:VKE262219 VTY262219:VUA262219 WDU262219:WDW262219 WNQ262219:WNS262219 WXM262219:WXO262219 BE327755:BG327755 LA327755:LC327755 UW327755:UY327755 AES327755:AEU327755 AOO327755:AOQ327755 AYK327755:AYM327755 BIG327755:BII327755 BSC327755:BSE327755 CBY327755:CCA327755 CLU327755:CLW327755 CVQ327755:CVS327755 DFM327755:DFO327755 DPI327755:DPK327755 DZE327755:DZG327755 EJA327755:EJC327755 ESW327755:ESY327755 FCS327755:FCU327755 FMO327755:FMQ327755 FWK327755:FWM327755 GGG327755:GGI327755 GQC327755:GQE327755 GZY327755:HAA327755 HJU327755:HJW327755 HTQ327755:HTS327755 IDM327755:IDO327755 INI327755:INK327755 IXE327755:IXG327755 JHA327755:JHC327755 JQW327755:JQY327755 KAS327755:KAU327755 KKO327755:KKQ327755 KUK327755:KUM327755 LEG327755:LEI327755 LOC327755:LOE327755 LXY327755:LYA327755 MHU327755:MHW327755 MRQ327755:MRS327755 NBM327755:NBO327755 NLI327755:NLK327755 NVE327755:NVG327755 OFA327755:OFC327755 OOW327755:OOY327755 OYS327755:OYU327755 PIO327755:PIQ327755 PSK327755:PSM327755 QCG327755:QCI327755 QMC327755:QME327755 QVY327755:QWA327755 RFU327755:RFW327755 RPQ327755:RPS327755 RZM327755:RZO327755 SJI327755:SJK327755 STE327755:STG327755 TDA327755:TDC327755 TMW327755:TMY327755 TWS327755:TWU327755 UGO327755:UGQ327755 UQK327755:UQM327755 VAG327755:VAI327755 VKC327755:VKE327755 VTY327755:VUA327755 WDU327755:WDW327755 WNQ327755:WNS327755 WXM327755:WXO327755 BE393291:BG393291 LA393291:LC393291 UW393291:UY393291 AES393291:AEU393291 AOO393291:AOQ393291 AYK393291:AYM393291 BIG393291:BII393291 BSC393291:BSE393291 CBY393291:CCA393291 CLU393291:CLW393291 CVQ393291:CVS393291 DFM393291:DFO393291 DPI393291:DPK393291 DZE393291:DZG393291 EJA393291:EJC393291 ESW393291:ESY393291 FCS393291:FCU393291 FMO393291:FMQ393291 FWK393291:FWM393291 GGG393291:GGI393291 GQC393291:GQE393291 GZY393291:HAA393291 HJU393291:HJW393291 HTQ393291:HTS393291 IDM393291:IDO393291 INI393291:INK393291 IXE393291:IXG393291 JHA393291:JHC393291 JQW393291:JQY393291 KAS393291:KAU393291 KKO393291:KKQ393291 KUK393291:KUM393291 LEG393291:LEI393291 LOC393291:LOE393291 LXY393291:LYA393291 MHU393291:MHW393291 MRQ393291:MRS393291 NBM393291:NBO393291 NLI393291:NLK393291 NVE393291:NVG393291 OFA393291:OFC393291 OOW393291:OOY393291 OYS393291:OYU393291 PIO393291:PIQ393291 PSK393291:PSM393291 QCG393291:QCI393291 QMC393291:QME393291 QVY393291:QWA393291 RFU393291:RFW393291 RPQ393291:RPS393291 RZM393291:RZO393291 SJI393291:SJK393291 STE393291:STG393291 TDA393291:TDC393291 TMW393291:TMY393291 TWS393291:TWU393291 UGO393291:UGQ393291 UQK393291:UQM393291 VAG393291:VAI393291 VKC393291:VKE393291 VTY393291:VUA393291 WDU393291:WDW393291 WNQ393291:WNS393291 WXM393291:WXO393291 BE458827:BG458827 LA458827:LC458827 UW458827:UY458827 AES458827:AEU458827 AOO458827:AOQ458827 AYK458827:AYM458827 BIG458827:BII458827 BSC458827:BSE458827 CBY458827:CCA458827 CLU458827:CLW458827 CVQ458827:CVS458827 DFM458827:DFO458827 DPI458827:DPK458827 DZE458827:DZG458827 EJA458827:EJC458827 ESW458827:ESY458827 FCS458827:FCU458827 FMO458827:FMQ458827 FWK458827:FWM458827 GGG458827:GGI458827 GQC458827:GQE458827 GZY458827:HAA458827 HJU458827:HJW458827 HTQ458827:HTS458827 IDM458827:IDO458827 INI458827:INK458827 IXE458827:IXG458827 JHA458827:JHC458827 JQW458827:JQY458827 KAS458827:KAU458827 KKO458827:KKQ458827 KUK458827:KUM458827 LEG458827:LEI458827 LOC458827:LOE458827 LXY458827:LYA458827 MHU458827:MHW458827 MRQ458827:MRS458827 NBM458827:NBO458827 NLI458827:NLK458827 NVE458827:NVG458827 OFA458827:OFC458827 OOW458827:OOY458827 OYS458827:OYU458827 PIO458827:PIQ458827 PSK458827:PSM458827 QCG458827:QCI458827 QMC458827:QME458827 QVY458827:QWA458827 RFU458827:RFW458827 RPQ458827:RPS458827 RZM458827:RZO458827 SJI458827:SJK458827 STE458827:STG458827 TDA458827:TDC458827 TMW458827:TMY458827 TWS458827:TWU458827 UGO458827:UGQ458827 UQK458827:UQM458827 VAG458827:VAI458827 VKC458827:VKE458827 VTY458827:VUA458827 WDU458827:WDW458827 WNQ458827:WNS458827 WXM458827:WXO458827 BE524363:BG524363 LA524363:LC524363 UW524363:UY524363 AES524363:AEU524363 AOO524363:AOQ524363 AYK524363:AYM524363 BIG524363:BII524363 BSC524363:BSE524363 CBY524363:CCA524363 CLU524363:CLW524363 CVQ524363:CVS524363 DFM524363:DFO524363 DPI524363:DPK524363 DZE524363:DZG524363 EJA524363:EJC524363 ESW524363:ESY524363 FCS524363:FCU524363 FMO524363:FMQ524363 FWK524363:FWM524363 GGG524363:GGI524363 GQC524363:GQE524363 GZY524363:HAA524363 HJU524363:HJW524363 HTQ524363:HTS524363 IDM524363:IDO524363 INI524363:INK524363 IXE524363:IXG524363 JHA524363:JHC524363 JQW524363:JQY524363 KAS524363:KAU524363 KKO524363:KKQ524363 KUK524363:KUM524363 LEG524363:LEI524363 LOC524363:LOE524363 LXY524363:LYA524363 MHU524363:MHW524363 MRQ524363:MRS524363 NBM524363:NBO524363 NLI524363:NLK524363 NVE524363:NVG524363 OFA524363:OFC524363 OOW524363:OOY524363 OYS524363:OYU524363 PIO524363:PIQ524363 PSK524363:PSM524363 QCG524363:QCI524363 QMC524363:QME524363 QVY524363:QWA524363 RFU524363:RFW524363 RPQ524363:RPS524363 RZM524363:RZO524363 SJI524363:SJK524363 STE524363:STG524363 TDA524363:TDC524363 TMW524363:TMY524363 TWS524363:TWU524363 UGO524363:UGQ524363 UQK524363:UQM524363 VAG524363:VAI524363 VKC524363:VKE524363 VTY524363:VUA524363 WDU524363:WDW524363 WNQ524363:WNS524363 WXM524363:WXO524363 BE589899:BG589899 LA589899:LC589899 UW589899:UY589899 AES589899:AEU589899 AOO589899:AOQ589899 AYK589899:AYM589899 BIG589899:BII589899 BSC589899:BSE589899 CBY589899:CCA589899 CLU589899:CLW589899 CVQ589899:CVS589899 DFM589899:DFO589899 DPI589899:DPK589899 DZE589899:DZG589899 EJA589899:EJC589899 ESW589899:ESY589899 FCS589899:FCU589899 FMO589899:FMQ589899 FWK589899:FWM589899 GGG589899:GGI589899 GQC589899:GQE589899 GZY589899:HAA589899 HJU589899:HJW589899 HTQ589899:HTS589899 IDM589899:IDO589899 INI589899:INK589899 IXE589899:IXG589899 JHA589899:JHC589899 JQW589899:JQY589899 KAS589899:KAU589899 KKO589899:KKQ589899 KUK589899:KUM589899 LEG589899:LEI589899 LOC589899:LOE589899 LXY589899:LYA589899 MHU589899:MHW589899 MRQ589899:MRS589899 NBM589899:NBO589899 NLI589899:NLK589899 NVE589899:NVG589899 OFA589899:OFC589899 OOW589899:OOY589899 OYS589899:OYU589899 PIO589899:PIQ589899 PSK589899:PSM589899 QCG589899:QCI589899 QMC589899:QME589899 QVY589899:QWA589899 RFU589899:RFW589899 RPQ589899:RPS589899 RZM589899:RZO589899 SJI589899:SJK589899 STE589899:STG589899 TDA589899:TDC589899 TMW589899:TMY589899 TWS589899:TWU589899 UGO589899:UGQ589899 UQK589899:UQM589899 VAG589899:VAI589899 VKC589899:VKE589899 VTY589899:VUA589899 WDU589899:WDW589899 WNQ589899:WNS589899 WXM589899:WXO589899 BE655435:BG655435 LA655435:LC655435 UW655435:UY655435 AES655435:AEU655435 AOO655435:AOQ655435 AYK655435:AYM655435 BIG655435:BII655435 BSC655435:BSE655435 CBY655435:CCA655435 CLU655435:CLW655435 CVQ655435:CVS655435 DFM655435:DFO655435 DPI655435:DPK655435 DZE655435:DZG655435 EJA655435:EJC655435 ESW655435:ESY655435 FCS655435:FCU655435 FMO655435:FMQ655435 FWK655435:FWM655435 GGG655435:GGI655435 GQC655435:GQE655435 GZY655435:HAA655435 HJU655435:HJW655435 HTQ655435:HTS655435 IDM655435:IDO655435 INI655435:INK655435 IXE655435:IXG655435 JHA655435:JHC655435 JQW655435:JQY655435 KAS655435:KAU655435 KKO655435:KKQ655435 KUK655435:KUM655435 LEG655435:LEI655435 LOC655435:LOE655435 LXY655435:LYA655435 MHU655435:MHW655435 MRQ655435:MRS655435 NBM655435:NBO655435 NLI655435:NLK655435 NVE655435:NVG655435 OFA655435:OFC655435 OOW655435:OOY655435 OYS655435:OYU655435 PIO655435:PIQ655435 PSK655435:PSM655435 QCG655435:QCI655435 QMC655435:QME655435 QVY655435:QWA655435 RFU655435:RFW655435 RPQ655435:RPS655435 RZM655435:RZO655435 SJI655435:SJK655435 STE655435:STG655435 TDA655435:TDC655435 TMW655435:TMY655435 TWS655435:TWU655435 UGO655435:UGQ655435 UQK655435:UQM655435 VAG655435:VAI655435 VKC655435:VKE655435 VTY655435:VUA655435 WDU655435:WDW655435 WNQ655435:WNS655435 WXM655435:WXO655435 BE720971:BG720971 LA720971:LC720971 UW720971:UY720971 AES720971:AEU720971 AOO720971:AOQ720971 AYK720971:AYM720971 BIG720971:BII720971 BSC720971:BSE720971 CBY720971:CCA720971 CLU720971:CLW720971 CVQ720971:CVS720971 DFM720971:DFO720971 DPI720971:DPK720971 DZE720971:DZG720971 EJA720971:EJC720971 ESW720971:ESY720971 FCS720971:FCU720971 FMO720971:FMQ720971 FWK720971:FWM720971 GGG720971:GGI720971 GQC720971:GQE720971 GZY720971:HAA720971 HJU720971:HJW720971 HTQ720971:HTS720971 IDM720971:IDO720971 INI720971:INK720971 IXE720971:IXG720971 JHA720971:JHC720971 JQW720971:JQY720971 KAS720971:KAU720971 KKO720971:KKQ720971 KUK720971:KUM720971 LEG720971:LEI720971 LOC720971:LOE720971 LXY720971:LYA720971 MHU720971:MHW720971 MRQ720971:MRS720971 NBM720971:NBO720971 NLI720971:NLK720971 NVE720971:NVG720971 OFA720971:OFC720971 OOW720971:OOY720971 OYS720971:OYU720971 PIO720971:PIQ720971 PSK720971:PSM720971 QCG720971:QCI720971 QMC720971:QME720971 QVY720971:QWA720971 RFU720971:RFW720971 RPQ720971:RPS720971 RZM720971:RZO720971 SJI720971:SJK720971 STE720971:STG720971 TDA720971:TDC720971 TMW720971:TMY720971 TWS720971:TWU720971 UGO720971:UGQ720971 UQK720971:UQM720971 VAG720971:VAI720971 VKC720971:VKE720971 VTY720971:VUA720971 WDU720971:WDW720971 WNQ720971:WNS720971 WXM720971:WXO720971 BE786507:BG786507 LA786507:LC786507 UW786507:UY786507 AES786507:AEU786507 AOO786507:AOQ786507 AYK786507:AYM786507 BIG786507:BII786507 BSC786507:BSE786507 CBY786507:CCA786507 CLU786507:CLW786507 CVQ786507:CVS786507 DFM786507:DFO786507 DPI786507:DPK786507 DZE786507:DZG786507 EJA786507:EJC786507 ESW786507:ESY786507 FCS786507:FCU786507 FMO786507:FMQ786507 FWK786507:FWM786507 GGG786507:GGI786507 GQC786507:GQE786507 GZY786507:HAA786507 HJU786507:HJW786507 HTQ786507:HTS786507 IDM786507:IDO786507 INI786507:INK786507 IXE786507:IXG786507 JHA786507:JHC786507 JQW786507:JQY786507 KAS786507:KAU786507 KKO786507:KKQ786507 KUK786507:KUM786507 LEG786507:LEI786507 LOC786507:LOE786507 LXY786507:LYA786507 MHU786507:MHW786507 MRQ786507:MRS786507 NBM786507:NBO786507 NLI786507:NLK786507 NVE786507:NVG786507 OFA786507:OFC786507 OOW786507:OOY786507 OYS786507:OYU786507 PIO786507:PIQ786507 PSK786507:PSM786507 QCG786507:QCI786507 QMC786507:QME786507 QVY786507:QWA786507 RFU786507:RFW786507 RPQ786507:RPS786507 RZM786507:RZO786507 SJI786507:SJK786507 STE786507:STG786507 TDA786507:TDC786507 TMW786507:TMY786507 TWS786507:TWU786507 UGO786507:UGQ786507 UQK786507:UQM786507 VAG786507:VAI786507 VKC786507:VKE786507 VTY786507:VUA786507 WDU786507:WDW786507 WNQ786507:WNS786507 WXM786507:WXO786507 BE852043:BG852043 LA852043:LC852043 UW852043:UY852043 AES852043:AEU852043 AOO852043:AOQ852043 AYK852043:AYM852043 BIG852043:BII852043 BSC852043:BSE852043 CBY852043:CCA852043 CLU852043:CLW852043 CVQ852043:CVS852043 DFM852043:DFO852043 DPI852043:DPK852043 DZE852043:DZG852043 EJA852043:EJC852043 ESW852043:ESY852043 FCS852043:FCU852043 FMO852043:FMQ852043 FWK852043:FWM852043 GGG852043:GGI852043 GQC852043:GQE852043 GZY852043:HAA852043 HJU852043:HJW852043 HTQ852043:HTS852043 IDM852043:IDO852043 INI852043:INK852043 IXE852043:IXG852043 JHA852043:JHC852043 JQW852043:JQY852043 KAS852043:KAU852043 KKO852043:KKQ852043 KUK852043:KUM852043 LEG852043:LEI852043 LOC852043:LOE852043 LXY852043:LYA852043 MHU852043:MHW852043 MRQ852043:MRS852043 NBM852043:NBO852043 NLI852043:NLK852043 NVE852043:NVG852043 OFA852043:OFC852043 OOW852043:OOY852043 OYS852043:OYU852043 PIO852043:PIQ852043 PSK852043:PSM852043 QCG852043:QCI852043 QMC852043:QME852043 QVY852043:QWA852043 RFU852043:RFW852043 RPQ852043:RPS852043 RZM852043:RZO852043 SJI852043:SJK852043 STE852043:STG852043 TDA852043:TDC852043 TMW852043:TMY852043 TWS852043:TWU852043 UGO852043:UGQ852043 UQK852043:UQM852043 VAG852043:VAI852043 VKC852043:VKE852043 VTY852043:VUA852043 WDU852043:WDW852043 WNQ852043:WNS852043 WXM852043:WXO852043 BE917579:BG917579 LA917579:LC917579 UW917579:UY917579 AES917579:AEU917579 AOO917579:AOQ917579 AYK917579:AYM917579 BIG917579:BII917579 BSC917579:BSE917579 CBY917579:CCA917579 CLU917579:CLW917579 CVQ917579:CVS917579 DFM917579:DFO917579 DPI917579:DPK917579 DZE917579:DZG917579 EJA917579:EJC917579 ESW917579:ESY917579 FCS917579:FCU917579 FMO917579:FMQ917579 FWK917579:FWM917579 GGG917579:GGI917579 GQC917579:GQE917579 GZY917579:HAA917579 HJU917579:HJW917579 HTQ917579:HTS917579 IDM917579:IDO917579 INI917579:INK917579 IXE917579:IXG917579 JHA917579:JHC917579 JQW917579:JQY917579 KAS917579:KAU917579 KKO917579:KKQ917579 KUK917579:KUM917579 LEG917579:LEI917579 LOC917579:LOE917579 LXY917579:LYA917579 MHU917579:MHW917579 MRQ917579:MRS917579 NBM917579:NBO917579 NLI917579:NLK917579 NVE917579:NVG917579 OFA917579:OFC917579 OOW917579:OOY917579 OYS917579:OYU917579 PIO917579:PIQ917579 PSK917579:PSM917579 QCG917579:QCI917579 QMC917579:QME917579 QVY917579:QWA917579 RFU917579:RFW917579 RPQ917579:RPS917579 RZM917579:RZO917579 SJI917579:SJK917579 STE917579:STG917579 TDA917579:TDC917579 TMW917579:TMY917579 TWS917579:TWU917579 UGO917579:UGQ917579 UQK917579:UQM917579 VAG917579:VAI917579 VKC917579:VKE917579 VTY917579:VUA917579 WDU917579:WDW917579 WNQ917579:WNS917579 WXM917579:WXO917579 BE983115:BG983115 LA983115:LC983115 UW983115:UY983115 AES983115:AEU983115 AOO983115:AOQ983115 AYK983115:AYM983115 BIG983115:BII983115 BSC983115:BSE983115 CBY983115:CCA983115 CLU983115:CLW983115 CVQ983115:CVS983115 DFM983115:DFO983115 DPI983115:DPK983115 DZE983115:DZG983115 EJA983115:EJC983115 ESW983115:ESY983115 FCS983115:FCU983115 FMO983115:FMQ983115 FWK983115:FWM983115 GGG983115:GGI983115 GQC983115:GQE983115 GZY983115:HAA983115 HJU983115:HJW983115 HTQ983115:HTS983115 IDM983115:IDO983115 INI983115:INK983115 IXE983115:IXG983115 JHA983115:JHC983115 JQW983115:JQY983115 KAS983115:KAU983115 KKO983115:KKQ983115 KUK983115:KUM983115 LEG983115:LEI983115 LOC983115:LOE983115 LXY983115:LYA983115 MHU983115:MHW983115 MRQ983115:MRS983115 NBM983115:NBO983115 NLI983115:NLK983115 NVE983115:NVG983115 OFA983115:OFC983115 OOW983115:OOY983115 OYS983115:OYU983115 PIO983115:PIQ983115 PSK983115:PSM983115 QCG983115:QCI983115 QMC983115:QME983115 QVY983115:QWA983115 RFU983115:RFW983115 RPQ983115:RPS983115 RZM983115:RZO983115 SJI983115:SJK983115 STE983115:STG983115 TDA983115:TDC983115 TMW983115:TMY983115 TWS983115:TWU983115 UGO983115:UGQ983115 UQK983115:UQM983115 VAG983115:VAI983115 VKC983115:VKE983115 VTY983115:VUA983115 WDU983115:WDW983115 WNQ983115:WNS983115 WXM983115:WXO983115" xr:uid="{7A317F80-543E-4821-A5FD-B0D006F63047}">
      <formula1>"□,■"</formula1>
    </dataValidation>
    <dataValidation imeMode="disabled" allowBlank="1" showInputMessage="1" showErrorMessage="1" sqref="Y64:BN65 JU64:LJ65 TQ64:VF65 ADM64:AFB65 ANI64:AOX65 AXE64:AYT65 BHA64:BIP65 BQW64:BSL65 CAS64:CCH65 CKO64:CMD65 CUK64:CVZ65 DEG64:DFV65 DOC64:DPR65 DXY64:DZN65 EHU64:EJJ65 ERQ64:ETF65 FBM64:FDB65 FLI64:FMX65 FVE64:FWT65 GFA64:GGP65 GOW64:GQL65 GYS64:HAH65 HIO64:HKD65 HSK64:HTZ65 ICG64:IDV65 IMC64:INR65 IVY64:IXN65 JFU64:JHJ65 JPQ64:JRF65 JZM64:KBB65 KJI64:KKX65 KTE64:KUT65 LDA64:LEP65 LMW64:LOL65 LWS64:LYH65 MGO64:MID65 MQK64:MRZ65 NAG64:NBV65 NKC64:NLR65 NTY64:NVN65 ODU64:OFJ65 ONQ64:OPF65 OXM64:OZB65 PHI64:PIX65 PRE64:PST65 QBA64:QCP65 QKW64:QML65 QUS64:QWH65 REO64:RGD65 ROK64:RPZ65 RYG64:RZV65 SIC64:SJR65 SRY64:STN65 TBU64:TDJ65 TLQ64:TNF65 TVM64:TXB65 UFI64:UGX65 UPE64:UQT65 UZA64:VAP65 VIW64:VKL65 VSS64:VUH65 WCO64:WED65 WMK64:WNZ65 WWG64:WXV65 Y65597:BN65598 JU65597:LJ65598 TQ65597:VF65598 ADM65597:AFB65598 ANI65597:AOX65598 AXE65597:AYT65598 BHA65597:BIP65598 BQW65597:BSL65598 CAS65597:CCH65598 CKO65597:CMD65598 CUK65597:CVZ65598 DEG65597:DFV65598 DOC65597:DPR65598 DXY65597:DZN65598 EHU65597:EJJ65598 ERQ65597:ETF65598 FBM65597:FDB65598 FLI65597:FMX65598 FVE65597:FWT65598 GFA65597:GGP65598 GOW65597:GQL65598 GYS65597:HAH65598 HIO65597:HKD65598 HSK65597:HTZ65598 ICG65597:IDV65598 IMC65597:INR65598 IVY65597:IXN65598 JFU65597:JHJ65598 JPQ65597:JRF65598 JZM65597:KBB65598 KJI65597:KKX65598 KTE65597:KUT65598 LDA65597:LEP65598 LMW65597:LOL65598 LWS65597:LYH65598 MGO65597:MID65598 MQK65597:MRZ65598 NAG65597:NBV65598 NKC65597:NLR65598 NTY65597:NVN65598 ODU65597:OFJ65598 ONQ65597:OPF65598 OXM65597:OZB65598 PHI65597:PIX65598 PRE65597:PST65598 QBA65597:QCP65598 QKW65597:QML65598 QUS65597:QWH65598 REO65597:RGD65598 ROK65597:RPZ65598 RYG65597:RZV65598 SIC65597:SJR65598 SRY65597:STN65598 TBU65597:TDJ65598 TLQ65597:TNF65598 TVM65597:TXB65598 UFI65597:UGX65598 UPE65597:UQT65598 UZA65597:VAP65598 VIW65597:VKL65598 VSS65597:VUH65598 WCO65597:WED65598 WMK65597:WNZ65598 WWG65597:WXV65598 Y131133:BN131134 JU131133:LJ131134 TQ131133:VF131134 ADM131133:AFB131134 ANI131133:AOX131134 AXE131133:AYT131134 BHA131133:BIP131134 BQW131133:BSL131134 CAS131133:CCH131134 CKO131133:CMD131134 CUK131133:CVZ131134 DEG131133:DFV131134 DOC131133:DPR131134 DXY131133:DZN131134 EHU131133:EJJ131134 ERQ131133:ETF131134 FBM131133:FDB131134 FLI131133:FMX131134 FVE131133:FWT131134 GFA131133:GGP131134 GOW131133:GQL131134 GYS131133:HAH131134 HIO131133:HKD131134 HSK131133:HTZ131134 ICG131133:IDV131134 IMC131133:INR131134 IVY131133:IXN131134 JFU131133:JHJ131134 JPQ131133:JRF131134 JZM131133:KBB131134 KJI131133:KKX131134 KTE131133:KUT131134 LDA131133:LEP131134 LMW131133:LOL131134 LWS131133:LYH131134 MGO131133:MID131134 MQK131133:MRZ131134 NAG131133:NBV131134 NKC131133:NLR131134 NTY131133:NVN131134 ODU131133:OFJ131134 ONQ131133:OPF131134 OXM131133:OZB131134 PHI131133:PIX131134 PRE131133:PST131134 QBA131133:QCP131134 QKW131133:QML131134 QUS131133:QWH131134 REO131133:RGD131134 ROK131133:RPZ131134 RYG131133:RZV131134 SIC131133:SJR131134 SRY131133:STN131134 TBU131133:TDJ131134 TLQ131133:TNF131134 TVM131133:TXB131134 UFI131133:UGX131134 UPE131133:UQT131134 UZA131133:VAP131134 VIW131133:VKL131134 VSS131133:VUH131134 WCO131133:WED131134 WMK131133:WNZ131134 WWG131133:WXV131134 Y196669:BN196670 JU196669:LJ196670 TQ196669:VF196670 ADM196669:AFB196670 ANI196669:AOX196670 AXE196669:AYT196670 BHA196669:BIP196670 BQW196669:BSL196670 CAS196669:CCH196670 CKO196669:CMD196670 CUK196669:CVZ196670 DEG196669:DFV196670 DOC196669:DPR196670 DXY196669:DZN196670 EHU196669:EJJ196670 ERQ196669:ETF196670 FBM196669:FDB196670 FLI196669:FMX196670 FVE196669:FWT196670 GFA196669:GGP196670 GOW196669:GQL196670 GYS196669:HAH196670 HIO196669:HKD196670 HSK196669:HTZ196670 ICG196669:IDV196670 IMC196669:INR196670 IVY196669:IXN196670 JFU196669:JHJ196670 JPQ196669:JRF196670 JZM196669:KBB196670 KJI196669:KKX196670 KTE196669:KUT196670 LDA196669:LEP196670 LMW196669:LOL196670 LWS196669:LYH196670 MGO196669:MID196670 MQK196669:MRZ196670 NAG196669:NBV196670 NKC196669:NLR196670 NTY196669:NVN196670 ODU196669:OFJ196670 ONQ196669:OPF196670 OXM196669:OZB196670 PHI196669:PIX196670 PRE196669:PST196670 QBA196669:QCP196670 QKW196669:QML196670 QUS196669:QWH196670 REO196669:RGD196670 ROK196669:RPZ196670 RYG196669:RZV196670 SIC196669:SJR196670 SRY196669:STN196670 TBU196669:TDJ196670 TLQ196669:TNF196670 TVM196669:TXB196670 UFI196669:UGX196670 UPE196669:UQT196670 UZA196669:VAP196670 VIW196669:VKL196670 VSS196669:VUH196670 WCO196669:WED196670 WMK196669:WNZ196670 WWG196669:WXV196670 Y262205:BN262206 JU262205:LJ262206 TQ262205:VF262206 ADM262205:AFB262206 ANI262205:AOX262206 AXE262205:AYT262206 BHA262205:BIP262206 BQW262205:BSL262206 CAS262205:CCH262206 CKO262205:CMD262206 CUK262205:CVZ262206 DEG262205:DFV262206 DOC262205:DPR262206 DXY262205:DZN262206 EHU262205:EJJ262206 ERQ262205:ETF262206 FBM262205:FDB262206 FLI262205:FMX262206 FVE262205:FWT262206 GFA262205:GGP262206 GOW262205:GQL262206 GYS262205:HAH262206 HIO262205:HKD262206 HSK262205:HTZ262206 ICG262205:IDV262206 IMC262205:INR262206 IVY262205:IXN262206 JFU262205:JHJ262206 JPQ262205:JRF262206 JZM262205:KBB262206 KJI262205:KKX262206 KTE262205:KUT262206 LDA262205:LEP262206 LMW262205:LOL262206 LWS262205:LYH262206 MGO262205:MID262206 MQK262205:MRZ262206 NAG262205:NBV262206 NKC262205:NLR262206 NTY262205:NVN262206 ODU262205:OFJ262206 ONQ262205:OPF262206 OXM262205:OZB262206 PHI262205:PIX262206 PRE262205:PST262206 QBA262205:QCP262206 QKW262205:QML262206 QUS262205:QWH262206 REO262205:RGD262206 ROK262205:RPZ262206 RYG262205:RZV262206 SIC262205:SJR262206 SRY262205:STN262206 TBU262205:TDJ262206 TLQ262205:TNF262206 TVM262205:TXB262206 UFI262205:UGX262206 UPE262205:UQT262206 UZA262205:VAP262206 VIW262205:VKL262206 VSS262205:VUH262206 WCO262205:WED262206 WMK262205:WNZ262206 WWG262205:WXV262206 Y327741:BN327742 JU327741:LJ327742 TQ327741:VF327742 ADM327741:AFB327742 ANI327741:AOX327742 AXE327741:AYT327742 BHA327741:BIP327742 BQW327741:BSL327742 CAS327741:CCH327742 CKO327741:CMD327742 CUK327741:CVZ327742 DEG327741:DFV327742 DOC327741:DPR327742 DXY327741:DZN327742 EHU327741:EJJ327742 ERQ327741:ETF327742 FBM327741:FDB327742 FLI327741:FMX327742 FVE327741:FWT327742 GFA327741:GGP327742 GOW327741:GQL327742 GYS327741:HAH327742 HIO327741:HKD327742 HSK327741:HTZ327742 ICG327741:IDV327742 IMC327741:INR327742 IVY327741:IXN327742 JFU327741:JHJ327742 JPQ327741:JRF327742 JZM327741:KBB327742 KJI327741:KKX327742 KTE327741:KUT327742 LDA327741:LEP327742 LMW327741:LOL327742 LWS327741:LYH327742 MGO327741:MID327742 MQK327741:MRZ327742 NAG327741:NBV327742 NKC327741:NLR327742 NTY327741:NVN327742 ODU327741:OFJ327742 ONQ327741:OPF327742 OXM327741:OZB327742 PHI327741:PIX327742 PRE327741:PST327742 QBA327741:QCP327742 QKW327741:QML327742 QUS327741:QWH327742 REO327741:RGD327742 ROK327741:RPZ327742 RYG327741:RZV327742 SIC327741:SJR327742 SRY327741:STN327742 TBU327741:TDJ327742 TLQ327741:TNF327742 TVM327741:TXB327742 UFI327741:UGX327742 UPE327741:UQT327742 UZA327741:VAP327742 VIW327741:VKL327742 VSS327741:VUH327742 WCO327741:WED327742 WMK327741:WNZ327742 WWG327741:WXV327742 Y393277:BN393278 JU393277:LJ393278 TQ393277:VF393278 ADM393277:AFB393278 ANI393277:AOX393278 AXE393277:AYT393278 BHA393277:BIP393278 BQW393277:BSL393278 CAS393277:CCH393278 CKO393277:CMD393278 CUK393277:CVZ393278 DEG393277:DFV393278 DOC393277:DPR393278 DXY393277:DZN393278 EHU393277:EJJ393278 ERQ393277:ETF393278 FBM393277:FDB393278 FLI393277:FMX393278 FVE393277:FWT393278 GFA393277:GGP393278 GOW393277:GQL393278 GYS393277:HAH393278 HIO393277:HKD393278 HSK393277:HTZ393278 ICG393277:IDV393278 IMC393277:INR393278 IVY393277:IXN393278 JFU393277:JHJ393278 JPQ393277:JRF393278 JZM393277:KBB393278 KJI393277:KKX393278 KTE393277:KUT393278 LDA393277:LEP393278 LMW393277:LOL393278 LWS393277:LYH393278 MGO393277:MID393278 MQK393277:MRZ393278 NAG393277:NBV393278 NKC393277:NLR393278 NTY393277:NVN393278 ODU393277:OFJ393278 ONQ393277:OPF393278 OXM393277:OZB393278 PHI393277:PIX393278 PRE393277:PST393278 QBA393277:QCP393278 QKW393277:QML393278 QUS393277:QWH393278 REO393277:RGD393278 ROK393277:RPZ393278 RYG393277:RZV393278 SIC393277:SJR393278 SRY393277:STN393278 TBU393277:TDJ393278 TLQ393277:TNF393278 TVM393277:TXB393278 UFI393277:UGX393278 UPE393277:UQT393278 UZA393277:VAP393278 VIW393277:VKL393278 VSS393277:VUH393278 WCO393277:WED393278 WMK393277:WNZ393278 WWG393277:WXV393278 Y458813:BN458814 JU458813:LJ458814 TQ458813:VF458814 ADM458813:AFB458814 ANI458813:AOX458814 AXE458813:AYT458814 BHA458813:BIP458814 BQW458813:BSL458814 CAS458813:CCH458814 CKO458813:CMD458814 CUK458813:CVZ458814 DEG458813:DFV458814 DOC458813:DPR458814 DXY458813:DZN458814 EHU458813:EJJ458814 ERQ458813:ETF458814 FBM458813:FDB458814 FLI458813:FMX458814 FVE458813:FWT458814 GFA458813:GGP458814 GOW458813:GQL458814 GYS458813:HAH458814 HIO458813:HKD458814 HSK458813:HTZ458814 ICG458813:IDV458814 IMC458813:INR458814 IVY458813:IXN458814 JFU458813:JHJ458814 JPQ458813:JRF458814 JZM458813:KBB458814 KJI458813:KKX458814 KTE458813:KUT458814 LDA458813:LEP458814 LMW458813:LOL458814 LWS458813:LYH458814 MGO458813:MID458814 MQK458813:MRZ458814 NAG458813:NBV458814 NKC458813:NLR458814 NTY458813:NVN458814 ODU458813:OFJ458814 ONQ458813:OPF458814 OXM458813:OZB458814 PHI458813:PIX458814 PRE458813:PST458814 QBA458813:QCP458814 QKW458813:QML458814 QUS458813:QWH458814 REO458813:RGD458814 ROK458813:RPZ458814 RYG458813:RZV458814 SIC458813:SJR458814 SRY458813:STN458814 TBU458813:TDJ458814 TLQ458813:TNF458814 TVM458813:TXB458814 UFI458813:UGX458814 UPE458813:UQT458814 UZA458813:VAP458814 VIW458813:VKL458814 VSS458813:VUH458814 WCO458813:WED458814 WMK458813:WNZ458814 WWG458813:WXV458814 Y524349:BN524350 JU524349:LJ524350 TQ524349:VF524350 ADM524349:AFB524350 ANI524349:AOX524350 AXE524349:AYT524350 BHA524349:BIP524350 BQW524349:BSL524350 CAS524349:CCH524350 CKO524349:CMD524350 CUK524349:CVZ524350 DEG524349:DFV524350 DOC524349:DPR524350 DXY524349:DZN524350 EHU524349:EJJ524350 ERQ524349:ETF524350 FBM524349:FDB524350 FLI524349:FMX524350 FVE524349:FWT524350 GFA524349:GGP524350 GOW524349:GQL524350 GYS524349:HAH524350 HIO524349:HKD524350 HSK524349:HTZ524350 ICG524349:IDV524350 IMC524349:INR524350 IVY524349:IXN524350 JFU524349:JHJ524350 JPQ524349:JRF524350 JZM524349:KBB524350 KJI524349:KKX524350 KTE524349:KUT524350 LDA524349:LEP524350 LMW524349:LOL524350 LWS524349:LYH524350 MGO524349:MID524350 MQK524349:MRZ524350 NAG524349:NBV524350 NKC524349:NLR524350 NTY524349:NVN524350 ODU524349:OFJ524350 ONQ524349:OPF524350 OXM524349:OZB524350 PHI524349:PIX524350 PRE524349:PST524350 QBA524349:QCP524350 QKW524349:QML524350 QUS524349:QWH524350 REO524349:RGD524350 ROK524349:RPZ524350 RYG524349:RZV524350 SIC524349:SJR524350 SRY524349:STN524350 TBU524349:TDJ524350 TLQ524349:TNF524350 TVM524349:TXB524350 UFI524349:UGX524350 UPE524349:UQT524350 UZA524349:VAP524350 VIW524349:VKL524350 VSS524349:VUH524350 WCO524349:WED524350 WMK524349:WNZ524350 WWG524349:WXV524350 Y589885:BN589886 JU589885:LJ589886 TQ589885:VF589886 ADM589885:AFB589886 ANI589885:AOX589886 AXE589885:AYT589886 BHA589885:BIP589886 BQW589885:BSL589886 CAS589885:CCH589886 CKO589885:CMD589886 CUK589885:CVZ589886 DEG589885:DFV589886 DOC589885:DPR589886 DXY589885:DZN589886 EHU589885:EJJ589886 ERQ589885:ETF589886 FBM589885:FDB589886 FLI589885:FMX589886 FVE589885:FWT589886 GFA589885:GGP589886 GOW589885:GQL589886 GYS589885:HAH589886 HIO589885:HKD589886 HSK589885:HTZ589886 ICG589885:IDV589886 IMC589885:INR589886 IVY589885:IXN589886 JFU589885:JHJ589886 JPQ589885:JRF589886 JZM589885:KBB589886 KJI589885:KKX589886 KTE589885:KUT589886 LDA589885:LEP589886 LMW589885:LOL589886 LWS589885:LYH589886 MGO589885:MID589886 MQK589885:MRZ589886 NAG589885:NBV589886 NKC589885:NLR589886 NTY589885:NVN589886 ODU589885:OFJ589886 ONQ589885:OPF589886 OXM589885:OZB589886 PHI589885:PIX589886 PRE589885:PST589886 QBA589885:QCP589886 QKW589885:QML589886 QUS589885:QWH589886 REO589885:RGD589886 ROK589885:RPZ589886 RYG589885:RZV589886 SIC589885:SJR589886 SRY589885:STN589886 TBU589885:TDJ589886 TLQ589885:TNF589886 TVM589885:TXB589886 UFI589885:UGX589886 UPE589885:UQT589886 UZA589885:VAP589886 VIW589885:VKL589886 VSS589885:VUH589886 WCO589885:WED589886 WMK589885:WNZ589886 WWG589885:WXV589886 Y655421:BN655422 JU655421:LJ655422 TQ655421:VF655422 ADM655421:AFB655422 ANI655421:AOX655422 AXE655421:AYT655422 BHA655421:BIP655422 BQW655421:BSL655422 CAS655421:CCH655422 CKO655421:CMD655422 CUK655421:CVZ655422 DEG655421:DFV655422 DOC655421:DPR655422 DXY655421:DZN655422 EHU655421:EJJ655422 ERQ655421:ETF655422 FBM655421:FDB655422 FLI655421:FMX655422 FVE655421:FWT655422 GFA655421:GGP655422 GOW655421:GQL655422 GYS655421:HAH655422 HIO655421:HKD655422 HSK655421:HTZ655422 ICG655421:IDV655422 IMC655421:INR655422 IVY655421:IXN655422 JFU655421:JHJ655422 JPQ655421:JRF655422 JZM655421:KBB655422 KJI655421:KKX655422 KTE655421:KUT655422 LDA655421:LEP655422 LMW655421:LOL655422 LWS655421:LYH655422 MGO655421:MID655422 MQK655421:MRZ655422 NAG655421:NBV655422 NKC655421:NLR655422 NTY655421:NVN655422 ODU655421:OFJ655422 ONQ655421:OPF655422 OXM655421:OZB655422 PHI655421:PIX655422 PRE655421:PST655422 QBA655421:QCP655422 QKW655421:QML655422 QUS655421:QWH655422 REO655421:RGD655422 ROK655421:RPZ655422 RYG655421:RZV655422 SIC655421:SJR655422 SRY655421:STN655422 TBU655421:TDJ655422 TLQ655421:TNF655422 TVM655421:TXB655422 UFI655421:UGX655422 UPE655421:UQT655422 UZA655421:VAP655422 VIW655421:VKL655422 VSS655421:VUH655422 WCO655421:WED655422 WMK655421:WNZ655422 WWG655421:WXV655422 Y720957:BN720958 JU720957:LJ720958 TQ720957:VF720958 ADM720957:AFB720958 ANI720957:AOX720958 AXE720957:AYT720958 BHA720957:BIP720958 BQW720957:BSL720958 CAS720957:CCH720958 CKO720957:CMD720958 CUK720957:CVZ720958 DEG720957:DFV720958 DOC720957:DPR720958 DXY720957:DZN720958 EHU720957:EJJ720958 ERQ720957:ETF720958 FBM720957:FDB720958 FLI720957:FMX720958 FVE720957:FWT720958 GFA720957:GGP720958 GOW720957:GQL720958 GYS720957:HAH720958 HIO720957:HKD720958 HSK720957:HTZ720958 ICG720957:IDV720958 IMC720957:INR720958 IVY720957:IXN720958 JFU720957:JHJ720958 JPQ720957:JRF720958 JZM720957:KBB720958 KJI720957:KKX720958 KTE720957:KUT720958 LDA720957:LEP720958 LMW720957:LOL720958 LWS720957:LYH720958 MGO720957:MID720958 MQK720957:MRZ720958 NAG720957:NBV720958 NKC720957:NLR720958 NTY720957:NVN720958 ODU720957:OFJ720958 ONQ720957:OPF720958 OXM720957:OZB720958 PHI720957:PIX720958 PRE720957:PST720958 QBA720957:QCP720958 QKW720957:QML720958 QUS720957:QWH720958 REO720957:RGD720958 ROK720957:RPZ720958 RYG720957:RZV720958 SIC720957:SJR720958 SRY720957:STN720958 TBU720957:TDJ720958 TLQ720957:TNF720958 TVM720957:TXB720958 UFI720957:UGX720958 UPE720957:UQT720958 UZA720957:VAP720958 VIW720957:VKL720958 VSS720957:VUH720958 WCO720957:WED720958 WMK720957:WNZ720958 WWG720957:WXV720958 Y786493:BN786494 JU786493:LJ786494 TQ786493:VF786494 ADM786493:AFB786494 ANI786493:AOX786494 AXE786493:AYT786494 BHA786493:BIP786494 BQW786493:BSL786494 CAS786493:CCH786494 CKO786493:CMD786494 CUK786493:CVZ786494 DEG786493:DFV786494 DOC786493:DPR786494 DXY786493:DZN786494 EHU786493:EJJ786494 ERQ786493:ETF786494 FBM786493:FDB786494 FLI786493:FMX786494 FVE786493:FWT786494 GFA786493:GGP786494 GOW786493:GQL786494 GYS786493:HAH786494 HIO786493:HKD786494 HSK786493:HTZ786494 ICG786493:IDV786494 IMC786493:INR786494 IVY786493:IXN786494 JFU786493:JHJ786494 JPQ786493:JRF786494 JZM786493:KBB786494 KJI786493:KKX786494 KTE786493:KUT786494 LDA786493:LEP786494 LMW786493:LOL786494 LWS786493:LYH786494 MGO786493:MID786494 MQK786493:MRZ786494 NAG786493:NBV786494 NKC786493:NLR786494 NTY786493:NVN786494 ODU786493:OFJ786494 ONQ786493:OPF786494 OXM786493:OZB786494 PHI786493:PIX786494 PRE786493:PST786494 QBA786493:QCP786494 QKW786493:QML786494 QUS786493:QWH786494 REO786493:RGD786494 ROK786493:RPZ786494 RYG786493:RZV786494 SIC786493:SJR786494 SRY786493:STN786494 TBU786493:TDJ786494 TLQ786493:TNF786494 TVM786493:TXB786494 UFI786493:UGX786494 UPE786493:UQT786494 UZA786493:VAP786494 VIW786493:VKL786494 VSS786493:VUH786494 WCO786493:WED786494 WMK786493:WNZ786494 WWG786493:WXV786494 Y852029:BN852030 JU852029:LJ852030 TQ852029:VF852030 ADM852029:AFB852030 ANI852029:AOX852030 AXE852029:AYT852030 BHA852029:BIP852030 BQW852029:BSL852030 CAS852029:CCH852030 CKO852029:CMD852030 CUK852029:CVZ852030 DEG852029:DFV852030 DOC852029:DPR852030 DXY852029:DZN852030 EHU852029:EJJ852030 ERQ852029:ETF852030 FBM852029:FDB852030 FLI852029:FMX852030 FVE852029:FWT852030 GFA852029:GGP852030 GOW852029:GQL852030 GYS852029:HAH852030 HIO852029:HKD852030 HSK852029:HTZ852030 ICG852029:IDV852030 IMC852029:INR852030 IVY852029:IXN852030 JFU852029:JHJ852030 JPQ852029:JRF852030 JZM852029:KBB852030 KJI852029:KKX852030 KTE852029:KUT852030 LDA852029:LEP852030 LMW852029:LOL852030 LWS852029:LYH852030 MGO852029:MID852030 MQK852029:MRZ852030 NAG852029:NBV852030 NKC852029:NLR852030 NTY852029:NVN852030 ODU852029:OFJ852030 ONQ852029:OPF852030 OXM852029:OZB852030 PHI852029:PIX852030 PRE852029:PST852030 QBA852029:QCP852030 QKW852029:QML852030 QUS852029:QWH852030 REO852029:RGD852030 ROK852029:RPZ852030 RYG852029:RZV852030 SIC852029:SJR852030 SRY852029:STN852030 TBU852029:TDJ852030 TLQ852029:TNF852030 TVM852029:TXB852030 UFI852029:UGX852030 UPE852029:UQT852030 UZA852029:VAP852030 VIW852029:VKL852030 VSS852029:VUH852030 WCO852029:WED852030 WMK852029:WNZ852030 WWG852029:WXV852030 Y917565:BN917566 JU917565:LJ917566 TQ917565:VF917566 ADM917565:AFB917566 ANI917565:AOX917566 AXE917565:AYT917566 BHA917565:BIP917566 BQW917565:BSL917566 CAS917565:CCH917566 CKO917565:CMD917566 CUK917565:CVZ917566 DEG917565:DFV917566 DOC917565:DPR917566 DXY917565:DZN917566 EHU917565:EJJ917566 ERQ917565:ETF917566 FBM917565:FDB917566 FLI917565:FMX917566 FVE917565:FWT917566 GFA917565:GGP917566 GOW917565:GQL917566 GYS917565:HAH917566 HIO917565:HKD917566 HSK917565:HTZ917566 ICG917565:IDV917566 IMC917565:INR917566 IVY917565:IXN917566 JFU917565:JHJ917566 JPQ917565:JRF917566 JZM917565:KBB917566 KJI917565:KKX917566 KTE917565:KUT917566 LDA917565:LEP917566 LMW917565:LOL917566 LWS917565:LYH917566 MGO917565:MID917566 MQK917565:MRZ917566 NAG917565:NBV917566 NKC917565:NLR917566 NTY917565:NVN917566 ODU917565:OFJ917566 ONQ917565:OPF917566 OXM917565:OZB917566 PHI917565:PIX917566 PRE917565:PST917566 QBA917565:QCP917566 QKW917565:QML917566 QUS917565:QWH917566 REO917565:RGD917566 ROK917565:RPZ917566 RYG917565:RZV917566 SIC917565:SJR917566 SRY917565:STN917566 TBU917565:TDJ917566 TLQ917565:TNF917566 TVM917565:TXB917566 UFI917565:UGX917566 UPE917565:UQT917566 UZA917565:VAP917566 VIW917565:VKL917566 VSS917565:VUH917566 WCO917565:WED917566 WMK917565:WNZ917566 WWG917565:WXV917566 Y983101:BN983102 JU983101:LJ983102 TQ983101:VF983102 ADM983101:AFB983102 ANI983101:AOX983102 AXE983101:AYT983102 BHA983101:BIP983102 BQW983101:BSL983102 CAS983101:CCH983102 CKO983101:CMD983102 CUK983101:CVZ983102 DEG983101:DFV983102 DOC983101:DPR983102 DXY983101:DZN983102 EHU983101:EJJ983102 ERQ983101:ETF983102 FBM983101:FDB983102 FLI983101:FMX983102 FVE983101:FWT983102 GFA983101:GGP983102 GOW983101:GQL983102 GYS983101:HAH983102 HIO983101:HKD983102 HSK983101:HTZ983102 ICG983101:IDV983102 IMC983101:INR983102 IVY983101:IXN983102 JFU983101:JHJ983102 JPQ983101:JRF983102 JZM983101:KBB983102 KJI983101:KKX983102 KTE983101:KUT983102 LDA983101:LEP983102 LMW983101:LOL983102 LWS983101:LYH983102 MGO983101:MID983102 MQK983101:MRZ983102 NAG983101:NBV983102 NKC983101:NLR983102 NTY983101:NVN983102 ODU983101:OFJ983102 ONQ983101:OPF983102 OXM983101:OZB983102 PHI983101:PIX983102 PRE983101:PST983102 QBA983101:QCP983102 QKW983101:QML983102 QUS983101:QWH983102 REO983101:RGD983102 ROK983101:RPZ983102 RYG983101:RZV983102 SIC983101:SJR983102 SRY983101:STN983102 TBU983101:TDJ983102 TLQ983101:TNF983102 TVM983101:TXB983102 UFI983101:UGX983102 UPE983101:UQT983102 UZA983101:VAP983102 VIW983101:VKL983102 VSS983101:VUH983102 WCO983101:WED983102 WMK983101:WNZ983102 WWG983101:WXV983102 BZ4:CD4 CG4:CK4" xr:uid="{B6D270E6-2029-4F13-A2E8-A254924E424F}"/>
    <dataValidation imeMode="fullKatakana" allowBlank="1" showInputMessage="1" showErrorMessage="1" sqref="AG77:CJ77 KC77:MF77 TY77:WB77 ADU77:AFX77 ANQ77:APT77 AXM77:AZP77 BHI77:BJL77 BRE77:BTH77 CBA77:CDD77 CKW77:CMZ77 CUS77:CWV77 DEO77:DGR77 DOK77:DQN77 DYG77:EAJ77 EIC77:EKF77 ERY77:EUB77 FBU77:FDX77 FLQ77:FNT77 FVM77:FXP77 GFI77:GHL77 GPE77:GRH77 GZA77:HBD77 HIW77:HKZ77 HSS77:HUV77 ICO77:IER77 IMK77:ION77 IWG77:IYJ77 JGC77:JIF77 JPY77:JSB77 JZU77:KBX77 KJQ77:KLT77 KTM77:KVP77 LDI77:LFL77 LNE77:LPH77 LXA77:LZD77 MGW77:MIZ77 MQS77:MSV77 NAO77:NCR77 NKK77:NMN77 NUG77:NWJ77 OEC77:OGF77 ONY77:OQB77 OXU77:OZX77 PHQ77:PJT77 PRM77:PTP77 QBI77:QDL77 QLE77:QNH77 QVA77:QXD77 REW77:RGZ77 ROS77:RQV77 RYO77:SAR77 SIK77:SKN77 SSG77:SUJ77 TCC77:TEF77 TLY77:TOB77 TVU77:TXX77 UFQ77:UHT77 UPM77:URP77 UZI77:VBL77 VJE77:VLH77 VTA77:VVD77 WCW77:WEZ77 WMS77:WOV77 WWO77:WYR77 AG65613:CJ65613 KC65613:MF65613 TY65613:WB65613 ADU65613:AFX65613 ANQ65613:APT65613 AXM65613:AZP65613 BHI65613:BJL65613 BRE65613:BTH65613 CBA65613:CDD65613 CKW65613:CMZ65613 CUS65613:CWV65613 DEO65613:DGR65613 DOK65613:DQN65613 DYG65613:EAJ65613 EIC65613:EKF65613 ERY65613:EUB65613 FBU65613:FDX65613 FLQ65613:FNT65613 FVM65613:FXP65613 GFI65613:GHL65613 GPE65613:GRH65613 GZA65613:HBD65613 HIW65613:HKZ65613 HSS65613:HUV65613 ICO65613:IER65613 IMK65613:ION65613 IWG65613:IYJ65613 JGC65613:JIF65613 JPY65613:JSB65613 JZU65613:KBX65613 KJQ65613:KLT65613 KTM65613:KVP65613 LDI65613:LFL65613 LNE65613:LPH65613 LXA65613:LZD65613 MGW65613:MIZ65613 MQS65613:MSV65613 NAO65613:NCR65613 NKK65613:NMN65613 NUG65613:NWJ65613 OEC65613:OGF65613 ONY65613:OQB65613 OXU65613:OZX65613 PHQ65613:PJT65613 PRM65613:PTP65613 QBI65613:QDL65613 QLE65613:QNH65613 QVA65613:QXD65613 REW65613:RGZ65613 ROS65613:RQV65613 RYO65613:SAR65613 SIK65613:SKN65613 SSG65613:SUJ65613 TCC65613:TEF65613 TLY65613:TOB65613 TVU65613:TXX65613 UFQ65613:UHT65613 UPM65613:URP65613 UZI65613:VBL65613 VJE65613:VLH65613 VTA65613:VVD65613 WCW65613:WEZ65613 WMS65613:WOV65613 WWO65613:WYR65613 AG131149:CJ131149 KC131149:MF131149 TY131149:WB131149 ADU131149:AFX131149 ANQ131149:APT131149 AXM131149:AZP131149 BHI131149:BJL131149 BRE131149:BTH131149 CBA131149:CDD131149 CKW131149:CMZ131149 CUS131149:CWV131149 DEO131149:DGR131149 DOK131149:DQN131149 DYG131149:EAJ131149 EIC131149:EKF131149 ERY131149:EUB131149 FBU131149:FDX131149 FLQ131149:FNT131149 FVM131149:FXP131149 GFI131149:GHL131149 GPE131149:GRH131149 GZA131149:HBD131149 HIW131149:HKZ131149 HSS131149:HUV131149 ICO131149:IER131149 IMK131149:ION131149 IWG131149:IYJ131149 JGC131149:JIF131149 JPY131149:JSB131149 JZU131149:KBX131149 KJQ131149:KLT131149 KTM131149:KVP131149 LDI131149:LFL131149 LNE131149:LPH131149 LXA131149:LZD131149 MGW131149:MIZ131149 MQS131149:MSV131149 NAO131149:NCR131149 NKK131149:NMN131149 NUG131149:NWJ131149 OEC131149:OGF131149 ONY131149:OQB131149 OXU131149:OZX131149 PHQ131149:PJT131149 PRM131149:PTP131149 QBI131149:QDL131149 QLE131149:QNH131149 QVA131149:QXD131149 REW131149:RGZ131149 ROS131149:RQV131149 RYO131149:SAR131149 SIK131149:SKN131149 SSG131149:SUJ131149 TCC131149:TEF131149 TLY131149:TOB131149 TVU131149:TXX131149 UFQ131149:UHT131149 UPM131149:URP131149 UZI131149:VBL131149 VJE131149:VLH131149 VTA131149:VVD131149 WCW131149:WEZ131149 WMS131149:WOV131149 WWO131149:WYR131149 AG196685:CJ196685 KC196685:MF196685 TY196685:WB196685 ADU196685:AFX196685 ANQ196685:APT196685 AXM196685:AZP196685 BHI196685:BJL196685 BRE196685:BTH196685 CBA196685:CDD196685 CKW196685:CMZ196685 CUS196685:CWV196685 DEO196685:DGR196685 DOK196685:DQN196685 DYG196685:EAJ196685 EIC196685:EKF196685 ERY196685:EUB196685 FBU196685:FDX196685 FLQ196685:FNT196685 FVM196685:FXP196685 GFI196685:GHL196685 GPE196685:GRH196685 GZA196685:HBD196685 HIW196685:HKZ196685 HSS196685:HUV196685 ICO196685:IER196685 IMK196685:ION196685 IWG196685:IYJ196685 JGC196685:JIF196685 JPY196685:JSB196685 JZU196685:KBX196685 KJQ196685:KLT196685 KTM196685:KVP196685 LDI196685:LFL196685 LNE196685:LPH196685 LXA196685:LZD196685 MGW196685:MIZ196685 MQS196685:MSV196685 NAO196685:NCR196685 NKK196685:NMN196685 NUG196685:NWJ196685 OEC196685:OGF196685 ONY196685:OQB196685 OXU196685:OZX196685 PHQ196685:PJT196685 PRM196685:PTP196685 QBI196685:QDL196685 QLE196685:QNH196685 QVA196685:QXD196685 REW196685:RGZ196685 ROS196685:RQV196685 RYO196685:SAR196685 SIK196685:SKN196685 SSG196685:SUJ196685 TCC196685:TEF196685 TLY196685:TOB196685 TVU196685:TXX196685 UFQ196685:UHT196685 UPM196685:URP196685 UZI196685:VBL196685 VJE196685:VLH196685 VTA196685:VVD196685 WCW196685:WEZ196685 WMS196685:WOV196685 WWO196685:WYR196685 AG262221:CJ262221 KC262221:MF262221 TY262221:WB262221 ADU262221:AFX262221 ANQ262221:APT262221 AXM262221:AZP262221 BHI262221:BJL262221 BRE262221:BTH262221 CBA262221:CDD262221 CKW262221:CMZ262221 CUS262221:CWV262221 DEO262221:DGR262221 DOK262221:DQN262221 DYG262221:EAJ262221 EIC262221:EKF262221 ERY262221:EUB262221 FBU262221:FDX262221 FLQ262221:FNT262221 FVM262221:FXP262221 GFI262221:GHL262221 GPE262221:GRH262221 GZA262221:HBD262221 HIW262221:HKZ262221 HSS262221:HUV262221 ICO262221:IER262221 IMK262221:ION262221 IWG262221:IYJ262221 JGC262221:JIF262221 JPY262221:JSB262221 JZU262221:KBX262221 KJQ262221:KLT262221 KTM262221:KVP262221 LDI262221:LFL262221 LNE262221:LPH262221 LXA262221:LZD262221 MGW262221:MIZ262221 MQS262221:MSV262221 NAO262221:NCR262221 NKK262221:NMN262221 NUG262221:NWJ262221 OEC262221:OGF262221 ONY262221:OQB262221 OXU262221:OZX262221 PHQ262221:PJT262221 PRM262221:PTP262221 QBI262221:QDL262221 QLE262221:QNH262221 QVA262221:QXD262221 REW262221:RGZ262221 ROS262221:RQV262221 RYO262221:SAR262221 SIK262221:SKN262221 SSG262221:SUJ262221 TCC262221:TEF262221 TLY262221:TOB262221 TVU262221:TXX262221 UFQ262221:UHT262221 UPM262221:URP262221 UZI262221:VBL262221 VJE262221:VLH262221 VTA262221:VVD262221 WCW262221:WEZ262221 WMS262221:WOV262221 WWO262221:WYR262221 AG327757:CJ327757 KC327757:MF327757 TY327757:WB327757 ADU327757:AFX327757 ANQ327757:APT327757 AXM327757:AZP327757 BHI327757:BJL327757 BRE327757:BTH327757 CBA327757:CDD327757 CKW327757:CMZ327757 CUS327757:CWV327757 DEO327757:DGR327757 DOK327757:DQN327757 DYG327757:EAJ327757 EIC327757:EKF327757 ERY327757:EUB327757 FBU327757:FDX327757 FLQ327757:FNT327757 FVM327757:FXP327757 GFI327757:GHL327757 GPE327757:GRH327757 GZA327757:HBD327757 HIW327757:HKZ327757 HSS327757:HUV327757 ICO327757:IER327757 IMK327757:ION327757 IWG327757:IYJ327757 JGC327757:JIF327757 JPY327757:JSB327757 JZU327757:KBX327757 KJQ327757:KLT327757 KTM327757:KVP327757 LDI327757:LFL327757 LNE327757:LPH327757 LXA327757:LZD327757 MGW327757:MIZ327757 MQS327757:MSV327757 NAO327757:NCR327757 NKK327757:NMN327757 NUG327757:NWJ327757 OEC327757:OGF327757 ONY327757:OQB327757 OXU327757:OZX327757 PHQ327757:PJT327757 PRM327757:PTP327757 QBI327757:QDL327757 QLE327757:QNH327757 QVA327757:QXD327757 REW327757:RGZ327757 ROS327757:RQV327757 RYO327757:SAR327757 SIK327757:SKN327757 SSG327757:SUJ327757 TCC327757:TEF327757 TLY327757:TOB327757 TVU327757:TXX327757 UFQ327757:UHT327757 UPM327757:URP327757 UZI327757:VBL327757 VJE327757:VLH327757 VTA327757:VVD327757 WCW327757:WEZ327757 WMS327757:WOV327757 WWO327757:WYR327757 AG393293:CJ393293 KC393293:MF393293 TY393293:WB393293 ADU393293:AFX393293 ANQ393293:APT393293 AXM393293:AZP393293 BHI393293:BJL393293 BRE393293:BTH393293 CBA393293:CDD393293 CKW393293:CMZ393293 CUS393293:CWV393293 DEO393293:DGR393293 DOK393293:DQN393293 DYG393293:EAJ393293 EIC393293:EKF393293 ERY393293:EUB393293 FBU393293:FDX393293 FLQ393293:FNT393293 FVM393293:FXP393293 GFI393293:GHL393293 GPE393293:GRH393293 GZA393293:HBD393293 HIW393293:HKZ393293 HSS393293:HUV393293 ICO393293:IER393293 IMK393293:ION393293 IWG393293:IYJ393293 JGC393293:JIF393293 JPY393293:JSB393293 JZU393293:KBX393293 KJQ393293:KLT393293 KTM393293:KVP393293 LDI393293:LFL393293 LNE393293:LPH393293 LXA393293:LZD393293 MGW393293:MIZ393293 MQS393293:MSV393293 NAO393293:NCR393293 NKK393293:NMN393293 NUG393293:NWJ393293 OEC393293:OGF393293 ONY393293:OQB393293 OXU393293:OZX393293 PHQ393293:PJT393293 PRM393293:PTP393293 QBI393293:QDL393293 QLE393293:QNH393293 QVA393293:QXD393293 REW393293:RGZ393293 ROS393293:RQV393293 RYO393293:SAR393293 SIK393293:SKN393293 SSG393293:SUJ393293 TCC393293:TEF393293 TLY393293:TOB393293 TVU393293:TXX393293 UFQ393293:UHT393293 UPM393293:URP393293 UZI393293:VBL393293 VJE393293:VLH393293 VTA393293:VVD393293 WCW393293:WEZ393293 WMS393293:WOV393293 WWO393293:WYR393293 AG458829:CJ458829 KC458829:MF458829 TY458829:WB458829 ADU458829:AFX458829 ANQ458829:APT458829 AXM458829:AZP458829 BHI458829:BJL458829 BRE458829:BTH458829 CBA458829:CDD458829 CKW458829:CMZ458829 CUS458829:CWV458829 DEO458829:DGR458829 DOK458829:DQN458829 DYG458829:EAJ458829 EIC458829:EKF458829 ERY458829:EUB458829 FBU458829:FDX458829 FLQ458829:FNT458829 FVM458829:FXP458829 GFI458829:GHL458829 GPE458829:GRH458829 GZA458829:HBD458829 HIW458829:HKZ458829 HSS458829:HUV458829 ICO458829:IER458829 IMK458829:ION458829 IWG458829:IYJ458829 JGC458829:JIF458829 JPY458829:JSB458829 JZU458829:KBX458829 KJQ458829:KLT458829 KTM458829:KVP458829 LDI458829:LFL458829 LNE458829:LPH458829 LXA458829:LZD458829 MGW458829:MIZ458829 MQS458829:MSV458829 NAO458829:NCR458829 NKK458829:NMN458829 NUG458829:NWJ458829 OEC458829:OGF458829 ONY458829:OQB458829 OXU458829:OZX458829 PHQ458829:PJT458829 PRM458829:PTP458829 QBI458829:QDL458829 QLE458829:QNH458829 QVA458829:QXD458829 REW458829:RGZ458829 ROS458829:RQV458829 RYO458829:SAR458829 SIK458829:SKN458829 SSG458829:SUJ458829 TCC458829:TEF458829 TLY458829:TOB458829 TVU458829:TXX458829 UFQ458829:UHT458829 UPM458829:URP458829 UZI458829:VBL458829 VJE458829:VLH458829 VTA458829:VVD458829 WCW458829:WEZ458829 WMS458829:WOV458829 WWO458829:WYR458829 AG524365:CJ524365 KC524365:MF524365 TY524365:WB524365 ADU524365:AFX524365 ANQ524365:APT524365 AXM524365:AZP524365 BHI524365:BJL524365 BRE524365:BTH524365 CBA524365:CDD524365 CKW524365:CMZ524365 CUS524365:CWV524365 DEO524365:DGR524365 DOK524365:DQN524365 DYG524365:EAJ524365 EIC524365:EKF524365 ERY524365:EUB524365 FBU524365:FDX524365 FLQ524365:FNT524365 FVM524365:FXP524365 GFI524365:GHL524365 GPE524365:GRH524365 GZA524365:HBD524365 HIW524365:HKZ524365 HSS524365:HUV524365 ICO524365:IER524365 IMK524365:ION524365 IWG524365:IYJ524365 JGC524365:JIF524365 JPY524365:JSB524365 JZU524365:KBX524365 KJQ524365:KLT524365 KTM524365:KVP524365 LDI524365:LFL524365 LNE524365:LPH524365 LXA524365:LZD524365 MGW524365:MIZ524365 MQS524365:MSV524365 NAO524365:NCR524365 NKK524365:NMN524365 NUG524365:NWJ524365 OEC524365:OGF524365 ONY524365:OQB524365 OXU524365:OZX524365 PHQ524365:PJT524365 PRM524365:PTP524365 QBI524365:QDL524365 QLE524365:QNH524365 QVA524365:QXD524365 REW524365:RGZ524365 ROS524365:RQV524365 RYO524365:SAR524365 SIK524365:SKN524365 SSG524365:SUJ524365 TCC524365:TEF524365 TLY524365:TOB524365 TVU524365:TXX524365 UFQ524365:UHT524365 UPM524365:URP524365 UZI524365:VBL524365 VJE524365:VLH524365 VTA524365:VVD524365 WCW524365:WEZ524365 WMS524365:WOV524365 WWO524365:WYR524365 AG589901:CJ589901 KC589901:MF589901 TY589901:WB589901 ADU589901:AFX589901 ANQ589901:APT589901 AXM589901:AZP589901 BHI589901:BJL589901 BRE589901:BTH589901 CBA589901:CDD589901 CKW589901:CMZ589901 CUS589901:CWV589901 DEO589901:DGR589901 DOK589901:DQN589901 DYG589901:EAJ589901 EIC589901:EKF589901 ERY589901:EUB589901 FBU589901:FDX589901 FLQ589901:FNT589901 FVM589901:FXP589901 GFI589901:GHL589901 GPE589901:GRH589901 GZA589901:HBD589901 HIW589901:HKZ589901 HSS589901:HUV589901 ICO589901:IER589901 IMK589901:ION589901 IWG589901:IYJ589901 JGC589901:JIF589901 JPY589901:JSB589901 JZU589901:KBX589901 KJQ589901:KLT589901 KTM589901:KVP589901 LDI589901:LFL589901 LNE589901:LPH589901 LXA589901:LZD589901 MGW589901:MIZ589901 MQS589901:MSV589901 NAO589901:NCR589901 NKK589901:NMN589901 NUG589901:NWJ589901 OEC589901:OGF589901 ONY589901:OQB589901 OXU589901:OZX589901 PHQ589901:PJT589901 PRM589901:PTP589901 QBI589901:QDL589901 QLE589901:QNH589901 QVA589901:QXD589901 REW589901:RGZ589901 ROS589901:RQV589901 RYO589901:SAR589901 SIK589901:SKN589901 SSG589901:SUJ589901 TCC589901:TEF589901 TLY589901:TOB589901 TVU589901:TXX589901 UFQ589901:UHT589901 UPM589901:URP589901 UZI589901:VBL589901 VJE589901:VLH589901 VTA589901:VVD589901 WCW589901:WEZ589901 WMS589901:WOV589901 WWO589901:WYR589901 AG655437:CJ655437 KC655437:MF655437 TY655437:WB655437 ADU655437:AFX655437 ANQ655437:APT655437 AXM655437:AZP655437 BHI655437:BJL655437 BRE655437:BTH655437 CBA655437:CDD655437 CKW655437:CMZ655437 CUS655437:CWV655437 DEO655437:DGR655437 DOK655437:DQN655437 DYG655437:EAJ655437 EIC655437:EKF655437 ERY655437:EUB655437 FBU655437:FDX655437 FLQ655437:FNT655437 FVM655437:FXP655437 GFI655437:GHL655437 GPE655437:GRH655437 GZA655437:HBD655437 HIW655437:HKZ655437 HSS655437:HUV655437 ICO655437:IER655437 IMK655437:ION655437 IWG655437:IYJ655437 JGC655437:JIF655437 JPY655437:JSB655437 JZU655437:KBX655437 KJQ655437:KLT655437 KTM655437:KVP655437 LDI655437:LFL655437 LNE655437:LPH655437 LXA655437:LZD655437 MGW655437:MIZ655437 MQS655437:MSV655437 NAO655437:NCR655437 NKK655437:NMN655437 NUG655437:NWJ655437 OEC655437:OGF655437 ONY655437:OQB655437 OXU655437:OZX655437 PHQ655437:PJT655437 PRM655437:PTP655437 QBI655437:QDL655437 QLE655437:QNH655437 QVA655437:QXD655437 REW655437:RGZ655437 ROS655437:RQV655437 RYO655437:SAR655437 SIK655437:SKN655437 SSG655437:SUJ655437 TCC655437:TEF655437 TLY655437:TOB655437 TVU655437:TXX655437 UFQ655437:UHT655437 UPM655437:URP655437 UZI655437:VBL655437 VJE655437:VLH655437 VTA655437:VVD655437 WCW655437:WEZ655437 WMS655437:WOV655437 WWO655437:WYR655437 AG720973:CJ720973 KC720973:MF720973 TY720973:WB720973 ADU720973:AFX720973 ANQ720973:APT720973 AXM720973:AZP720973 BHI720973:BJL720973 BRE720973:BTH720973 CBA720973:CDD720973 CKW720973:CMZ720973 CUS720973:CWV720973 DEO720973:DGR720973 DOK720973:DQN720973 DYG720973:EAJ720973 EIC720973:EKF720973 ERY720973:EUB720973 FBU720973:FDX720973 FLQ720973:FNT720973 FVM720973:FXP720973 GFI720973:GHL720973 GPE720973:GRH720973 GZA720973:HBD720973 HIW720973:HKZ720973 HSS720973:HUV720973 ICO720973:IER720973 IMK720973:ION720973 IWG720973:IYJ720973 JGC720973:JIF720973 JPY720973:JSB720973 JZU720973:KBX720973 KJQ720973:KLT720973 KTM720973:KVP720973 LDI720973:LFL720973 LNE720973:LPH720973 LXA720973:LZD720973 MGW720973:MIZ720973 MQS720973:MSV720973 NAO720973:NCR720973 NKK720973:NMN720973 NUG720973:NWJ720973 OEC720973:OGF720973 ONY720973:OQB720973 OXU720973:OZX720973 PHQ720973:PJT720973 PRM720973:PTP720973 QBI720973:QDL720973 QLE720973:QNH720973 QVA720973:QXD720973 REW720973:RGZ720973 ROS720973:RQV720973 RYO720973:SAR720973 SIK720973:SKN720973 SSG720973:SUJ720973 TCC720973:TEF720973 TLY720973:TOB720973 TVU720973:TXX720973 UFQ720973:UHT720973 UPM720973:URP720973 UZI720973:VBL720973 VJE720973:VLH720973 VTA720973:VVD720973 WCW720973:WEZ720973 WMS720973:WOV720973 WWO720973:WYR720973 AG786509:CJ786509 KC786509:MF786509 TY786509:WB786509 ADU786509:AFX786509 ANQ786509:APT786509 AXM786509:AZP786509 BHI786509:BJL786509 BRE786509:BTH786509 CBA786509:CDD786509 CKW786509:CMZ786509 CUS786509:CWV786509 DEO786509:DGR786509 DOK786509:DQN786509 DYG786509:EAJ786509 EIC786509:EKF786509 ERY786509:EUB786509 FBU786509:FDX786509 FLQ786509:FNT786509 FVM786509:FXP786509 GFI786509:GHL786509 GPE786509:GRH786509 GZA786509:HBD786509 HIW786509:HKZ786509 HSS786509:HUV786509 ICO786509:IER786509 IMK786509:ION786509 IWG786509:IYJ786509 JGC786509:JIF786509 JPY786509:JSB786509 JZU786509:KBX786509 KJQ786509:KLT786509 KTM786509:KVP786509 LDI786509:LFL786509 LNE786509:LPH786509 LXA786509:LZD786509 MGW786509:MIZ786509 MQS786509:MSV786509 NAO786509:NCR786509 NKK786509:NMN786509 NUG786509:NWJ786509 OEC786509:OGF786509 ONY786509:OQB786509 OXU786509:OZX786509 PHQ786509:PJT786509 PRM786509:PTP786509 QBI786509:QDL786509 QLE786509:QNH786509 QVA786509:QXD786509 REW786509:RGZ786509 ROS786509:RQV786509 RYO786509:SAR786509 SIK786509:SKN786509 SSG786509:SUJ786509 TCC786509:TEF786509 TLY786509:TOB786509 TVU786509:TXX786509 UFQ786509:UHT786509 UPM786509:URP786509 UZI786509:VBL786509 VJE786509:VLH786509 VTA786509:VVD786509 WCW786509:WEZ786509 WMS786509:WOV786509 WWO786509:WYR786509 AG852045:CJ852045 KC852045:MF852045 TY852045:WB852045 ADU852045:AFX852045 ANQ852045:APT852045 AXM852045:AZP852045 BHI852045:BJL852045 BRE852045:BTH852045 CBA852045:CDD852045 CKW852045:CMZ852045 CUS852045:CWV852045 DEO852045:DGR852045 DOK852045:DQN852045 DYG852045:EAJ852045 EIC852045:EKF852045 ERY852045:EUB852045 FBU852045:FDX852045 FLQ852045:FNT852045 FVM852045:FXP852045 GFI852045:GHL852045 GPE852045:GRH852045 GZA852045:HBD852045 HIW852045:HKZ852045 HSS852045:HUV852045 ICO852045:IER852045 IMK852045:ION852045 IWG852045:IYJ852045 JGC852045:JIF852045 JPY852045:JSB852045 JZU852045:KBX852045 KJQ852045:KLT852045 KTM852045:KVP852045 LDI852045:LFL852045 LNE852045:LPH852045 LXA852045:LZD852045 MGW852045:MIZ852045 MQS852045:MSV852045 NAO852045:NCR852045 NKK852045:NMN852045 NUG852045:NWJ852045 OEC852045:OGF852045 ONY852045:OQB852045 OXU852045:OZX852045 PHQ852045:PJT852045 PRM852045:PTP852045 QBI852045:QDL852045 QLE852045:QNH852045 QVA852045:QXD852045 REW852045:RGZ852045 ROS852045:RQV852045 RYO852045:SAR852045 SIK852045:SKN852045 SSG852045:SUJ852045 TCC852045:TEF852045 TLY852045:TOB852045 TVU852045:TXX852045 UFQ852045:UHT852045 UPM852045:URP852045 UZI852045:VBL852045 VJE852045:VLH852045 VTA852045:VVD852045 WCW852045:WEZ852045 WMS852045:WOV852045 WWO852045:WYR852045 AG917581:CJ917581 KC917581:MF917581 TY917581:WB917581 ADU917581:AFX917581 ANQ917581:APT917581 AXM917581:AZP917581 BHI917581:BJL917581 BRE917581:BTH917581 CBA917581:CDD917581 CKW917581:CMZ917581 CUS917581:CWV917581 DEO917581:DGR917581 DOK917581:DQN917581 DYG917581:EAJ917581 EIC917581:EKF917581 ERY917581:EUB917581 FBU917581:FDX917581 FLQ917581:FNT917581 FVM917581:FXP917581 GFI917581:GHL917581 GPE917581:GRH917581 GZA917581:HBD917581 HIW917581:HKZ917581 HSS917581:HUV917581 ICO917581:IER917581 IMK917581:ION917581 IWG917581:IYJ917581 JGC917581:JIF917581 JPY917581:JSB917581 JZU917581:KBX917581 KJQ917581:KLT917581 KTM917581:KVP917581 LDI917581:LFL917581 LNE917581:LPH917581 LXA917581:LZD917581 MGW917581:MIZ917581 MQS917581:MSV917581 NAO917581:NCR917581 NKK917581:NMN917581 NUG917581:NWJ917581 OEC917581:OGF917581 ONY917581:OQB917581 OXU917581:OZX917581 PHQ917581:PJT917581 PRM917581:PTP917581 QBI917581:QDL917581 QLE917581:QNH917581 QVA917581:QXD917581 REW917581:RGZ917581 ROS917581:RQV917581 RYO917581:SAR917581 SIK917581:SKN917581 SSG917581:SUJ917581 TCC917581:TEF917581 TLY917581:TOB917581 TVU917581:TXX917581 UFQ917581:UHT917581 UPM917581:URP917581 UZI917581:VBL917581 VJE917581:VLH917581 VTA917581:VVD917581 WCW917581:WEZ917581 WMS917581:WOV917581 WWO917581:WYR917581 AG983117:CJ983117 KC983117:MF983117 TY983117:WB983117 ADU983117:AFX983117 ANQ983117:APT983117 AXM983117:AZP983117 BHI983117:BJL983117 BRE983117:BTH983117 CBA983117:CDD983117 CKW983117:CMZ983117 CUS983117:CWV983117 DEO983117:DGR983117 DOK983117:DQN983117 DYG983117:EAJ983117 EIC983117:EKF983117 ERY983117:EUB983117 FBU983117:FDX983117 FLQ983117:FNT983117 FVM983117:FXP983117 GFI983117:GHL983117 GPE983117:GRH983117 GZA983117:HBD983117 HIW983117:HKZ983117 HSS983117:HUV983117 ICO983117:IER983117 IMK983117:ION983117 IWG983117:IYJ983117 JGC983117:JIF983117 JPY983117:JSB983117 JZU983117:KBX983117 KJQ983117:KLT983117 KTM983117:KVP983117 LDI983117:LFL983117 LNE983117:LPH983117 LXA983117:LZD983117 MGW983117:MIZ983117 MQS983117:MSV983117 NAO983117:NCR983117 NKK983117:NMN983117 NUG983117:NWJ983117 OEC983117:OGF983117 ONY983117:OQB983117 OXU983117:OZX983117 PHQ983117:PJT983117 PRM983117:PTP983117 QBI983117:QDL983117 QLE983117:QNH983117 QVA983117:QXD983117 REW983117:RGZ983117 ROS983117:RQV983117 RYO983117:SAR983117 SIK983117:SKN983117 SSG983117:SUJ983117 TCC983117:TEF983117 TLY983117:TOB983117 TVU983117:TXX983117 UFQ983117:UHT983117 UPM983117:URP983117 UZI983117:VBL983117 VJE983117:VLH983117 VTA983117:VVD983117 WCW983117:WEZ983117 WMS983117:WOV983117 WWO983117:WYR983117" xr:uid="{DEF2E41A-0706-41D1-8448-BD3646211113}"/>
    <dataValidation type="list" allowBlank="1" showInputMessage="1" showErrorMessage="1" sqref="JH36:JL36 TD36:TH36 ACZ36:ADD36 AMV36:AMZ36 AWR36:AWV36 BGN36:BGR36 BQJ36:BQN36 CAF36:CAJ36 CKB36:CKF36 CTX36:CUB36 DDT36:DDX36 DNP36:DNT36 DXL36:DXP36 EHH36:EHL36 ERD36:ERH36 FAZ36:FBD36 FKV36:FKZ36 FUR36:FUV36 GEN36:GER36 GOJ36:GON36 GYF36:GYJ36 HIB36:HIF36 HRX36:HSB36 IBT36:IBX36 ILP36:ILT36 IVL36:IVP36 JFH36:JFL36 JPD36:JPH36 JYZ36:JZD36 KIV36:KIZ36 KSR36:KSV36 LCN36:LCR36 LMJ36:LMN36 LWF36:LWJ36 MGB36:MGF36 MPX36:MQB36 MZT36:MZX36 NJP36:NJT36 NTL36:NTP36 ODH36:ODL36 OND36:ONH36 OWZ36:OXD36 PGV36:PGZ36 PQR36:PQV36 QAN36:QAR36 QKJ36:QKN36 QUF36:QUJ36 REB36:REF36 RNX36:ROB36 RXT36:RXX36 SHP36:SHT36 SRL36:SRP36 TBH36:TBL36 TLD36:TLH36 TUZ36:TVD36 UEV36:UEZ36 UOR36:UOV36 UYN36:UYR36 VIJ36:VIN36 VSF36:VSJ36 WCB36:WCF36 WLX36:WMB36 WVT36:WVX36 WVT983071:WVX983071 L65567:P65567 JH65567:JL65567 TD65567:TH65567 ACZ65567:ADD65567 AMV65567:AMZ65567 AWR65567:AWV65567 BGN65567:BGR65567 BQJ65567:BQN65567 CAF65567:CAJ65567 CKB65567:CKF65567 CTX65567:CUB65567 DDT65567:DDX65567 DNP65567:DNT65567 DXL65567:DXP65567 EHH65567:EHL65567 ERD65567:ERH65567 FAZ65567:FBD65567 FKV65567:FKZ65567 FUR65567:FUV65567 GEN65567:GER65567 GOJ65567:GON65567 GYF65567:GYJ65567 HIB65567:HIF65567 HRX65567:HSB65567 IBT65567:IBX65567 ILP65567:ILT65567 IVL65567:IVP65567 JFH65567:JFL65567 JPD65567:JPH65567 JYZ65567:JZD65567 KIV65567:KIZ65567 KSR65567:KSV65567 LCN65567:LCR65567 LMJ65567:LMN65567 LWF65567:LWJ65567 MGB65567:MGF65567 MPX65567:MQB65567 MZT65567:MZX65567 NJP65567:NJT65567 NTL65567:NTP65567 ODH65567:ODL65567 OND65567:ONH65567 OWZ65567:OXD65567 PGV65567:PGZ65567 PQR65567:PQV65567 QAN65567:QAR65567 QKJ65567:QKN65567 QUF65567:QUJ65567 REB65567:REF65567 RNX65567:ROB65567 RXT65567:RXX65567 SHP65567:SHT65567 SRL65567:SRP65567 TBH65567:TBL65567 TLD65567:TLH65567 TUZ65567:TVD65567 UEV65567:UEZ65567 UOR65567:UOV65567 UYN65567:UYR65567 VIJ65567:VIN65567 VSF65567:VSJ65567 WCB65567:WCF65567 WLX65567:WMB65567 WVT65567:WVX65567 L131103:P131103 JH131103:JL131103 TD131103:TH131103 ACZ131103:ADD131103 AMV131103:AMZ131103 AWR131103:AWV131103 BGN131103:BGR131103 BQJ131103:BQN131103 CAF131103:CAJ131103 CKB131103:CKF131103 CTX131103:CUB131103 DDT131103:DDX131103 DNP131103:DNT131103 DXL131103:DXP131103 EHH131103:EHL131103 ERD131103:ERH131103 FAZ131103:FBD131103 FKV131103:FKZ131103 FUR131103:FUV131103 GEN131103:GER131103 GOJ131103:GON131103 GYF131103:GYJ131103 HIB131103:HIF131103 HRX131103:HSB131103 IBT131103:IBX131103 ILP131103:ILT131103 IVL131103:IVP131103 JFH131103:JFL131103 JPD131103:JPH131103 JYZ131103:JZD131103 KIV131103:KIZ131103 KSR131103:KSV131103 LCN131103:LCR131103 LMJ131103:LMN131103 LWF131103:LWJ131103 MGB131103:MGF131103 MPX131103:MQB131103 MZT131103:MZX131103 NJP131103:NJT131103 NTL131103:NTP131103 ODH131103:ODL131103 OND131103:ONH131103 OWZ131103:OXD131103 PGV131103:PGZ131103 PQR131103:PQV131103 QAN131103:QAR131103 QKJ131103:QKN131103 QUF131103:QUJ131103 REB131103:REF131103 RNX131103:ROB131103 RXT131103:RXX131103 SHP131103:SHT131103 SRL131103:SRP131103 TBH131103:TBL131103 TLD131103:TLH131103 TUZ131103:TVD131103 UEV131103:UEZ131103 UOR131103:UOV131103 UYN131103:UYR131103 VIJ131103:VIN131103 VSF131103:VSJ131103 WCB131103:WCF131103 WLX131103:WMB131103 WVT131103:WVX131103 L196639:P196639 JH196639:JL196639 TD196639:TH196639 ACZ196639:ADD196639 AMV196639:AMZ196639 AWR196639:AWV196639 BGN196639:BGR196639 BQJ196639:BQN196639 CAF196639:CAJ196639 CKB196639:CKF196639 CTX196639:CUB196639 DDT196639:DDX196639 DNP196639:DNT196639 DXL196639:DXP196639 EHH196639:EHL196639 ERD196639:ERH196639 FAZ196639:FBD196639 FKV196639:FKZ196639 FUR196639:FUV196639 GEN196639:GER196639 GOJ196639:GON196639 GYF196639:GYJ196639 HIB196639:HIF196639 HRX196639:HSB196639 IBT196639:IBX196639 ILP196639:ILT196639 IVL196639:IVP196639 JFH196639:JFL196639 JPD196639:JPH196639 JYZ196639:JZD196639 KIV196639:KIZ196639 KSR196639:KSV196639 LCN196639:LCR196639 LMJ196639:LMN196639 LWF196639:LWJ196639 MGB196639:MGF196639 MPX196639:MQB196639 MZT196639:MZX196639 NJP196639:NJT196639 NTL196639:NTP196639 ODH196639:ODL196639 OND196639:ONH196639 OWZ196639:OXD196639 PGV196639:PGZ196639 PQR196639:PQV196639 QAN196639:QAR196639 QKJ196639:QKN196639 QUF196639:QUJ196639 REB196639:REF196639 RNX196639:ROB196639 RXT196639:RXX196639 SHP196639:SHT196639 SRL196639:SRP196639 TBH196639:TBL196639 TLD196639:TLH196639 TUZ196639:TVD196639 UEV196639:UEZ196639 UOR196639:UOV196639 UYN196639:UYR196639 VIJ196639:VIN196639 VSF196639:VSJ196639 WCB196639:WCF196639 WLX196639:WMB196639 WVT196639:WVX196639 L262175:P262175 JH262175:JL262175 TD262175:TH262175 ACZ262175:ADD262175 AMV262175:AMZ262175 AWR262175:AWV262175 BGN262175:BGR262175 BQJ262175:BQN262175 CAF262175:CAJ262175 CKB262175:CKF262175 CTX262175:CUB262175 DDT262175:DDX262175 DNP262175:DNT262175 DXL262175:DXP262175 EHH262175:EHL262175 ERD262175:ERH262175 FAZ262175:FBD262175 FKV262175:FKZ262175 FUR262175:FUV262175 GEN262175:GER262175 GOJ262175:GON262175 GYF262175:GYJ262175 HIB262175:HIF262175 HRX262175:HSB262175 IBT262175:IBX262175 ILP262175:ILT262175 IVL262175:IVP262175 JFH262175:JFL262175 JPD262175:JPH262175 JYZ262175:JZD262175 KIV262175:KIZ262175 KSR262175:KSV262175 LCN262175:LCR262175 LMJ262175:LMN262175 LWF262175:LWJ262175 MGB262175:MGF262175 MPX262175:MQB262175 MZT262175:MZX262175 NJP262175:NJT262175 NTL262175:NTP262175 ODH262175:ODL262175 OND262175:ONH262175 OWZ262175:OXD262175 PGV262175:PGZ262175 PQR262175:PQV262175 QAN262175:QAR262175 QKJ262175:QKN262175 QUF262175:QUJ262175 REB262175:REF262175 RNX262175:ROB262175 RXT262175:RXX262175 SHP262175:SHT262175 SRL262175:SRP262175 TBH262175:TBL262175 TLD262175:TLH262175 TUZ262175:TVD262175 UEV262175:UEZ262175 UOR262175:UOV262175 UYN262175:UYR262175 VIJ262175:VIN262175 VSF262175:VSJ262175 WCB262175:WCF262175 WLX262175:WMB262175 WVT262175:WVX262175 L327711:P327711 JH327711:JL327711 TD327711:TH327711 ACZ327711:ADD327711 AMV327711:AMZ327711 AWR327711:AWV327711 BGN327711:BGR327711 BQJ327711:BQN327711 CAF327711:CAJ327711 CKB327711:CKF327711 CTX327711:CUB327711 DDT327711:DDX327711 DNP327711:DNT327711 DXL327711:DXP327711 EHH327711:EHL327711 ERD327711:ERH327711 FAZ327711:FBD327711 FKV327711:FKZ327711 FUR327711:FUV327711 GEN327711:GER327711 GOJ327711:GON327711 GYF327711:GYJ327711 HIB327711:HIF327711 HRX327711:HSB327711 IBT327711:IBX327711 ILP327711:ILT327711 IVL327711:IVP327711 JFH327711:JFL327711 JPD327711:JPH327711 JYZ327711:JZD327711 KIV327711:KIZ327711 KSR327711:KSV327711 LCN327711:LCR327711 LMJ327711:LMN327711 LWF327711:LWJ327711 MGB327711:MGF327711 MPX327711:MQB327711 MZT327711:MZX327711 NJP327711:NJT327711 NTL327711:NTP327711 ODH327711:ODL327711 OND327711:ONH327711 OWZ327711:OXD327711 PGV327711:PGZ327711 PQR327711:PQV327711 QAN327711:QAR327711 QKJ327711:QKN327711 QUF327711:QUJ327711 REB327711:REF327711 RNX327711:ROB327711 RXT327711:RXX327711 SHP327711:SHT327711 SRL327711:SRP327711 TBH327711:TBL327711 TLD327711:TLH327711 TUZ327711:TVD327711 UEV327711:UEZ327711 UOR327711:UOV327711 UYN327711:UYR327711 VIJ327711:VIN327711 VSF327711:VSJ327711 WCB327711:WCF327711 WLX327711:WMB327711 WVT327711:WVX327711 L393247:P393247 JH393247:JL393247 TD393247:TH393247 ACZ393247:ADD393247 AMV393247:AMZ393247 AWR393247:AWV393247 BGN393247:BGR393247 BQJ393247:BQN393247 CAF393247:CAJ393247 CKB393247:CKF393247 CTX393247:CUB393247 DDT393247:DDX393247 DNP393247:DNT393247 DXL393247:DXP393247 EHH393247:EHL393247 ERD393247:ERH393247 FAZ393247:FBD393247 FKV393247:FKZ393247 FUR393247:FUV393247 GEN393247:GER393247 GOJ393247:GON393247 GYF393247:GYJ393247 HIB393247:HIF393247 HRX393247:HSB393247 IBT393247:IBX393247 ILP393247:ILT393247 IVL393247:IVP393247 JFH393247:JFL393247 JPD393247:JPH393247 JYZ393247:JZD393247 KIV393247:KIZ393247 KSR393247:KSV393247 LCN393247:LCR393247 LMJ393247:LMN393247 LWF393247:LWJ393247 MGB393247:MGF393247 MPX393247:MQB393247 MZT393247:MZX393247 NJP393247:NJT393247 NTL393247:NTP393247 ODH393247:ODL393247 OND393247:ONH393247 OWZ393247:OXD393247 PGV393247:PGZ393247 PQR393247:PQV393247 QAN393247:QAR393247 QKJ393247:QKN393247 QUF393247:QUJ393247 REB393247:REF393247 RNX393247:ROB393247 RXT393247:RXX393247 SHP393247:SHT393247 SRL393247:SRP393247 TBH393247:TBL393247 TLD393247:TLH393247 TUZ393247:TVD393247 UEV393247:UEZ393247 UOR393247:UOV393247 UYN393247:UYR393247 VIJ393247:VIN393247 VSF393247:VSJ393247 WCB393247:WCF393247 WLX393247:WMB393247 WVT393247:WVX393247 L458783:P458783 JH458783:JL458783 TD458783:TH458783 ACZ458783:ADD458783 AMV458783:AMZ458783 AWR458783:AWV458783 BGN458783:BGR458783 BQJ458783:BQN458783 CAF458783:CAJ458783 CKB458783:CKF458783 CTX458783:CUB458783 DDT458783:DDX458783 DNP458783:DNT458783 DXL458783:DXP458783 EHH458783:EHL458783 ERD458783:ERH458783 FAZ458783:FBD458783 FKV458783:FKZ458783 FUR458783:FUV458783 GEN458783:GER458783 GOJ458783:GON458783 GYF458783:GYJ458783 HIB458783:HIF458783 HRX458783:HSB458783 IBT458783:IBX458783 ILP458783:ILT458783 IVL458783:IVP458783 JFH458783:JFL458783 JPD458783:JPH458783 JYZ458783:JZD458783 KIV458783:KIZ458783 KSR458783:KSV458783 LCN458783:LCR458783 LMJ458783:LMN458783 LWF458783:LWJ458783 MGB458783:MGF458783 MPX458783:MQB458783 MZT458783:MZX458783 NJP458783:NJT458783 NTL458783:NTP458783 ODH458783:ODL458783 OND458783:ONH458783 OWZ458783:OXD458783 PGV458783:PGZ458783 PQR458783:PQV458783 QAN458783:QAR458783 QKJ458783:QKN458783 QUF458783:QUJ458783 REB458783:REF458783 RNX458783:ROB458783 RXT458783:RXX458783 SHP458783:SHT458783 SRL458783:SRP458783 TBH458783:TBL458783 TLD458783:TLH458783 TUZ458783:TVD458783 UEV458783:UEZ458783 UOR458783:UOV458783 UYN458783:UYR458783 VIJ458783:VIN458783 VSF458783:VSJ458783 WCB458783:WCF458783 WLX458783:WMB458783 WVT458783:WVX458783 L524319:P524319 JH524319:JL524319 TD524319:TH524319 ACZ524319:ADD524319 AMV524319:AMZ524319 AWR524319:AWV524319 BGN524319:BGR524319 BQJ524319:BQN524319 CAF524319:CAJ524319 CKB524319:CKF524319 CTX524319:CUB524319 DDT524319:DDX524319 DNP524319:DNT524319 DXL524319:DXP524319 EHH524319:EHL524319 ERD524319:ERH524319 FAZ524319:FBD524319 FKV524319:FKZ524319 FUR524319:FUV524319 GEN524319:GER524319 GOJ524319:GON524319 GYF524319:GYJ524319 HIB524319:HIF524319 HRX524319:HSB524319 IBT524319:IBX524319 ILP524319:ILT524319 IVL524319:IVP524319 JFH524319:JFL524319 JPD524319:JPH524319 JYZ524319:JZD524319 KIV524319:KIZ524319 KSR524319:KSV524319 LCN524319:LCR524319 LMJ524319:LMN524319 LWF524319:LWJ524319 MGB524319:MGF524319 MPX524319:MQB524319 MZT524319:MZX524319 NJP524319:NJT524319 NTL524319:NTP524319 ODH524319:ODL524319 OND524319:ONH524319 OWZ524319:OXD524319 PGV524319:PGZ524319 PQR524319:PQV524319 QAN524319:QAR524319 QKJ524319:QKN524319 QUF524319:QUJ524319 REB524319:REF524319 RNX524319:ROB524319 RXT524319:RXX524319 SHP524319:SHT524319 SRL524319:SRP524319 TBH524319:TBL524319 TLD524319:TLH524319 TUZ524319:TVD524319 UEV524319:UEZ524319 UOR524319:UOV524319 UYN524319:UYR524319 VIJ524319:VIN524319 VSF524319:VSJ524319 WCB524319:WCF524319 WLX524319:WMB524319 WVT524319:WVX524319 L589855:P589855 JH589855:JL589855 TD589855:TH589855 ACZ589855:ADD589855 AMV589855:AMZ589855 AWR589855:AWV589855 BGN589855:BGR589855 BQJ589855:BQN589855 CAF589855:CAJ589855 CKB589855:CKF589855 CTX589855:CUB589855 DDT589855:DDX589855 DNP589855:DNT589855 DXL589855:DXP589855 EHH589855:EHL589855 ERD589855:ERH589855 FAZ589855:FBD589855 FKV589855:FKZ589855 FUR589855:FUV589855 GEN589855:GER589855 GOJ589855:GON589855 GYF589855:GYJ589855 HIB589855:HIF589855 HRX589855:HSB589855 IBT589855:IBX589855 ILP589855:ILT589855 IVL589855:IVP589855 JFH589855:JFL589855 JPD589855:JPH589855 JYZ589855:JZD589855 KIV589855:KIZ589855 KSR589855:KSV589855 LCN589855:LCR589855 LMJ589855:LMN589855 LWF589855:LWJ589855 MGB589855:MGF589855 MPX589855:MQB589855 MZT589855:MZX589855 NJP589855:NJT589855 NTL589855:NTP589855 ODH589855:ODL589855 OND589855:ONH589855 OWZ589855:OXD589855 PGV589855:PGZ589855 PQR589855:PQV589855 QAN589855:QAR589855 QKJ589855:QKN589855 QUF589855:QUJ589855 REB589855:REF589855 RNX589855:ROB589855 RXT589855:RXX589855 SHP589855:SHT589855 SRL589855:SRP589855 TBH589855:TBL589855 TLD589855:TLH589855 TUZ589855:TVD589855 UEV589855:UEZ589855 UOR589855:UOV589855 UYN589855:UYR589855 VIJ589855:VIN589855 VSF589855:VSJ589855 WCB589855:WCF589855 WLX589855:WMB589855 WVT589855:WVX589855 L655391:P655391 JH655391:JL655391 TD655391:TH655391 ACZ655391:ADD655391 AMV655391:AMZ655391 AWR655391:AWV655391 BGN655391:BGR655391 BQJ655391:BQN655391 CAF655391:CAJ655391 CKB655391:CKF655391 CTX655391:CUB655391 DDT655391:DDX655391 DNP655391:DNT655391 DXL655391:DXP655391 EHH655391:EHL655391 ERD655391:ERH655391 FAZ655391:FBD655391 FKV655391:FKZ655391 FUR655391:FUV655391 GEN655391:GER655391 GOJ655391:GON655391 GYF655391:GYJ655391 HIB655391:HIF655391 HRX655391:HSB655391 IBT655391:IBX655391 ILP655391:ILT655391 IVL655391:IVP655391 JFH655391:JFL655391 JPD655391:JPH655391 JYZ655391:JZD655391 KIV655391:KIZ655391 KSR655391:KSV655391 LCN655391:LCR655391 LMJ655391:LMN655391 LWF655391:LWJ655391 MGB655391:MGF655391 MPX655391:MQB655391 MZT655391:MZX655391 NJP655391:NJT655391 NTL655391:NTP655391 ODH655391:ODL655391 OND655391:ONH655391 OWZ655391:OXD655391 PGV655391:PGZ655391 PQR655391:PQV655391 QAN655391:QAR655391 QKJ655391:QKN655391 QUF655391:QUJ655391 REB655391:REF655391 RNX655391:ROB655391 RXT655391:RXX655391 SHP655391:SHT655391 SRL655391:SRP655391 TBH655391:TBL655391 TLD655391:TLH655391 TUZ655391:TVD655391 UEV655391:UEZ655391 UOR655391:UOV655391 UYN655391:UYR655391 VIJ655391:VIN655391 VSF655391:VSJ655391 WCB655391:WCF655391 WLX655391:WMB655391 WVT655391:WVX655391 L720927:P720927 JH720927:JL720927 TD720927:TH720927 ACZ720927:ADD720927 AMV720927:AMZ720927 AWR720927:AWV720927 BGN720927:BGR720927 BQJ720927:BQN720927 CAF720927:CAJ720927 CKB720927:CKF720927 CTX720927:CUB720927 DDT720927:DDX720927 DNP720927:DNT720927 DXL720927:DXP720927 EHH720927:EHL720927 ERD720927:ERH720927 FAZ720927:FBD720927 FKV720927:FKZ720927 FUR720927:FUV720927 GEN720927:GER720927 GOJ720927:GON720927 GYF720927:GYJ720927 HIB720927:HIF720927 HRX720927:HSB720927 IBT720927:IBX720927 ILP720927:ILT720927 IVL720927:IVP720927 JFH720927:JFL720927 JPD720927:JPH720927 JYZ720927:JZD720927 KIV720927:KIZ720927 KSR720927:KSV720927 LCN720927:LCR720927 LMJ720927:LMN720927 LWF720927:LWJ720927 MGB720927:MGF720927 MPX720927:MQB720927 MZT720927:MZX720927 NJP720927:NJT720927 NTL720927:NTP720927 ODH720927:ODL720927 OND720927:ONH720927 OWZ720927:OXD720927 PGV720927:PGZ720927 PQR720927:PQV720927 QAN720927:QAR720927 QKJ720927:QKN720927 QUF720927:QUJ720927 REB720927:REF720927 RNX720927:ROB720927 RXT720927:RXX720927 SHP720927:SHT720927 SRL720927:SRP720927 TBH720927:TBL720927 TLD720927:TLH720927 TUZ720927:TVD720927 UEV720927:UEZ720927 UOR720927:UOV720927 UYN720927:UYR720927 VIJ720927:VIN720927 VSF720927:VSJ720927 WCB720927:WCF720927 WLX720927:WMB720927 WVT720927:WVX720927 L786463:P786463 JH786463:JL786463 TD786463:TH786463 ACZ786463:ADD786463 AMV786463:AMZ786463 AWR786463:AWV786463 BGN786463:BGR786463 BQJ786463:BQN786463 CAF786463:CAJ786463 CKB786463:CKF786463 CTX786463:CUB786463 DDT786463:DDX786463 DNP786463:DNT786463 DXL786463:DXP786463 EHH786463:EHL786463 ERD786463:ERH786463 FAZ786463:FBD786463 FKV786463:FKZ786463 FUR786463:FUV786463 GEN786463:GER786463 GOJ786463:GON786463 GYF786463:GYJ786463 HIB786463:HIF786463 HRX786463:HSB786463 IBT786463:IBX786463 ILP786463:ILT786463 IVL786463:IVP786463 JFH786463:JFL786463 JPD786463:JPH786463 JYZ786463:JZD786463 KIV786463:KIZ786463 KSR786463:KSV786463 LCN786463:LCR786463 LMJ786463:LMN786463 LWF786463:LWJ786463 MGB786463:MGF786463 MPX786463:MQB786463 MZT786463:MZX786463 NJP786463:NJT786463 NTL786463:NTP786463 ODH786463:ODL786463 OND786463:ONH786463 OWZ786463:OXD786463 PGV786463:PGZ786463 PQR786463:PQV786463 QAN786463:QAR786463 QKJ786463:QKN786463 QUF786463:QUJ786463 REB786463:REF786463 RNX786463:ROB786463 RXT786463:RXX786463 SHP786463:SHT786463 SRL786463:SRP786463 TBH786463:TBL786463 TLD786463:TLH786463 TUZ786463:TVD786463 UEV786463:UEZ786463 UOR786463:UOV786463 UYN786463:UYR786463 VIJ786463:VIN786463 VSF786463:VSJ786463 WCB786463:WCF786463 WLX786463:WMB786463 WVT786463:WVX786463 L851999:P851999 JH851999:JL851999 TD851999:TH851999 ACZ851999:ADD851999 AMV851999:AMZ851999 AWR851999:AWV851999 BGN851999:BGR851999 BQJ851999:BQN851999 CAF851999:CAJ851999 CKB851999:CKF851999 CTX851999:CUB851999 DDT851999:DDX851999 DNP851999:DNT851999 DXL851999:DXP851999 EHH851999:EHL851999 ERD851999:ERH851999 FAZ851999:FBD851999 FKV851999:FKZ851999 FUR851999:FUV851999 GEN851999:GER851999 GOJ851999:GON851999 GYF851999:GYJ851999 HIB851999:HIF851999 HRX851999:HSB851999 IBT851999:IBX851999 ILP851999:ILT851999 IVL851999:IVP851999 JFH851999:JFL851999 JPD851999:JPH851999 JYZ851999:JZD851999 KIV851999:KIZ851999 KSR851999:KSV851999 LCN851999:LCR851999 LMJ851999:LMN851999 LWF851999:LWJ851999 MGB851999:MGF851999 MPX851999:MQB851999 MZT851999:MZX851999 NJP851999:NJT851999 NTL851999:NTP851999 ODH851999:ODL851999 OND851999:ONH851999 OWZ851999:OXD851999 PGV851999:PGZ851999 PQR851999:PQV851999 QAN851999:QAR851999 QKJ851999:QKN851999 QUF851999:QUJ851999 REB851999:REF851999 RNX851999:ROB851999 RXT851999:RXX851999 SHP851999:SHT851999 SRL851999:SRP851999 TBH851999:TBL851999 TLD851999:TLH851999 TUZ851999:TVD851999 UEV851999:UEZ851999 UOR851999:UOV851999 UYN851999:UYR851999 VIJ851999:VIN851999 VSF851999:VSJ851999 WCB851999:WCF851999 WLX851999:WMB851999 WVT851999:WVX851999 L917535:P917535 JH917535:JL917535 TD917535:TH917535 ACZ917535:ADD917535 AMV917535:AMZ917535 AWR917535:AWV917535 BGN917535:BGR917535 BQJ917535:BQN917535 CAF917535:CAJ917535 CKB917535:CKF917535 CTX917535:CUB917535 DDT917535:DDX917535 DNP917535:DNT917535 DXL917535:DXP917535 EHH917535:EHL917535 ERD917535:ERH917535 FAZ917535:FBD917535 FKV917535:FKZ917535 FUR917535:FUV917535 GEN917535:GER917535 GOJ917535:GON917535 GYF917535:GYJ917535 HIB917535:HIF917535 HRX917535:HSB917535 IBT917535:IBX917535 ILP917535:ILT917535 IVL917535:IVP917535 JFH917535:JFL917535 JPD917535:JPH917535 JYZ917535:JZD917535 KIV917535:KIZ917535 KSR917535:KSV917535 LCN917535:LCR917535 LMJ917535:LMN917535 LWF917535:LWJ917535 MGB917535:MGF917535 MPX917535:MQB917535 MZT917535:MZX917535 NJP917535:NJT917535 NTL917535:NTP917535 ODH917535:ODL917535 OND917535:ONH917535 OWZ917535:OXD917535 PGV917535:PGZ917535 PQR917535:PQV917535 QAN917535:QAR917535 QKJ917535:QKN917535 QUF917535:QUJ917535 REB917535:REF917535 RNX917535:ROB917535 RXT917535:RXX917535 SHP917535:SHT917535 SRL917535:SRP917535 TBH917535:TBL917535 TLD917535:TLH917535 TUZ917535:TVD917535 UEV917535:UEZ917535 UOR917535:UOV917535 UYN917535:UYR917535 VIJ917535:VIN917535 VSF917535:VSJ917535 WCB917535:WCF917535 WLX917535:WMB917535 WVT917535:WVX917535 L983071:P983071 JH983071:JL983071 TD983071:TH983071 ACZ983071:ADD983071 AMV983071:AMZ983071 AWR983071:AWV983071 BGN983071:BGR983071 BQJ983071:BQN983071 CAF983071:CAJ983071 CKB983071:CKF983071 CTX983071:CUB983071 DDT983071:DDX983071 DNP983071:DNT983071 DXL983071:DXP983071 EHH983071:EHL983071 ERD983071:ERH983071 FAZ983071:FBD983071 FKV983071:FKZ983071 FUR983071:FUV983071 GEN983071:GER983071 GOJ983071:GON983071 GYF983071:GYJ983071 HIB983071:HIF983071 HRX983071:HSB983071 IBT983071:IBX983071 ILP983071:ILT983071 IVL983071:IVP983071 JFH983071:JFL983071 JPD983071:JPH983071 JYZ983071:JZD983071 KIV983071:KIZ983071 KSR983071:KSV983071 LCN983071:LCR983071 LMJ983071:LMN983071 LWF983071:LWJ983071 MGB983071:MGF983071 MPX983071:MQB983071 MZT983071:MZX983071 NJP983071:NJT983071 NTL983071:NTP983071 ODH983071:ODL983071 OND983071:ONH983071 OWZ983071:OXD983071 PGV983071:PGZ983071 PQR983071:PQV983071 QAN983071:QAR983071 QKJ983071:QKN983071 QUF983071:QUJ983071 REB983071:REF983071 RNX983071:ROB983071 RXT983071:RXX983071 SHP983071:SHT983071 SRL983071:SRP983071 TBH983071:TBL983071 TLD983071:TLH983071 TUZ983071:TVD983071 UEV983071:UEZ983071 UOR983071:UOV983071 UYN983071:UYR983071 VIJ983071:VIN983071 VSF983071:VSJ983071 WCB983071:WCF983071 WLX983071:WMB983071" xr:uid="{E715E0E8-4E6E-4964-83FA-1B3873BA6126}">
      <formula1>"6,7,8,9,10"</formula1>
    </dataValidation>
    <dataValidation type="textLength" imeMode="halfAlpha" operator="equal" allowBlank="1" showInputMessage="1" showErrorMessage="1" sqref="WXN983071 UX36 AET36 AOP36 AYL36 BIH36 BSD36 CBZ36 CLV36 CVR36 DFN36 DPJ36 DZF36 EJB36 ESX36 FCT36 FMP36 FWL36 GGH36 GQD36 GZZ36 HJV36 HTR36 IDN36 INJ36 IXF36 JHB36 JQX36 KAT36 KKP36 KUL36 LEH36 LOD36 LXZ36 MHV36 MRR36 NBN36 NLJ36 NVF36 OFB36 OOX36 OYT36 PIP36 PSL36 QCH36 QMD36 QVZ36 RFV36 RPR36 RZN36 SJJ36 STF36 TDB36 TMX36 TWT36 UGP36 UQL36 VAH36 VKD36 VTZ36 WDV36 WNR36 WXN36 WNR983071 BF65567 LB65567 UX65567 AET65567 AOP65567 AYL65567 BIH65567 BSD65567 CBZ65567 CLV65567 CVR65567 DFN65567 DPJ65567 DZF65567 EJB65567 ESX65567 FCT65567 FMP65567 FWL65567 GGH65567 GQD65567 GZZ65567 HJV65567 HTR65567 IDN65567 INJ65567 IXF65567 JHB65567 JQX65567 KAT65567 KKP65567 KUL65567 LEH65567 LOD65567 LXZ65567 MHV65567 MRR65567 NBN65567 NLJ65567 NVF65567 OFB65567 OOX65567 OYT65567 PIP65567 PSL65567 QCH65567 QMD65567 QVZ65567 RFV65567 RPR65567 RZN65567 SJJ65567 STF65567 TDB65567 TMX65567 TWT65567 UGP65567 UQL65567 VAH65567 VKD65567 VTZ65567 WDV65567 WNR65567 WXN65567 BF131103 LB131103 UX131103 AET131103 AOP131103 AYL131103 BIH131103 BSD131103 CBZ131103 CLV131103 CVR131103 DFN131103 DPJ131103 DZF131103 EJB131103 ESX131103 FCT131103 FMP131103 FWL131103 GGH131103 GQD131103 GZZ131103 HJV131103 HTR131103 IDN131103 INJ131103 IXF131103 JHB131103 JQX131103 KAT131103 KKP131103 KUL131103 LEH131103 LOD131103 LXZ131103 MHV131103 MRR131103 NBN131103 NLJ131103 NVF131103 OFB131103 OOX131103 OYT131103 PIP131103 PSL131103 QCH131103 QMD131103 QVZ131103 RFV131103 RPR131103 RZN131103 SJJ131103 STF131103 TDB131103 TMX131103 TWT131103 UGP131103 UQL131103 VAH131103 VKD131103 VTZ131103 WDV131103 WNR131103 WXN131103 BF196639 LB196639 UX196639 AET196639 AOP196639 AYL196639 BIH196639 BSD196639 CBZ196639 CLV196639 CVR196639 DFN196639 DPJ196639 DZF196639 EJB196639 ESX196639 FCT196639 FMP196639 FWL196639 GGH196639 GQD196639 GZZ196639 HJV196639 HTR196639 IDN196639 INJ196639 IXF196639 JHB196639 JQX196639 KAT196639 KKP196639 KUL196639 LEH196639 LOD196639 LXZ196639 MHV196639 MRR196639 NBN196639 NLJ196639 NVF196639 OFB196639 OOX196639 OYT196639 PIP196639 PSL196639 QCH196639 QMD196639 QVZ196639 RFV196639 RPR196639 RZN196639 SJJ196639 STF196639 TDB196639 TMX196639 TWT196639 UGP196639 UQL196639 VAH196639 VKD196639 VTZ196639 WDV196639 WNR196639 WXN196639 BF262175 LB262175 UX262175 AET262175 AOP262175 AYL262175 BIH262175 BSD262175 CBZ262175 CLV262175 CVR262175 DFN262175 DPJ262175 DZF262175 EJB262175 ESX262175 FCT262175 FMP262175 FWL262175 GGH262175 GQD262175 GZZ262175 HJV262175 HTR262175 IDN262175 INJ262175 IXF262175 JHB262175 JQX262175 KAT262175 KKP262175 KUL262175 LEH262175 LOD262175 LXZ262175 MHV262175 MRR262175 NBN262175 NLJ262175 NVF262175 OFB262175 OOX262175 OYT262175 PIP262175 PSL262175 QCH262175 QMD262175 QVZ262175 RFV262175 RPR262175 RZN262175 SJJ262175 STF262175 TDB262175 TMX262175 TWT262175 UGP262175 UQL262175 VAH262175 VKD262175 VTZ262175 WDV262175 WNR262175 WXN262175 BF327711 LB327711 UX327711 AET327711 AOP327711 AYL327711 BIH327711 BSD327711 CBZ327711 CLV327711 CVR327711 DFN327711 DPJ327711 DZF327711 EJB327711 ESX327711 FCT327711 FMP327711 FWL327711 GGH327711 GQD327711 GZZ327711 HJV327711 HTR327711 IDN327711 INJ327711 IXF327711 JHB327711 JQX327711 KAT327711 KKP327711 KUL327711 LEH327711 LOD327711 LXZ327711 MHV327711 MRR327711 NBN327711 NLJ327711 NVF327711 OFB327711 OOX327711 OYT327711 PIP327711 PSL327711 QCH327711 QMD327711 QVZ327711 RFV327711 RPR327711 RZN327711 SJJ327711 STF327711 TDB327711 TMX327711 TWT327711 UGP327711 UQL327711 VAH327711 VKD327711 VTZ327711 WDV327711 WNR327711 WXN327711 BF393247 LB393247 UX393247 AET393247 AOP393247 AYL393247 BIH393247 BSD393247 CBZ393247 CLV393247 CVR393247 DFN393247 DPJ393247 DZF393247 EJB393247 ESX393247 FCT393247 FMP393247 FWL393247 GGH393247 GQD393247 GZZ393247 HJV393247 HTR393247 IDN393247 INJ393247 IXF393247 JHB393247 JQX393247 KAT393247 KKP393247 KUL393247 LEH393247 LOD393247 LXZ393247 MHV393247 MRR393247 NBN393247 NLJ393247 NVF393247 OFB393247 OOX393247 OYT393247 PIP393247 PSL393247 QCH393247 QMD393247 QVZ393247 RFV393247 RPR393247 RZN393247 SJJ393247 STF393247 TDB393247 TMX393247 TWT393247 UGP393247 UQL393247 VAH393247 VKD393247 VTZ393247 WDV393247 WNR393247 WXN393247 BF458783 LB458783 UX458783 AET458783 AOP458783 AYL458783 BIH458783 BSD458783 CBZ458783 CLV458783 CVR458783 DFN458783 DPJ458783 DZF458783 EJB458783 ESX458783 FCT458783 FMP458783 FWL458783 GGH458783 GQD458783 GZZ458783 HJV458783 HTR458783 IDN458783 INJ458783 IXF458783 JHB458783 JQX458783 KAT458783 KKP458783 KUL458783 LEH458783 LOD458783 LXZ458783 MHV458783 MRR458783 NBN458783 NLJ458783 NVF458783 OFB458783 OOX458783 OYT458783 PIP458783 PSL458783 QCH458783 QMD458783 QVZ458783 RFV458783 RPR458783 RZN458783 SJJ458783 STF458783 TDB458783 TMX458783 TWT458783 UGP458783 UQL458783 VAH458783 VKD458783 VTZ458783 WDV458783 WNR458783 WXN458783 BF524319 LB524319 UX524319 AET524319 AOP524319 AYL524319 BIH524319 BSD524319 CBZ524319 CLV524319 CVR524319 DFN524319 DPJ524319 DZF524319 EJB524319 ESX524319 FCT524319 FMP524319 FWL524319 GGH524319 GQD524319 GZZ524319 HJV524319 HTR524319 IDN524319 INJ524319 IXF524319 JHB524319 JQX524319 KAT524319 KKP524319 KUL524319 LEH524319 LOD524319 LXZ524319 MHV524319 MRR524319 NBN524319 NLJ524319 NVF524319 OFB524319 OOX524319 OYT524319 PIP524319 PSL524319 QCH524319 QMD524319 QVZ524319 RFV524319 RPR524319 RZN524319 SJJ524319 STF524319 TDB524319 TMX524319 TWT524319 UGP524319 UQL524319 VAH524319 VKD524319 VTZ524319 WDV524319 WNR524319 WXN524319 BF589855 LB589855 UX589855 AET589855 AOP589855 AYL589855 BIH589855 BSD589855 CBZ589855 CLV589855 CVR589855 DFN589855 DPJ589855 DZF589855 EJB589855 ESX589855 FCT589855 FMP589855 FWL589855 GGH589855 GQD589855 GZZ589855 HJV589855 HTR589855 IDN589855 INJ589855 IXF589855 JHB589855 JQX589855 KAT589855 KKP589855 KUL589855 LEH589855 LOD589855 LXZ589855 MHV589855 MRR589855 NBN589855 NLJ589855 NVF589855 OFB589855 OOX589855 OYT589855 PIP589855 PSL589855 QCH589855 QMD589855 QVZ589855 RFV589855 RPR589855 RZN589855 SJJ589855 STF589855 TDB589855 TMX589855 TWT589855 UGP589855 UQL589855 VAH589855 VKD589855 VTZ589855 WDV589855 WNR589855 WXN589855 BF655391 LB655391 UX655391 AET655391 AOP655391 AYL655391 BIH655391 BSD655391 CBZ655391 CLV655391 CVR655391 DFN655391 DPJ655391 DZF655391 EJB655391 ESX655391 FCT655391 FMP655391 FWL655391 GGH655391 GQD655391 GZZ655391 HJV655391 HTR655391 IDN655391 INJ655391 IXF655391 JHB655391 JQX655391 KAT655391 KKP655391 KUL655391 LEH655391 LOD655391 LXZ655391 MHV655391 MRR655391 NBN655391 NLJ655391 NVF655391 OFB655391 OOX655391 OYT655391 PIP655391 PSL655391 QCH655391 QMD655391 QVZ655391 RFV655391 RPR655391 RZN655391 SJJ655391 STF655391 TDB655391 TMX655391 TWT655391 UGP655391 UQL655391 VAH655391 VKD655391 VTZ655391 WDV655391 WNR655391 WXN655391 BF720927 LB720927 UX720927 AET720927 AOP720927 AYL720927 BIH720927 BSD720927 CBZ720927 CLV720927 CVR720927 DFN720927 DPJ720927 DZF720927 EJB720927 ESX720927 FCT720927 FMP720927 FWL720927 GGH720927 GQD720927 GZZ720927 HJV720927 HTR720927 IDN720927 INJ720927 IXF720927 JHB720927 JQX720927 KAT720927 KKP720927 KUL720927 LEH720927 LOD720927 LXZ720927 MHV720927 MRR720927 NBN720927 NLJ720927 NVF720927 OFB720927 OOX720927 OYT720927 PIP720927 PSL720927 QCH720927 QMD720927 QVZ720927 RFV720927 RPR720927 RZN720927 SJJ720927 STF720927 TDB720927 TMX720927 TWT720927 UGP720927 UQL720927 VAH720927 VKD720927 VTZ720927 WDV720927 WNR720927 WXN720927 BF786463 LB786463 UX786463 AET786463 AOP786463 AYL786463 BIH786463 BSD786463 CBZ786463 CLV786463 CVR786463 DFN786463 DPJ786463 DZF786463 EJB786463 ESX786463 FCT786463 FMP786463 FWL786463 GGH786463 GQD786463 GZZ786463 HJV786463 HTR786463 IDN786463 INJ786463 IXF786463 JHB786463 JQX786463 KAT786463 KKP786463 KUL786463 LEH786463 LOD786463 LXZ786463 MHV786463 MRR786463 NBN786463 NLJ786463 NVF786463 OFB786463 OOX786463 OYT786463 PIP786463 PSL786463 QCH786463 QMD786463 QVZ786463 RFV786463 RPR786463 RZN786463 SJJ786463 STF786463 TDB786463 TMX786463 TWT786463 UGP786463 UQL786463 VAH786463 VKD786463 VTZ786463 WDV786463 WNR786463 WXN786463 BF851999 LB851999 UX851999 AET851999 AOP851999 AYL851999 BIH851999 BSD851999 CBZ851999 CLV851999 CVR851999 DFN851999 DPJ851999 DZF851999 EJB851999 ESX851999 FCT851999 FMP851999 FWL851999 GGH851999 GQD851999 GZZ851999 HJV851999 HTR851999 IDN851999 INJ851999 IXF851999 JHB851999 JQX851999 KAT851999 KKP851999 KUL851999 LEH851999 LOD851999 LXZ851999 MHV851999 MRR851999 NBN851999 NLJ851999 NVF851999 OFB851999 OOX851999 OYT851999 PIP851999 PSL851999 QCH851999 QMD851999 QVZ851999 RFV851999 RPR851999 RZN851999 SJJ851999 STF851999 TDB851999 TMX851999 TWT851999 UGP851999 UQL851999 VAH851999 VKD851999 VTZ851999 WDV851999 WNR851999 WXN851999 BF917535 LB917535 UX917535 AET917535 AOP917535 AYL917535 BIH917535 BSD917535 CBZ917535 CLV917535 CVR917535 DFN917535 DPJ917535 DZF917535 EJB917535 ESX917535 FCT917535 FMP917535 FWL917535 GGH917535 GQD917535 GZZ917535 HJV917535 HTR917535 IDN917535 INJ917535 IXF917535 JHB917535 JQX917535 KAT917535 KKP917535 KUL917535 LEH917535 LOD917535 LXZ917535 MHV917535 MRR917535 NBN917535 NLJ917535 NVF917535 OFB917535 OOX917535 OYT917535 PIP917535 PSL917535 QCH917535 QMD917535 QVZ917535 RFV917535 RPR917535 RZN917535 SJJ917535 STF917535 TDB917535 TMX917535 TWT917535 UGP917535 UQL917535 VAH917535 VKD917535 VTZ917535 WDV917535 WNR917535 WXN917535 BF983071 LB983071 UX983071 AET983071 AOP983071 AYL983071 BIH983071 BSD983071 CBZ983071 CLV983071 CVR983071 DFN983071 DPJ983071 DZF983071 EJB983071 ESX983071 FCT983071 FMP983071 FWL983071 GGH983071 GQD983071 GZZ983071 HJV983071 HTR983071 IDN983071 INJ983071 IXF983071 JHB983071 JQX983071 KAT983071 KKP983071 KUL983071 LEH983071 LOD983071 LXZ983071 MHV983071 MRR983071 NBN983071 NLJ983071 NVF983071 OFB983071 OOX983071 OYT983071 PIP983071 PSL983071 QCH983071 QMD983071 QVZ983071 RFV983071 RPR983071 RZN983071 SJJ983071 STF983071 TDB983071 TMX983071 TWT983071 UGP983071 UQL983071 VAH983071 VKD983071 VTZ983071 WDV983071 LB36" xr:uid="{1C5896C0-16AE-4B7E-BD32-472F9B65E70D}">
      <formula1>4</formula1>
    </dataValidation>
    <dataValidation type="textLength" imeMode="halfAlpha" operator="equal" allowBlank="1" showInputMessage="1" showErrorMessage="1" sqref="WXX983071:WYE983071 VH36:VO36 AFD36:AFK36 AOZ36:APG36 AYV36:AZC36 BIR36:BIY36 BSN36:BSU36 CCJ36:CCQ36 CMF36:CMM36 CWB36:CWI36 DFX36:DGE36 DPT36:DQA36 DZP36:DZW36 EJL36:EJS36 ETH36:ETO36 FDD36:FDK36 FMZ36:FNG36 FWV36:FXC36 GGR36:GGY36 GQN36:GQU36 HAJ36:HAQ36 HKF36:HKM36 HUB36:HUI36 IDX36:IEE36 INT36:IOA36 IXP36:IXW36 JHL36:JHS36 JRH36:JRO36 KBD36:KBK36 KKZ36:KLG36 KUV36:KVC36 LER36:LEY36 LON36:LOU36 LYJ36:LYQ36 MIF36:MIM36 MSB36:MSI36 NBX36:NCE36 NLT36:NMA36 NVP36:NVW36 OFL36:OFS36 OPH36:OPO36 OZD36:OZK36 PIZ36:PJG36 PSV36:PTC36 QCR36:QCY36 QMN36:QMU36 QWJ36:QWQ36 RGF36:RGM36 RQB36:RQI36 RZX36:SAE36 SJT36:SKA36 STP36:STW36 TDL36:TDS36 TNH36:TNO36 TXD36:TXK36 UGZ36:UHG36 UQV36:URC36 VAR36:VAY36 VKN36:VKU36 VUJ36:VUQ36 WEF36:WEM36 WOB36:WOI36 WXX36:WYE36 WOB983071:WOI983071 BP65567:BW65567 LL65567:LS65567 VH65567:VO65567 AFD65567:AFK65567 AOZ65567:APG65567 AYV65567:AZC65567 BIR65567:BIY65567 BSN65567:BSU65567 CCJ65567:CCQ65567 CMF65567:CMM65567 CWB65567:CWI65567 DFX65567:DGE65567 DPT65567:DQA65567 DZP65567:DZW65567 EJL65567:EJS65567 ETH65567:ETO65567 FDD65567:FDK65567 FMZ65567:FNG65567 FWV65567:FXC65567 GGR65567:GGY65567 GQN65567:GQU65567 HAJ65567:HAQ65567 HKF65567:HKM65567 HUB65567:HUI65567 IDX65567:IEE65567 INT65567:IOA65567 IXP65567:IXW65567 JHL65567:JHS65567 JRH65567:JRO65567 KBD65567:KBK65567 KKZ65567:KLG65567 KUV65567:KVC65567 LER65567:LEY65567 LON65567:LOU65567 LYJ65567:LYQ65567 MIF65567:MIM65567 MSB65567:MSI65567 NBX65567:NCE65567 NLT65567:NMA65567 NVP65567:NVW65567 OFL65567:OFS65567 OPH65567:OPO65567 OZD65567:OZK65567 PIZ65567:PJG65567 PSV65567:PTC65567 QCR65567:QCY65567 QMN65567:QMU65567 QWJ65567:QWQ65567 RGF65567:RGM65567 RQB65567:RQI65567 RZX65567:SAE65567 SJT65567:SKA65567 STP65567:STW65567 TDL65567:TDS65567 TNH65567:TNO65567 TXD65567:TXK65567 UGZ65567:UHG65567 UQV65567:URC65567 VAR65567:VAY65567 VKN65567:VKU65567 VUJ65567:VUQ65567 WEF65567:WEM65567 WOB65567:WOI65567 WXX65567:WYE65567 BP131103:BW131103 LL131103:LS131103 VH131103:VO131103 AFD131103:AFK131103 AOZ131103:APG131103 AYV131103:AZC131103 BIR131103:BIY131103 BSN131103:BSU131103 CCJ131103:CCQ131103 CMF131103:CMM131103 CWB131103:CWI131103 DFX131103:DGE131103 DPT131103:DQA131103 DZP131103:DZW131103 EJL131103:EJS131103 ETH131103:ETO131103 FDD131103:FDK131103 FMZ131103:FNG131103 FWV131103:FXC131103 GGR131103:GGY131103 GQN131103:GQU131103 HAJ131103:HAQ131103 HKF131103:HKM131103 HUB131103:HUI131103 IDX131103:IEE131103 INT131103:IOA131103 IXP131103:IXW131103 JHL131103:JHS131103 JRH131103:JRO131103 KBD131103:KBK131103 KKZ131103:KLG131103 KUV131103:KVC131103 LER131103:LEY131103 LON131103:LOU131103 LYJ131103:LYQ131103 MIF131103:MIM131103 MSB131103:MSI131103 NBX131103:NCE131103 NLT131103:NMA131103 NVP131103:NVW131103 OFL131103:OFS131103 OPH131103:OPO131103 OZD131103:OZK131103 PIZ131103:PJG131103 PSV131103:PTC131103 QCR131103:QCY131103 QMN131103:QMU131103 QWJ131103:QWQ131103 RGF131103:RGM131103 RQB131103:RQI131103 RZX131103:SAE131103 SJT131103:SKA131103 STP131103:STW131103 TDL131103:TDS131103 TNH131103:TNO131103 TXD131103:TXK131103 UGZ131103:UHG131103 UQV131103:URC131103 VAR131103:VAY131103 VKN131103:VKU131103 VUJ131103:VUQ131103 WEF131103:WEM131103 WOB131103:WOI131103 WXX131103:WYE131103 BP196639:BW196639 LL196639:LS196639 VH196639:VO196639 AFD196639:AFK196639 AOZ196639:APG196639 AYV196639:AZC196639 BIR196639:BIY196639 BSN196639:BSU196639 CCJ196639:CCQ196639 CMF196639:CMM196639 CWB196639:CWI196639 DFX196639:DGE196639 DPT196639:DQA196639 DZP196639:DZW196639 EJL196639:EJS196639 ETH196639:ETO196639 FDD196639:FDK196639 FMZ196639:FNG196639 FWV196639:FXC196639 GGR196639:GGY196639 GQN196639:GQU196639 HAJ196639:HAQ196639 HKF196639:HKM196639 HUB196639:HUI196639 IDX196639:IEE196639 INT196639:IOA196639 IXP196639:IXW196639 JHL196639:JHS196639 JRH196639:JRO196639 KBD196639:KBK196639 KKZ196639:KLG196639 KUV196639:KVC196639 LER196639:LEY196639 LON196639:LOU196639 LYJ196639:LYQ196639 MIF196639:MIM196639 MSB196639:MSI196639 NBX196639:NCE196639 NLT196639:NMA196639 NVP196639:NVW196639 OFL196639:OFS196639 OPH196639:OPO196639 OZD196639:OZK196639 PIZ196639:PJG196639 PSV196639:PTC196639 QCR196639:QCY196639 QMN196639:QMU196639 QWJ196639:QWQ196639 RGF196639:RGM196639 RQB196639:RQI196639 RZX196639:SAE196639 SJT196639:SKA196639 STP196639:STW196639 TDL196639:TDS196639 TNH196639:TNO196639 TXD196639:TXK196639 UGZ196639:UHG196639 UQV196639:URC196639 VAR196639:VAY196639 VKN196639:VKU196639 VUJ196639:VUQ196639 WEF196639:WEM196639 WOB196639:WOI196639 WXX196639:WYE196639 BP262175:BW262175 LL262175:LS262175 VH262175:VO262175 AFD262175:AFK262175 AOZ262175:APG262175 AYV262175:AZC262175 BIR262175:BIY262175 BSN262175:BSU262175 CCJ262175:CCQ262175 CMF262175:CMM262175 CWB262175:CWI262175 DFX262175:DGE262175 DPT262175:DQA262175 DZP262175:DZW262175 EJL262175:EJS262175 ETH262175:ETO262175 FDD262175:FDK262175 FMZ262175:FNG262175 FWV262175:FXC262175 GGR262175:GGY262175 GQN262175:GQU262175 HAJ262175:HAQ262175 HKF262175:HKM262175 HUB262175:HUI262175 IDX262175:IEE262175 INT262175:IOA262175 IXP262175:IXW262175 JHL262175:JHS262175 JRH262175:JRO262175 KBD262175:KBK262175 KKZ262175:KLG262175 KUV262175:KVC262175 LER262175:LEY262175 LON262175:LOU262175 LYJ262175:LYQ262175 MIF262175:MIM262175 MSB262175:MSI262175 NBX262175:NCE262175 NLT262175:NMA262175 NVP262175:NVW262175 OFL262175:OFS262175 OPH262175:OPO262175 OZD262175:OZK262175 PIZ262175:PJG262175 PSV262175:PTC262175 QCR262175:QCY262175 QMN262175:QMU262175 QWJ262175:QWQ262175 RGF262175:RGM262175 RQB262175:RQI262175 RZX262175:SAE262175 SJT262175:SKA262175 STP262175:STW262175 TDL262175:TDS262175 TNH262175:TNO262175 TXD262175:TXK262175 UGZ262175:UHG262175 UQV262175:URC262175 VAR262175:VAY262175 VKN262175:VKU262175 VUJ262175:VUQ262175 WEF262175:WEM262175 WOB262175:WOI262175 WXX262175:WYE262175 BP327711:BW327711 LL327711:LS327711 VH327711:VO327711 AFD327711:AFK327711 AOZ327711:APG327711 AYV327711:AZC327711 BIR327711:BIY327711 BSN327711:BSU327711 CCJ327711:CCQ327711 CMF327711:CMM327711 CWB327711:CWI327711 DFX327711:DGE327711 DPT327711:DQA327711 DZP327711:DZW327711 EJL327711:EJS327711 ETH327711:ETO327711 FDD327711:FDK327711 FMZ327711:FNG327711 FWV327711:FXC327711 GGR327711:GGY327711 GQN327711:GQU327711 HAJ327711:HAQ327711 HKF327711:HKM327711 HUB327711:HUI327711 IDX327711:IEE327711 INT327711:IOA327711 IXP327711:IXW327711 JHL327711:JHS327711 JRH327711:JRO327711 KBD327711:KBK327711 KKZ327711:KLG327711 KUV327711:KVC327711 LER327711:LEY327711 LON327711:LOU327711 LYJ327711:LYQ327711 MIF327711:MIM327711 MSB327711:MSI327711 NBX327711:NCE327711 NLT327711:NMA327711 NVP327711:NVW327711 OFL327711:OFS327711 OPH327711:OPO327711 OZD327711:OZK327711 PIZ327711:PJG327711 PSV327711:PTC327711 QCR327711:QCY327711 QMN327711:QMU327711 QWJ327711:QWQ327711 RGF327711:RGM327711 RQB327711:RQI327711 RZX327711:SAE327711 SJT327711:SKA327711 STP327711:STW327711 TDL327711:TDS327711 TNH327711:TNO327711 TXD327711:TXK327711 UGZ327711:UHG327711 UQV327711:URC327711 VAR327711:VAY327711 VKN327711:VKU327711 VUJ327711:VUQ327711 WEF327711:WEM327711 WOB327711:WOI327711 WXX327711:WYE327711 BP393247:BW393247 LL393247:LS393247 VH393247:VO393247 AFD393247:AFK393247 AOZ393247:APG393247 AYV393247:AZC393247 BIR393247:BIY393247 BSN393247:BSU393247 CCJ393247:CCQ393247 CMF393247:CMM393247 CWB393247:CWI393247 DFX393247:DGE393247 DPT393247:DQA393247 DZP393247:DZW393247 EJL393247:EJS393247 ETH393247:ETO393247 FDD393247:FDK393247 FMZ393247:FNG393247 FWV393247:FXC393247 GGR393247:GGY393247 GQN393247:GQU393247 HAJ393247:HAQ393247 HKF393247:HKM393247 HUB393247:HUI393247 IDX393247:IEE393247 INT393247:IOA393247 IXP393247:IXW393247 JHL393247:JHS393247 JRH393247:JRO393247 KBD393247:KBK393247 KKZ393247:KLG393247 KUV393247:KVC393247 LER393247:LEY393247 LON393247:LOU393247 LYJ393247:LYQ393247 MIF393247:MIM393247 MSB393247:MSI393247 NBX393247:NCE393247 NLT393247:NMA393247 NVP393247:NVW393247 OFL393247:OFS393247 OPH393247:OPO393247 OZD393247:OZK393247 PIZ393247:PJG393247 PSV393247:PTC393247 QCR393247:QCY393247 QMN393247:QMU393247 QWJ393247:QWQ393247 RGF393247:RGM393247 RQB393247:RQI393247 RZX393247:SAE393247 SJT393247:SKA393247 STP393247:STW393247 TDL393247:TDS393247 TNH393247:TNO393247 TXD393247:TXK393247 UGZ393247:UHG393247 UQV393247:URC393247 VAR393247:VAY393247 VKN393247:VKU393247 VUJ393247:VUQ393247 WEF393247:WEM393247 WOB393247:WOI393247 WXX393247:WYE393247 BP458783:BW458783 LL458783:LS458783 VH458783:VO458783 AFD458783:AFK458783 AOZ458783:APG458783 AYV458783:AZC458783 BIR458783:BIY458783 BSN458783:BSU458783 CCJ458783:CCQ458783 CMF458783:CMM458783 CWB458783:CWI458783 DFX458783:DGE458783 DPT458783:DQA458783 DZP458783:DZW458783 EJL458783:EJS458783 ETH458783:ETO458783 FDD458783:FDK458783 FMZ458783:FNG458783 FWV458783:FXC458783 GGR458783:GGY458783 GQN458783:GQU458783 HAJ458783:HAQ458783 HKF458783:HKM458783 HUB458783:HUI458783 IDX458783:IEE458783 INT458783:IOA458783 IXP458783:IXW458783 JHL458783:JHS458783 JRH458783:JRO458783 KBD458783:KBK458783 KKZ458783:KLG458783 KUV458783:KVC458783 LER458783:LEY458783 LON458783:LOU458783 LYJ458783:LYQ458783 MIF458783:MIM458783 MSB458783:MSI458783 NBX458783:NCE458783 NLT458783:NMA458783 NVP458783:NVW458783 OFL458783:OFS458783 OPH458783:OPO458783 OZD458783:OZK458783 PIZ458783:PJG458783 PSV458783:PTC458783 QCR458783:QCY458783 QMN458783:QMU458783 QWJ458783:QWQ458783 RGF458783:RGM458783 RQB458783:RQI458783 RZX458783:SAE458783 SJT458783:SKA458783 STP458783:STW458783 TDL458783:TDS458783 TNH458783:TNO458783 TXD458783:TXK458783 UGZ458783:UHG458783 UQV458783:URC458783 VAR458783:VAY458783 VKN458783:VKU458783 VUJ458783:VUQ458783 WEF458783:WEM458783 WOB458783:WOI458783 WXX458783:WYE458783 BP524319:BW524319 LL524319:LS524319 VH524319:VO524319 AFD524319:AFK524319 AOZ524319:APG524319 AYV524319:AZC524319 BIR524319:BIY524319 BSN524319:BSU524319 CCJ524319:CCQ524319 CMF524319:CMM524319 CWB524319:CWI524319 DFX524319:DGE524319 DPT524319:DQA524319 DZP524319:DZW524319 EJL524319:EJS524319 ETH524319:ETO524319 FDD524319:FDK524319 FMZ524319:FNG524319 FWV524319:FXC524319 GGR524319:GGY524319 GQN524319:GQU524319 HAJ524319:HAQ524319 HKF524319:HKM524319 HUB524319:HUI524319 IDX524319:IEE524319 INT524319:IOA524319 IXP524319:IXW524319 JHL524319:JHS524319 JRH524319:JRO524319 KBD524319:KBK524319 KKZ524319:KLG524319 KUV524319:KVC524319 LER524319:LEY524319 LON524319:LOU524319 LYJ524319:LYQ524319 MIF524319:MIM524319 MSB524319:MSI524319 NBX524319:NCE524319 NLT524319:NMA524319 NVP524319:NVW524319 OFL524319:OFS524319 OPH524319:OPO524319 OZD524319:OZK524319 PIZ524319:PJG524319 PSV524319:PTC524319 QCR524319:QCY524319 QMN524319:QMU524319 QWJ524319:QWQ524319 RGF524319:RGM524319 RQB524319:RQI524319 RZX524319:SAE524319 SJT524319:SKA524319 STP524319:STW524319 TDL524319:TDS524319 TNH524319:TNO524319 TXD524319:TXK524319 UGZ524319:UHG524319 UQV524319:URC524319 VAR524319:VAY524319 VKN524319:VKU524319 VUJ524319:VUQ524319 WEF524319:WEM524319 WOB524319:WOI524319 WXX524319:WYE524319 BP589855:BW589855 LL589855:LS589855 VH589855:VO589855 AFD589855:AFK589855 AOZ589855:APG589855 AYV589855:AZC589855 BIR589855:BIY589855 BSN589855:BSU589855 CCJ589855:CCQ589855 CMF589855:CMM589855 CWB589855:CWI589855 DFX589855:DGE589855 DPT589855:DQA589855 DZP589855:DZW589855 EJL589855:EJS589855 ETH589855:ETO589855 FDD589855:FDK589855 FMZ589855:FNG589855 FWV589855:FXC589855 GGR589855:GGY589855 GQN589855:GQU589855 HAJ589855:HAQ589855 HKF589855:HKM589855 HUB589855:HUI589855 IDX589855:IEE589855 INT589855:IOA589855 IXP589855:IXW589855 JHL589855:JHS589855 JRH589855:JRO589855 KBD589855:KBK589855 KKZ589855:KLG589855 KUV589855:KVC589855 LER589855:LEY589855 LON589855:LOU589855 LYJ589855:LYQ589855 MIF589855:MIM589855 MSB589855:MSI589855 NBX589855:NCE589855 NLT589855:NMA589855 NVP589855:NVW589855 OFL589855:OFS589855 OPH589855:OPO589855 OZD589855:OZK589855 PIZ589855:PJG589855 PSV589855:PTC589855 QCR589855:QCY589855 QMN589855:QMU589855 QWJ589855:QWQ589855 RGF589855:RGM589855 RQB589855:RQI589855 RZX589855:SAE589855 SJT589855:SKA589855 STP589855:STW589855 TDL589855:TDS589855 TNH589855:TNO589855 TXD589855:TXK589855 UGZ589855:UHG589855 UQV589855:URC589855 VAR589855:VAY589855 VKN589855:VKU589855 VUJ589855:VUQ589855 WEF589855:WEM589855 WOB589855:WOI589855 WXX589855:WYE589855 BP655391:BW655391 LL655391:LS655391 VH655391:VO655391 AFD655391:AFK655391 AOZ655391:APG655391 AYV655391:AZC655391 BIR655391:BIY655391 BSN655391:BSU655391 CCJ655391:CCQ655391 CMF655391:CMM655391 CWB655391:CWI655391 DFX655391:DGE655391 DPT655391:DQA655391 DZP655391:DZW655391 EJL655391:EJS655391 ETH655391:ETO655391 FDD655391:FDK655391 FMZ655391:FNG655391 FWV655391:FXC655391 GGR655391:GGY655391 GQN655391:GQU655391 HAJ655391:HAQ655391 HKF655391:HKM655391 HUB655391:HUI655391 IDX655391:IEE655391 INT655391:IOA655391 IXP655391:IXW655391 JHL655391:JHS655391 JRH655391:JRO655391 KBD655391:KBK655391 KKZ655391:KLG655391 KUV655391:KVC655391 LER655391:LEY655391 LON655391:LOU655391 LYJ655391:LYQ655391 MIF655391:MIM655391 MSB655391:MSI655391 NBX655391:NCE655391 NLT655391:NMA655391 NVP655391:NVW655391 OFL655391:OFS655391 OPH655391:OPO655391 OZD655391:OZK655391 PIZ655391:PJG655391 PSV655391:PTC655391 QCR655391:QCY655391 QMN655391:QMU655391 QWJ655391:QWQ655391 RGF655391:RGM655391 RQB655391:RQI655391 RZX655391:SAE655391 SJT655391:SKA655391 STP655391:STW655391 TDL655391:TDS655391 TNH655391:TNO655391 TXD655391:TXK655391 UGZ655391:UHG655391 UQV655391:URC655391 VAR655391:VAY655391 VKN655391:VKU655391 VUJ655391:VUQ655391 WEF655391:WEM655391 WOB655391:WOI655391 WXX655391:WYE655391 BP720927:BW720927 LL720927:LS720927 VH720927:VO720927 AFD720927:AFK720927 AOZ720927:APG720927 AYV720927:AZC720927 BIR720927:BIY720927 BSN720927:BSU720927 CCJ720927:CCQ720927 CMF720927:CMM720927 CWB720927:CWI720927 DFX720927:DGE720927 DPT720927:DQA720927 DZP720927:DZW720927 EJL720927:EJS720927 ETH720927:ETO720927 FDD720927:FDK720927 FMZ720927:FNG720927 FWV720927:FXC720927 GGR720927:GGY720927 GQN720927:GQU720927 HAJ720927:HAQ720927 HKF720927:HKM720927 HUB720927:HUI720927 IDX720927:IEE720927 INT720927:IOA720927 IXP720927:IXW720927 JHL720927:JHS720927 JRH720927:JRO720927 KBD720927:KBK720927 KKZ720927:KLG720927 KUV720927:KVC720927 LER720927:LEY720927 LON720927:LOU720927 LYJ720927:LYQ720927 MIF720927:MIM720927 MSB720927:MSI720927 NBX720927:NCE720927 NLT720927:NMA720927 NVP720927:NVW720927 OFL720927:OFS720927 OPH720927:OPO720927 OZD720927:OZK720927 PIZ720927:PJG720927 PSV720927:PTC720927 QCR720927:QCY720927 QMN720927:QMU720927 QWJ720927:QWQ720927 RGF720927:RGM720927 RQB720927:RQI720927 RZX720927:SAE720927 SJT720927:SKA720927 STP720927:STW720927 TDL720927:TDS720927 TNH720927:TNO720927 TXD720927:TXK720927 UGZ720927:UHG720927 UQV720927:URC720927 VAR720927:VAY720927 VKN720927:VKU720927 VUJ720927:VUQ720927 WEF720927:WEM720927 WOB720927:WOI720927 WXX720927:WYE720927 BP786463:BW786463 LL786463:LS786463 VH786463:VO786463 AFD786463:AFK786463 AOZ786463:APG786463 AYV786463:AZC786463 BIR786463:BIY786463 BSN786463:BSU786463 CCJ786463:CCQ786463 CMF786463:CMM786463 CWB786463:CWI786463 DFX786463:DGE786463 DPT786463:DQA786463 DZP786463:DZW786463 EJL786463:EJS786463 ETH786463:ETO786463 FDD786463:FDK786463 FMZ786463:FNG786463 FWV786463:FXC786463 GGR786463:GGY786463 GQN786463:GQU786463 HAJ786463:HAQ786463 HKF786463:HKM786463 HUB786463:HUI786463 IDX786463:IEE786463 INT786463:IOA786463 IXP786463:IXW786463 JHL786463:JHS786463 JRH786463:JRO786463 KBD786463:KBK786463 KKZ786463:KLG786463 KUV786463:KVC786463 LER786463:LEY786463 LON786463:LOU786463 LYJ786463:LYQ786463 MIF786463:MIM786463 MSB786463:MSI786463 NBX786463:NCE786463 NLT786463:NMA786463 NVP786463:NVW786463 OFL786463:OFS786463 OPH786463:OPO786463 OZD786463:OZK786463 PIZ786463:PJG786463 PSV786463:PTC786463 QCR786463:QCY786463 QMN786463:QMU786463 QWJ786463:QWQ786463 RGF786463:RGM786463 RQB786463:RQI786463 RZX786463:SAE786463 SJT786463:SKA786463 STP786463:STW786463 TDL786463:TDS786463 TNH786463:TNO786463 TXD786463:TXK786463 UGZ786463:UHG786463 UQV786463:URC786463 VAR786463:VAY786463 VKN786463:VKU786463 VUJ786463:VUQ786463 WEF786463:WEM786463 WOB786463:WOI786463 WXX786463:WYE786463 BP851999:BW851999 LL851999:LS851999 VH851999:VO851999 AFD851999:AFK851999 AOZ851999:APG851999 AYV851999:AZC851999 BIR851999:BIY851999 BSN851999:BSU851999 CCJ851999:CCQ851999 CMF851999:CMM851999 CWB851999:CWI851999 DFX851999:DGE851999 DPT851999:DQA851999 DZP851999:DZW851999 EJL851999:EJS851999 ETH851999:ETO851999 FDD851999:FDK851999 FMZ851999:FNG851999 FWV851999:FXC851999 GGR851999:GGY851999 GQN851999:GQU851999 HAJ851999:HAQ851999 HKF851999:HKM851999 HUB851999:HUI851999 IDX851999:IEE851999 INT851999:IOA851999 IXP851999:IXW851999 JHL851999:JHS851999 JRH851999:JRO851999 KBD851999:KBK851999 KKZ851999:KLG851999 KUV851999:KVC851999 LER851999:LEY851999 LON851999:LOU851999 LYJ851999:LYQ851999 MIF851999:MIM851999 MSB851999:MSI851999 NBX851999:NCE851999 NLT851999:NMA851999 NVP851999:NVW851999 OFL851999:OFS851999 OPH851999:OPO851999 OZD851999:OZK851999 PIZ851999:PJG851999 PSV851999:PTC851999 QCR851999:QCY851999 QMN851999:QMU851999 QWJ851999:QWQ851999 RGF851999:RGM851999 RQB851999:RQI851999 RZX851999:SAE851999 SJT851999:SKA851999 STP851999:STW851999 TDL851999:TDS851999 TNH851999:TNO851999 TXD851999:TXK851999 UGZ851999:UHG851999 UQV851999:URC851999 VAR851999:VAY851999 VKN851999:VKU851999 VUJ851999:VUQ851999 WEF851999:WEM851999 WOB851999:WOI851999 WXX851999:WYE851999 BP917535:BW917535 LL917535:LS917535 VH917535:VO917535 AFD917535:AFK917535 AOZ917535:APG917535 AYV917535:AZC917535 BIR917535:BIY917535 BSN917535:BSU917535 CCJ917535:CCQ917535 CMF917535:CMM917535 CWB917535:CWI917535 DFX917535:DGE917535 DPT917535:DQA917535 DZP917535:DZW917535 EJL917535:EJS917535 ETH917535:ETO917535 FDD917535:FDK917535 FMZ917535:FNG917535 FWV917535:FXC917535 GGR917535:GGY917535 GQN917535:GQU917535 HAJ917535:HAQ917535 HKF917535:HKM917535 HUB917535:HUI917535 IDX917535:IEE917535 INT917535:IOA917535 IXP917535:IXW917535 JHL917535:JHS917535 JRH917535:JRO917535 KBD917535:KBK917535 KKZ917535:KLG917535 KUV917535:KVC917535 LER917535:LEY917535 LON917535:LOU917535 LYJ917535:LYQ917535 MIF917535:MIM917535 MSB917535:MSI917535 NBX917535:NCE917535 NLT917535:NMA917535 NVP917535:NVW917535 OFL917535:OFS917535 OPH917535:OPO917535 OZD917535:OZK917535 PIZ917535:PJG917535 PSV917535:PTC917535 QCR917535:QCY917535 QMN917535:QMU917535 QWJ917535:QWQ917535 RGF917535:RGM917535 RQB917535:RQI917535 RZX917535:SAE917535 SJT917535:SKA917535 STP917535:STW917535 TDL917535:TDS917535 TNH917535:TNO917535 TXD917535:TXK917535 UGZ917535:UHG917535 UQV917535:URC917535 VAR917535:VAY917535 VKN917535:VKU917535 VUJ917535:VUQ917535 WEF917535:WEM917535 WOB917535:WOI917535 WXX917535:WYE917535 BP983071:BW983071 LL983071:LS983071 VH983071:VO983071 AFD983071:AFK983071 AOZ983071:APG983071 AYV983071:AZC983071 BIR983071:BIY983071 BSN983071:BSU983071 CCJ983071:CCQ983071 CMF983071:CMM983071 CWB983071:CWI983071 DFX983071:DGE983071 DPT983071:DQA983071 DZP983071:DZW983071 EJL983071:EJS983071 ETH983071:ETO983071 FDD983071:FDK983071 FMZ983071:FNG983071 FWV983071:FXC983071 GGR983071:GGY983071 GQN983071:GQU983071 HAJ983071:HAQ983071 HKF983071:HKM983071 HUB983071:HUI983071 IDX983071:IEE983071 INT983071:IOA983071 IXP983071:IXW983071 JHL983071:JHS983071 JRH983071:JRO983071 KBD983071:KBK983071 KKZ983071:KLG983071 KUV983071:KVC983071 LER983071:LEY983071 LON983071:LOU983071 LYJ983071:LYQ983071 MIF983071:MIM983071 MSB983071:MSI983071 NBX983071:NCE983071 NLT983071:NMA983071 NVP983071:NVW983071 OFL983071:OFS983071 OPH983071:OPO983071 OZD983071:OZK983071 PIZ983071:PJG983071 PSV983071:PTC983071 QCR983071:QCY983071 QMN983071:QMU983071 QWJ983071:QWQ983071 RGF983071:RGM983071 RQB983071:RQI983071 RZX983071:SAE983071 SJT983071:SKA983071 STP983071:STW983071 TDL983071:TDS983071 TNH983071:TNO983071 TXD983071:TXK983071 UGZ983071:UHG983071 UQV983071:URC983071 VAR983071:VAY983071 VKN983071:VKU983071 VUJ983071:VUQ983071 WEF983071:WEM983071 LL36:LS36" xr:uid="{7A319053-E7C6-4142-A99F-0A3B7445EFB9}">
      <formula1>5</formula1>
    </dataValidation>
    <dataValidation type="textLength" imeMode="disabled" operator="equal" allowBlank="1" showInputMessage="1" showErrorMessage="1" error="入力された桁数が不正です。_x000a_3ケタで再度入力してください。" sqref="BC21:BG21 KY21:LC21 UU21:UY21 AEQ21:AEU21 AOM21:AOQ21 AYI21:AYM21 BIE21:BII21 BSA21:BSE21 CBW21:CCA21 CLS21:CLW21 CVO21:CVS21 DFK21:DFO21 DPG21:DPK21 DZC21:DZG21 EIY21:EJC21 ESU21:ESY21 FCQ21:FCU21 FMM21:FMQ21 FWI21:FWM21 GGE21:GGI21 GQA21:GQE21 GZW21:HAA21 HJS21:HJW21 HTO21:HTS21 IDK21:IDO21 ING21:INK21 IXC21:IXG21 JGY21:JHC21 JQU21:JQY21 KAQ21:KAU21 KKM21:KKQ21 KUI21:KUM21 LEE21:LEI21 LOA21:LOE21 LXW21:LYA21 MHS21:MHW21 MRO21:MRS21 NBK21:NBO21 NLG21:NLK21 NVC21:NVG21 OEY21:OFC21 OOU21:OOY21 OYQ21:OYU21 PIM21:PIQ21 PSI21:PSM21 QCE21:QCI21 QMA21:QME21 QVW21:QWA21 RFS21:RFW21 RPO21:RPS21 RZK21:RZO21 SJG21:SJK21 STC21:STG21 TCY21:TDC21 TMU21:TMY21 TWQ21:TWU21 UGM21:UGQ21 UQI21:UQM21 VAE21:VAI21 VKA21:VKE21 VTW21:VUA21 WDS21:WDW21 WNO21:WNS21 WXK21:WXO21 BC65552:BG65552 KY65552:LC65552 UU65552:UY65552 AEQ65552:AEU65552 AOM65552:AOQ65552 AYI65552:AYM65552 BIE65552:BII65552 BSA65552:BSE65552 CBW65552:CCA65552 CLS65552:CLW65552 CVO65552:CVS65552 DFK65552:DFO65552 DPG65552:DPK65552 DZC65552:DZG65552 EIY65552:EJC65552 ESU65552:ESY65552 FCQ65552:FCU65552 FMM65552:FMQ65552 FWI65552:FWM65552 GGE65552:GGI65552 GQA65552:GQE65552 GZW65552:HAA65552 HJS65552:HJW65552 HTO65552:HTS65552 IDK65552:IDO65552 ING65552:INK65552 IXC65552:IXG65552 JGY65552:JHC65552 JQU65552:JQY65552 KAQ65552:KAU65552 KKM65552:KKQ65552 KUI65552:KUM65552 LEE65552:LEI65552 LOA65552:LOE65552 LXW65552:LYA65552 MHS65552:MHW65552 MRO65552:MRS65552 NBK65552:NBO65552 NLG65552:NLK65552 NVC65552:NVG65552 OEY65552:OFC65552 OOU65552:OOY65552 OYQ65552:OYU65552 PIM65552:PIQ65552 PSI65552:PSM65552 QCE65552:QCI65552 QMA65552:QME65552 QVW65552:QWA65552 RFS65552:RFW65552 RPO65552:RPS65552 RZK65552:RZO65552 SJG65552:SJK65552 STC65552:STG65552 TCY65552:TDC65552 TMU65552:TMY65552 TWQ65552:TWU65552 UGM65552:UGQ65552 UQI65552:UQM65552 VAE65552:VAI65552 VKA65552:VKE65552 VTW65552:VUA65552 WDS65552:WDW65552 WNO65552:WNS65552 WXK65552:WXO65552 BC131088:BG131088 KY131088:LC131088 UU131088:UY131088 AEQ131088:AEU131088 AOM131088:AOQ131088 AYI131088:AYM131088 BIE131088:BII131088 BSA131088:BSE131088 CBW131088:CCA131088 CLS131088:CLW131088 CVO131088:CVS131088 DFK131088:DFO131088 DPG131088:DPK131088 DZC131088:DZG131088 EIY131088:EJC131088 ESU131088:ESY131088 FCQ131088:FCU131088 FMM131088:FMQ131088 FWI131088:FWM131088 GGE131088:GGI131088 GQA131088:GQE131088 GZW131088:HAA131088 HJS131088:HJW131088 HTO131088:HTS131088 IDK131088:IDO131088 ING131088:INK131088 IXC131088:IXG131088 JGY131088:JHC131088 JQU131088:JQY131088 KAQ131088:KAU131088 KKM131088:KKQ131088 KUI131088:KUM131088 LEE131088:LEI131088 LOA131088:LOE131088 LXW131088:LYA131088 MHS131088:MHW131088 MRO131088:MRS131088 NBK131088:NBO131088 NLG131088:NLK131088 NVC131088:NVG131088 OEY131088:OFC131088 OOU131088:OOY131088 OYQ131088:OYU131088 PIM131088:PIQ131088 PSI131088:PSM131088 QCE131088:QCI131088 QMA131088:QME131088 QVW131088:QWA131088 RFS131088:RFW131088 RPO131088:RPS131088 RZK131088:RZO131088 SJG131088:SJK131088 STC131088:STG131088 TCY131088:TDC131088 TMU131088:TMY131088 TWQ131088:TWU131088 UGM131088:UGQ131088 UQI131088:UQM131088 VAE131088:VAI131088 VKA131088:VKE131088 VTW131088:VUA131088 WDS131088:WDW131088 WNO131088:WNS131088 WXK131088:WXO131088 BC196624:BG196624 KY196624:LC196624 UU196624:UY196624 AEQ196624:AEU196624 AOM196624:AOQ196624 AYI196624:AYM196624 BIE196624:BII196624 BSA196624:BSE196624 CBW196624:CCA196624 CLS196624:CLW196624 CVO196624:CVS196624 DFK196624:DFO196624 DPG196624:DPK196624 DZC196624:DZG196624 EIY196624:EJC196624 ESU196624:ESY196624 FCQ196624:FCU196624 FMM196624:FMQ196624 FWI196624:FWM196624 GGE196624:GGI196624 GQA196624:GQE196624 GZW196624:HAA196624 HJS196624:HJW196624 HTO196624:HTS196624 IDK196624:IDO196624 ING196624:INK196624 IXC196624:IXG196624 JGY196624:JHC196624 JQU196624:JQY196624 KAQ196624:KAU196624 KKM196624:KKQ196624 KUI196624:KUM196624 LEE196624:LEI196624 LOA196624:LOE196624 LXW196624:LYA196624 MHS196624:MHW196624 MRO196624:MRS196624 NBK196624:NBO196624 NLG196624:NLK196624 NVC196624:NVG196624 OEY196624:OFC196624 OOU196624:OOY196624 OYQ196624:OYU196624 PIM196624:PIQ196624 PSI196624:PSM196624 QCE196624:QCI196624 QMA196624:QME196624 QVW196624:QWA196624 RFS196624:RFW196624 RPO196624:RPS196624 RZK196624:RZO196624 SJG196624:SJK196624 STC196624:STG196624 TCY196624:TDC196624 TMU196624:TMY196624 TWQ196624:TWU196624 UGM196624:UGQ196624 UQI196624:UQM196624 VAE196624:VAI196624 VKA196624:VKE196624 VTW196624:VUA196624 WDS196624:WDW196624 WNO196624:WNS196624 WXK196624:WXO196624 BC262160:BG262160 KY262160:LC262160 UU262160:UY262160 AEQ262160:AEU262160 AOM262160:AOQ262160 AYI262160:AYM262160 BIE262160:BII262160 BSA262160:BSE262160 CBW262160:CCA262160 CLS262160:CLW262160 CVO262160:CVS262160 DFK262160:DFO262160 DPG262160:DPK262160 DZC262160:DZG262160 EIY262160:EJC262160 ESU262160:ESY262160 FCQ262160:FCU262160 FMM262160:FMQ262160 FWI262160:FWM262160 GGE262160:GGI262160 GQA262160:GQE262160 GZW262160:HAA262160 HJS262160:HJW262160 HTO262160:HTS262160 IDK262160:IDO262160 ING262160:INK262160 IXC262160:IXG262160 JGY262160:JHC262160 JQU262160:JQY262160 KAQ262160:KAU262160 KKM262160:KKQ262160 KUI262160:KUM262160 LEE262160:LEI262160 LOA262160:LOE262160 LXW262160:LYA262160 MHS262160:MHW262160 MRO262160:MRS262160 NBK262160:NBO262160 NLG262160:NLK262160 NVC262160:NVG262160 OEY262160:OFC262160 OOU262160:OOY262160 OYQ262160:OYU262160 PIM262160:PIQ262160 PSI262160:PSM262160 QCE262160:QCI262160 QMA262160:QME262160 QVW262160:QWA262160 RFS262160:RFW262160 RPO262160:RPS262160 RZK262160:RZO262160 SJG262160:SJK262160 STC262160:STG262160 TCY262160:TDC262160 TMU262160:TMY262160 TWQ262160:TWU262160 UGM262160:UGQ262160 UQI262160:UQM262160 VAE262160:VAI262160 VKA262160:VKE262160 VTW262160:VUA262160 WDS262160:WDW262160 WNO262160:WNS262160 WXK262160:WXO262160 BC327696:BG327696 KY327696:LC327696 UU327696:UY327696 AEQ327696:AEU327696 AOM327696:AOQ327696 AYI327696:AYM327696 BIE327696:BII327696 BSA327696:BSE327696 CBW327696:CCA327696 CLS327696:CLW327696 CVO327696:CVS327696 DFK327696:DFO327696 DPG327696:DPK327696 DZC327696:DZG327696 EIY327696:EJC327696 ESU327696:ESY327696 FCQ327696:FCU327696 FMM327696:FMQ327696 FWI327696:FWM327696 GGE327696:GGI327696 GQA327696:GQE327696 GZW327696:HAA327696 HJS327696:HJW327696 HTO327696:HTS327696 IDK327696:IDO327696 ING327696:INK327696 IXC327696:IXG327696 JGY327696:JHC327696 JQU327696:JQY327696 KAQ327696:KAU327696 KKM327696:KKQ327696 KUI327696:KUM327696 LEE327696:LEI327696 LOA327696:LOE327696 LXW327696:LYA327696 MHS327696:MHW327696 MRO327696:MRS327696 NBK327696:NBO327696 NLG327696:NLK327696 NVC327696:NVG327696 OEY327696:OFC327696 OOU327696:OOY327696 OYQ327696:OYU327696 PIM327696:PIQ327696 PSI327696:PSM327696 QCE327696:QCI327696 QMA327696:QME327696 QVW327696:QWA327696 RFS327696:RFW327696 RPO327696:RPS327696 RZK327696:RZO327696 SJG327696:SJK327696 STC327696:STG327696 TCY327696:TDC327696 TMU327696:TMY327696 TWQ327696:TWU327696 UGM327696:UGQ327696 UQI327696:UQM327696 VAE327696:VAI327696 VKA327696:VKE327696 VTW327696:VUA327696 WDS327696:WDW327696 WNO327696:WNS327696 WXK327696:WXO327696 BC393232:BG393232 KY393232:LC393232 UU393232:UY393232 AEQ393232:AEU393232 AOM393232:AOQ393232 AYI393232:AYM393232 BIE393232:BII393232 BSA393232:BSE393232 CBW393232:CCA393232 CLS393232:CLW393232 CVO393232:CVS393232 DFK393232:DFO393232 DPG393232:DPK393232 DZC393232:DZG393232 EIY393232:EJC393232 ESU393232:ESY393232 FCQ393232:FCU393232 FMM393232:FMQ393232 FWI393232:FWM393232 GGE393232:GGI393232 GQA393232:GQE393232 GZW393232:HAA393232 HJS393232:HJW393232 HTO393232:HTS393232 IDK393232:IDO393232 ING393232:INK393232 IXC393232:IXG393232 JGY393232:JHC393232 JQU393232:JQY393232 KAQ393232:KAU393232 KKM393232:KKQ393232 KUI393232:KUM393232 LEE393232:LEI393232 LOA393232:LOE393232 LXW393232:LYA393232 MHS393232:MHW393232 MRO393232:MRS393232 NBK393232:NBO393232 NLG393232:NLK393232 NVC393232:NVG393232 OEY393232:OFC393232 OOU393232:OOY393232 OYQ393232:OYU393232 PIM393232:PIQ393232 PSI393232:PSM393232 QCE393232:QCI393232 QMA393232:QME393232 QVW393232:QWA393232 RFS393232:RFW393232 RPO393232:RPS393232 RZK393232:RZO393232 SJG393232:SJK393232 STC393232:STG393232 TCY393232:TDC393232 TMU393232:TMY393232 TWQ393232:TWU393232 UGM393232:UGQ393232 UQI393232:UQM393232 VAE393232:VAI393232 VKA393232:VKE393232 VTW393232:VUA393232 WDS393232:WDW393232 WNO393232:WNS393232 WXK393232:WXO393232 BC458768:BG458768 KY458768:LC458768 UU458768:UY458768 AEQ458768:AEU458768 AOM458768:AOQ458768 AYI458768:AYM458768 BIE458768:BII458768 BSA458768:BSE458768 CBW458768:CCA458768 CLS458768:CLW458768 CVO458768:CVS458768 DFK458768:DFO458768 DPG458768:DPK458768 DZC458768:DZG458768 EIY458768:EJC458768 ESU458768:ESY458768 FCQ458768:FCU458768 FMM458768:FMQ458768 FWI458768:FWM458768 GGE458768:GGI458768 GQA458768:GQE458768 GZW458768:HAA458768 HJS458768:HJW458768 HTO458768:HTS458768 IDK458768:IDO458768 ING458768:INK458768 IXC458768:IXG458768 JGY458768:JHC458768 JQU458768:JQY458768 KAQ458768:KAU458768 KKM458768:KKQ458768 KUI458768:KUM458768 LEE458768:LEI458768 LOA458768:LOE458768 LXW458768:LYA458768 MHS458768:MHW458768 MRO458768:MRS458768 NBK458768:NBO458768 NLG458768:NLK458768 NVC458768:NVG458768 OEY458768:OFC458768 OOU458768:OOY458768 OYQ458768:OYU458768 PIM458768:PIQ458768 PSI458768:PSM458768 QCE458768:QCI458768 QMA458768:QME458768 QVW458768:QWA458768 RFS458768:RFW458768 RPO458768:RPS458768 RZK458768:RZO458768 SJG458768:SJK458768 STC458768:STG458768 TCY458768:TDC458768 TMU458768:TMY458768 TWQ458768:TWU458768 UGM458768:UGQ458768 UQI458768:UQM458768 VAE458768:VAI458768 VKA458768:VKE458768 VTW458768:VUA458768 WDS458768:WDW458768 WNO458768:WNS458768 WXK458768:WXO458768 BC524304:BG524304 KY524304:LC524304 UU524304:UY524304 AEQ524304:AEU524304 AOM524304:AOQ524304 AYI524304:AYM524304 BIE524304:BII524304 BSA524304:BSE524304 CBW524304:CCA524304 CLS524304:CLW524304 CVO524304:CVS524304 DFK524304:DFO524304 DPG524304:DPK524304 DZC524304:DZG524304 EIY524304:EJC524304 ESU524304:ESY524304 FCQ524304:FCU524304 FMM524304:FMQ524304 FWI524304:FWM524304 GGE524304:GGI524304 GQA524304:GQE524304 GZW524304:HAA524304 HJS524304:HJW524304 HTO524304:HTS524304 IDK524304:IDO524304 ING524304:INK524304 IXC524304:IXG524304 JGY524304:JHC524304 JQU524304:JQY524304 KAQ524304:KAU524304 KKM524304:KKQ524304 KUI524304:KUM524304 LEE524304:LEI524304 LOA524304:LOE524304 LXW524304:LYA524304 MHS524304:MHW524304 MRO524304:MRS524304 NBK524304:NBO524304 NLG524304:NLK524304 NVC524304:NVG524304 OEY524304:OFC524304 OOU524304:OOY524304 OYQ524304:OYU524304 PIM524304:PIQ524304 PSI524304:PSM524304 QCE524304:QCI524304 QMA524304:QME524304 QVW524304:QWA524304 RFS524304:RFW524304 RPO524304:RPS524304 RZK524304:RZO524304 SJG524304:SJK524304 STC524304:STG524304 TCY524304:TDC524304 TMU524304:TMY524304 TWQ524304:TWU524304 UGM524304:UGQ524304 UQI524304:UQM524304 VAE524304:VAI524304 VKA524304:VKE524304 VTW524304:VUA524304 WDS524304:WDW524304 WNO524304:WNS524304 WXK524304:WXO524304 BC589840:BG589840 KY589840:LC589840 UU589840:UY589840 AEQ589840:AEU589840 AOM589840:AOQ589840 AYI589840:AYM589840 BIE589840:BII589840 BSA589840:BSE589840 CBW589840:CCA589840 CLS589840:CLW589840 CVO589840:CVS589840 DFK589840:DFO589840 DPG589840:DPK589840 DZC589840:DZG589840 EIY589840:EJC589840 ESU589840:ESY589840 FCQ589840:FCU589840 FMM589840:FMQ589840 FWI589840:FWM589840 GGE589840:GGI589840 GQA589840:GQE589840 GZW589840:HAA589840 HJS589840:HJW589840 HTO589840:HTS589840 IDK589840:IDO589840 ING589840:INK589840 IXC589840:IXG589840 JGY589840:JHC589840 JQU589840:JQY589840 KAQ589840:KAU589840 KKM589840:KKQ589840 KUI589840:KUM589840 LEE589840:LEI589840 LOA589840:LOE589840 LXW589840:LYA589840 MHS589840:MHW589840 MRO589840:MRS589840 NBK589840:NBO589840 NLG589840:NLK589840 NVC589840:NVG589840 OEY589840:OFC589840 OOU589840:OOY589840 OYQ589840:OYU589840 PIM589840:PIQ589840 PSI589840:PSM589840 QCE589840:QCI589840 QMA589840:QME589840 QVW589840:QWA589840 RFS589840:RFW589840 RPO589840:RPS589840 RZK589840:RZO589840 SJG589840:SJK589840 STC589840:STG589840 TCY589840:TDC589840 TMU589840:TMY589840 TWQ589840:TWU589840 UGM589840:UGQ589840 UQI589840:UQM589840 VAE589840:VAI589840 VKA589840:VKE589840 VTW589840:VUA589840 WDS589840:WDW589840 WNO589840:WNS589840 WXK589840:WXO589840 BC655376:BG655376 KY655376:LC655376 UU655376:UY655376 AEQ655376:AEU655376 AOM655376:AOQ655376 AYI655376:AYM655376 BIE655376:BII655376 BSA655376:BSE655376 CBW655376:CCA655376 CLS655376:CLW655376 CVO655376:CVS655376 DFK655376:DFO655376 DPG655376:DPK655376 DZC655376:DZG655376 EIY655376:EJC655376 ESU655376:ESY655376 FCQ655376:FCU655376 FMM655376:FMQ655376 FWI655376:FWM655376 GGE655376:GGI655376 GQA655376:GQE655376 GZW655376:HAA655376 HJS655376:HJW655376 HTO655376:HTS655376 IDK655376:IDO655376 ING655376:INK655376 IXC655376:IXG655376 JGY655376:JHC655376 JQU655376:JQY655376 KAQ655376:KAU655376 KKM655376:KKQ655376 KUI655376:KUM655376 LEE655376:LEI655376 LOA655376:LOE655376 LXW655376:LYA655376 MHS655376:MHW655376 MRO655376:MRS655376 NBK655376:NBO655376 NLG655376:NLK655376 NVC655376:NVG655376 OEY655376:OFC655376 OOU655376:OOY655376 OYQ655376:OYU655376 PIM655376:PIQ655376 PSI655376:PSM655376 QCE655376:QCI655376 QMA655376:QME655376 QVW655376:QWA655376 RFS655376:RFW655376 RPO655376:RPS655376 RZK655376:RZO655376 SJG655376:SJK655376 STC655376:STG655376 TCY655376:TDC655376 TMU655376:TMY655376 TWQ655376:TWU655376 UGM655376:UGQ655376 UQI655376:UQM655376 VAE655376:VAI655376 VKA655376:VKE655376 VTW655376:VUA655376 WDS655376:WDW655376 WNO655376:WNS655376 WXK655376:WXO655376 BC720912:BG720912 KY720912:LC720912 UU720912:UY720912 AEQ720912:AEU720912 AOM720912:AOQ720912 AYI720912:AYM720912 BIE720912:BII720912 BSA720912:BSE720912 CBW720912:CCA720912 CLS720912:CLW720912 CVO720912:CVS720912 DFK720912:DFO720912 DPG720912:DPK720912 DZC720912:DZG720912 EIY720912:EJC720912 ESU720912:ESY720912 FCQ720912:FCU720912 FMM720912:FMQ720912 FWI720912:FWM720912 GGE720912:GGI720912 GQA720912:GQE720912 GZW720912:HAA720912 HJS720912:HJW720912 HTO720912:HTS720912 IDK720912:IDO720912 ING720912:INK720912 IXC720912:IXG720912 JGY720912:JHC720912 JQU720912:JQY720912 KAQ720912:KAU720912 KKM720912:KKQ720912 KUI720912:KUM720912 LEE720912:LEI720912 LOA720912:LOE720912 LXW720912:LYA720912 MHS720912:MHW720912 MRO720912:MRS720912 NBK720912:NBO720912 NLG720912:NLK720912 NVC720912:NVG720912 OEY720912:OFC720912 OOU720912:OOY720912 OYQ720912:OYU720912 PIM720912:PIQ720912 PSI720912:PSM720912 QCE720912:QCI720912 QMA720912:QME720912 QVW720912:QWA720912 RFS720912:RFW720912 RPO720912:RPS720912 RZK720912:RZO720912 SJG720912:SJK720912 STC720912:STG720912 TCY720912:TDC720912 TMU720912:TMY720912 TWQ720912:TWU720912 UGM720912:UGQ720912 UQI720912:UQM720912 VAE720912:VAI720912 VKA720912:VKE720912 VTW720912:VUA720912 WDS720912:WDW720912 WNO720912:WNS720912 WXK720912:WXO720912 BC786448:BG786448 KY786448:LC786448 UU786448:UY786448 AEQ786448:AEU786448 AOM786448:AOQ786448 AYI786448:AYM786448 BIE786448:BII786448 BSA786448:BSE786448 CBW786448:CCA786448 CLS786448:CLW786448 CVO786448:CVS786448 DFK786448:DFO786448 DPG786448:DPK786448 DZC786448:DZG786448 EIY786448:EJC786448 ESU786448:ESY786448 FCQ786448:FCU786448 FMM786448:FMQ786448 FWI786448:FWM786448 GGE786448:GGI786448 GQA786448:GQE786448 GZW786448:HAA786448 HJS786448:HJW786448 HTO786448:HTS786448 IDK786448:IDO786448 ING786448:INK786448 IXC786448:IXG786448 JGY786448:JHC786448 JQU786448:JQY786448 KAQ786448:KAU786448 KKM786448:KKQ786448 KUI786448:KUM786448 LEE786448:LEI786448 LOA786448:LOE786448 LXW786448:LYA786448 MHS786448:MHW786448 MRO786448:MRS786448 NBK786448:NBO786448 NLG786448:NLK786448 NVC786448:NVG786448 OEY786448:OFC786448 OOU786448:OOY786448 OYQ786448:OYU786448 PIM786448:PIQ786448 PSI786448:PSM786448 QCE786448:QCI786448 QMA786448:QME786448 QVW786448:QWA786448 RFS786448:RFW786448 RPO786448:RPS786448 RZK786448:RZO786448 SJG786448:SJK786448 STC786448:STG786448 TCY786448:TDC786448 TMU786448:TMY786448 TWQ786448:TWU786448 UGM786448:UGQ786448 UQI786448:UQM786448 VAE786448:VAI786448 VKA786448:VKE786448 VTW786448:VUA786448 WDS786448:WDW786448 WNO786448:WNS786448 WXK786448:WXO786448 BC851984:BG851984 KY851984:LC851984 UU851984:UY851984 AEQ851984:AEU851984 AOM851984:AOQ851984 AYI851984:AYM851984 BIE851984:BII851984 BSA851984:BSE851984 CBW851984:CCA851984 CLS851984:CLW851984 CVO851984:CVS851984 DFK851984:DFO851984 DPG851984:DPK851984 DZC851984:DZG851984 EIY851984:EJC851984 ESU851984:ESY851984 FCQ851984:FCU851984 FMM851984:FMQ851984 FWI851984:FWM851984 GGE851984:GGI851984 GQA851984:GQE851984 GZW851984:HAA851984 HJS851984:HJW851984 HTO851984:HTS851984 IDK851984:IDO851984 ING851984:INK851984 IXC851984:IXG851984 JGY851984:JHC851984 JQU851984:JQY851984 KAQ851984:KAU851984 KKM851984:KKQ851984 KUI851984:KUM851984 LEE851984:LEI851984 LOA851984:LOE851984 LXW851984:LYA851984 MHS851984:MHW851984 MRO851984:MRS851984 NBK851984:NBO851984 NLG851984:NLK851984 NVC851984:NVG851984 OEY851984:OFC851984 OOU851984:OOY851984 OYQ851984:OYU851984 PIM851984:PIQ851984 PSI851984:PSM851984 QCE851984:QCI851984 QMA851984:QME851984 QVW851984:QWA851984 RFS851984:RFW851984 RPO851984:RPS851984 RZK851984:RZO851984 SJG851984:SJK851984 STC851984:STG851984 TCY851984:TDC851984 TMU851984:TMY851984 TWQ851984:TWU851984 UGM851984:UGQ851984 UQI851984:UQM851984 VAE851984:VAI851984 VKA851984:VKE851984 VTW851984:VUA851984 WDS851984:WDW851984 WNO851984:WNS851984 WXK851984:WXO851984 BC917520:BG917520 KY917520:LC917520 UU917520:UY917520 AEQ917520:AEU917520 AOM917520:AOQ917520 AYI917520:AYM917520 BIE917520:BII917520 BSA917520:BSE917520 CBW917520:CCA917520 CLS917520:CLW917520 CVO917520:CVS917520 DFK917520:DFO917520 DPG917520:DPK917520 DZC917520:DZG917520 EIY917520:EJC917520 ESU917520:ESY917520 FCQ917520:FCU917520 FMM917520:FMQ917520 FWI917520:FWM917520 GGE917520:GGI917520 GQA917520:GQE917520 GZW917520:HAA917520 HJS917520:HJW917520 HTO917520:HTS917520 IDK917520:IDO917520 ING917520:INK917520 IXC917520:IXG917520 JGY917520:JHC917520 JQU917520:JQY917520 KAQ917520:KAU917520 KKM917520:KKQ917520 KUI917520:KUM917520 LEE917520:LEI917520 LOA917520:LOE917520 LXW917520:LYA917520 MHS917520:MHW917520 MRO917520:MRS917520 NBK917520:NBO917520 NLG917520:NLK917520 NVC917520:NVG917520 OEY917520:OFC917520 OOU917520:OOY917520 OYQ917520:OYU917520 PIM917520:PIQ917520 PSI917520:PSM917520 QCE917520:QCI917520 QMA917520:QME917520 QVW917520:QWA917520 RFS917520:RFW917520 RPO917520:RPS917520 RZK917520:RZO917520 SJG917520:SJK917520 STC917520:STG917520 TCY917520:TDC917520 TMU917520:TMY917520 TWQ917520:TWU917520 UGM917520:UGQ917520 UQI917520:UQM917520 VAE917520:VAI917520 VKA917520:VKE917520 VTW917520:VUA917520 WDS917520:WDW917520 WNO917520:WNS917520 WXK917520:WXO917520 BC983056:BG983056 KY983056:LC983056 UU983056:UY983056 AEQ983056:AEU983056 AOM983056:AOQ983056 AYI983056:AYM983056 BIE983056:BII983056 BSA983056:BSE983056 CBW983056:CCA983056 CLS983056:CLW983056 CVO983056:CVS983056 DFK983056:DFO983056 DPG983056:DPK983056 DZC983056:DZG983056 EIY983056:EJC983056 ESU983056:ESY983056 FCQ983056:FCU983056 FMM983056:FMQ983056 FWI983056:FWM983056 GGE983056:GGI983056 GQA983056:GQE983056 GZW983056:HAA983056 HJS983056:HJW983056 HTO983056:HTS983056 IDK983056:IDO983056 ING983056:INK983056 IXC983056:IXG983056 JGY983056:JHC983056 JQU983056:JQY983056 KAQ983056:KAU983056 KKM983056:KKQ983056 KUI983056:KUM983056 LEE983056:LEI983056 LOA983056:LOE983056 LXW983056:LYA983056 MHS983056:MHW983056 MRO983056:MRS983056 NBK983056:NBO983056 NLG983056:NLK983056 NVC983056:NVG983056 OEY983056:OFC983056 OOU983056:OOY983056 OYQ983056:OYU983056 PIM983056:PIQ983056 PSI983056:PSM983056 QCE983056:QCI983056 QMA983056:QME983056 QVW983056:QWA983056 RFS983056:RFW983056 RPO983056:RPS983056 RZK983056:RZO983056 SJG983056:SJK983056 STC983056:STG983056 TCY983056:TDC983056 TMU983056:TMY983056 TWQ983056:TWU983056 UGM983056:UGQ983056 UQI983056:UQM983056 VAE983056:VAI983056 VKA983056:VKE983056 VTW983056:VUA983056 WDS983056:WDW983056 WNO983056:WNS983056 WXK983056:WXO983056" xr:uid="{D4B41FF1-E941-48A8-9E43-021F90B02859}">
      <formula1>3</formula1>
    </dataValidation>
    <dataValidation type="textLength" imeMode="disabled" operator="equal" allowBlank="1" showInputMessage="1" showErrorMessage="1" error="入力された桁数が不正です。_x000a_4ケタで再度入力してください。" sqref="BJ21:BN21 LF21:LJ21 VB21:VF21 AEX21:AFB21 AOT21:AOX21 AYP21:AYT21 BIL21:BIP21 BSH21:BSL21 CCD21:CCH21 CLZ21:CMD21 CVV21:CVZ21 DFR21:DFV21 DPN21:DPR21 DZJ21:DZN21 EJF21:EJJ21 ETB21:ETF21 FCX21:FDB21 FMT21:FMX21 FWP21:FWT21 GGL21:GGP21 GQH21:GQL21 HAD21:HAH21 HJZ21:HKD21 HTV21:HTZ21 IDR21:IDV21 INN21:INR21 IXJ21:IXN21 JHF21:JHJ21 JRB21:JRF21 KAX21:KBB21 KKT21:KKX21 KUP21:KUT21 LEL21:LEP21 LOH21:LOL21 LYD21:LYH21 MHZ21:MID21 MRV21:MRZ21 NBR21:NBV21 NLN21:NLR21 NVJ21:NVN21 OFF21:OFJ21 OPB21:OPF21 OYX21:OZB21 PIT21:PIX21 PSP21:PST21 QCL21:QCP21 QMH21:QML21 QWD21:QWH21 RFZ21:RGD21 RPV21:RPZ21 RZR21:RZV21 SJN21:SJR21 STJ21:STN21 TDF21:TDJ21 TNB21:TNF21 TWX21:TXB21 UGT21:UGX21 UQP21:UQT21 VAL21:VAP21 VKH21:VKL21 VUD21:VUH21 WDZ21:WED21 WNV21:WNZ21 WXR21:WXV21 BJ65552:BN65552 LF65552:LJ65552 VB65552:VF65552 AEX65552:AFB65552 AOT65552:AOX65552 AYP65552:AYT65552 BIL65552:BIP65552 BSH65552:BSL65552 CCD65552:CCH65552 CLZ65552:CMD65552 CVV65552:CVZ65552 DFR65552:DFV65552 DPN65552:DPR65552 DZJ65552:DZN65552 EJF65552:EJJ65552 ETB65552:ETF65552 FCX65552:FDB65552 FMT65552:FMX65552 FWP65552:FWT65552 GGL65552:GGP65552 GQH65552:GQL65552 HAD65552:HAH65552 HJZ65552:HKD65552 HTV65552:HTZ65552 IDR65552:IDV65552 INN65552:INR65552 IXJ65552:IXN65552 JHF65552:JHJ65552 JRB65552:JRF65552 KAX65552:KBB65552 KKT65552:KKX65552 KUP65552:KUT65552 LEL65552:LEP65552 LOH65552:LOL65552 LYD65552:LYH65552 MHZ65552:MID65552 MRV65552:MRZ65552 NBR65552:NBV65552 NLN65552:NLR65552 NVJ65552:NVN65552 OFF65552:OFJ65552 OPB65552:OPF65552 OYX65552:OZB65552 PIT65552:PIX65552 PSP65552:PST65552 QCL65552:QCP65552 QMH65552:QML65552 QWD65552:QWH65552 RFZ65552:RGD65552 RPV65552:RPZ65552 RZR65552:RZV65552 SJN65552:SJR65552 STJ65552:STN65552 TDF65552:TDJ65552 TNB65552:TNF65552 TWX65552:TXB65552 UGT65552:UGX65552 UQP65552:UQT65552 VAL65552:VAP65552 VKH65552:VKL65552 VUD65552:VUH65552 WDZ65552:WED65552 WNV65552:WNZ65552 WXR65552:WXV65552 BJ131088:BN131088 LF131088:LJ131088 VB131088:VF131088 AEX131088:AFB131088 AOT131088:AOX131088 AYP131088:AYT131088 BIL131088:BIP131088 BSH131088:BSL131088 CCD131088:CCH131088 CLZ131088:CMD131088 CVV131088:CVZ131088 DFR131088:DFV131088 DPN131088:DPR131088 DZJ131088:DZN131088 EJF131088:EJJ131088 ETB131088:ETF131088 FCX131088:FDB131088 FMT131088:FMX131088 FWP131088:FWT131088 GGL131088:GGP131088 GQH131088:GQL131088 HAD131088:HAH131088 HJZ131088:HKD131088 HTV131088:HTZ131088 IDR131088:IDV131088 INN131088:INR131088 IXJ131088:IXN131088 JHF131088:JHJ131088 JRB131088:JRF131088 KAX131088:KBB131088 KKT131088:KKX131088 KUP131088:KUT131088 LEL131088:LEP131088 LOH131088:LOL131088 LYD131088:LYH131088 MHZ131088:MID131088 MRV131088:MRZ131088 NBR131088:NBV131088 NLN131088:NLR131088 NVJ131088:NVN131088 OFF131088:OFJ131088 OPB131088:OPF131088 OYX131088:OZB131088 PIT131088:PIX131088 PSP131088:PST131088 QCL131088:QCP131088 QMH131088:QML131088 QWD131088:QWH131088 RFZ131088:RGD131088 RPV131088:RPZ131088 RZR131088:RZV131088 SJN131088:SJR131088 STJ131088:STN131088 TDF131088:TDJ131088 TNB131088:TNF131088 TWX131088:TXB131088 UGT131088:UGX131088 UQP131088:UQT131088 VAL131088:VAP131088 VKH131088:VKL131088 VUD131088:VUH131088 WDZ131088:WED131088 WNV131088:WNZ131088 WXR131088:WXV131088 BJ196624:BN196624 LF196624:LJ196624 VB196624:VF196624 AEX196624:AFB196624 AOT196624:AOX196624 AYP196624:AYT196624 BIL196624:BIP196624 BSH196624:BSL196624 CCD196624:CCH196624 CLZ196624:CMD196624 CVV196624:CVZ196624 DFR196624:DFV196624 DPN196624:DPR196624 DZJ196624:DZN196624 EJF196624:EJJ196624 ETB196624:ETF196624 FCX196624:FDB196624 FMT196624:FMX196624 FWP196624:FWT196624 GGL196624:GGP196624 GQH196624:GQL196624 HAD196624:HAH196624 HJZ196624:HKD196624 HTV196624:HTZ196624 IDR196624:IDV196624 INN196624:INR196624 IXJ196624:IXN196624 JHF196624:JHJ196624 JRB196624:JRF196624 KAX196624:KBB196624 KKT196624:KKX196624 KUP196624:KUT196624 LEL196624:LEP196624 LOH196624:LOL196624 LYD196624:LYH196624 MHZ196624:MID196624 MRV196624:MRZ196624 NBR196624:NBV196624 NLN196624:NLR196624 NVJ196624:NVN196624 OFF196624:OFJ196624 OPB196624:OPF196624 OYX196624:OZB196624 PIT196624:PIX196624 PSP196624:PST196624 QCL196624:QCP196624 QMH196624:QML196624 QWD196624:QWH196624 RFZ196624:RGD196624 RPV196624:RPZ196624 RZR196624:RZV196624 SJN196624:SJR196624 STJ196624:STN196624 TDF196624:TDJ196624 TNB196624:TNF196624 TWX196624:TXB196624 UGT196624:UGX196624 UQP196624:UQT196624 VAL196624:VAP196624 VKH196624:VKL196624 VUD196624:VUH196624 WDZ196624:WED196624 WNV196624:WNZ196624 WXR196624:WXV196624 BJ262160:BN262160 LF262160:LJ262160 VB262160:VF262160 AEX262160:AFB262160 AOT262160:AOX262160 AYP262160:AYT262160 BIL262160:BIP262160 BSH262160:BSL262160 CCD262160:CCH262160 CLZ262160:CMD262160 CVV262160:CVZ262160 DFR262160:DFV262160 DPN262160:DPR262160 DZJ262160:DZN262160 EJF262160:EJJ262160 ETB262160:ETF262160 FCX262160:FDB262160 FMT262160:FMX262160 FWP262160:FWT262160 GGL262160:GGP262160 GQH262160:GQL262160 HAD262160:HAH262160 HJZ262160:HKD262160 HTV262160:HTZ262160 IDR262160:IDV262160 INN262160:INR262160 IXJ262160:IXN262160 JHF262160:JHJ262160 JRB262160:JRF262160 KAX262160:KBB262160 KKT262160:KKX262160 KUP262160:KUT262160 LEL262160:LEP262160 LOH262160:LOL262160 LYD262160:LYH262160 MHZ262160:MID262160 MRV262160:MRZ262160 NBR262160:NBV262160 NLN262160:NLR262160 NVJ262160:NVN262160 OFF262160:OFJ262160 OPB262160:OPF262160 OYX262160:OZB262160 PIT262160:PIX262160 PSP262160:PST262160 QCL262160:QCP262160 QMH262160:QML262160 QWD262160:QWH262160 RFZ262160:RGD262160 RPV262160:RPZ262160 RZR262160:RZV262160 SJN262160:SJR262160 STJ262160:STN262160 TDF262160:TDJ262160 TNB262160:TNF262160 TWX262160:TXB262160 UGT262160:UGX262160 UQP262160:UQT262160 VAL262160:VAP262160 VKH262160:VKL262160 VUD262160:VUH262160 WDZ262160:WED262160 WNV262160:WNZ262160 WXR262160:WXV262160 BJ327696:BN327696 LF327696:LJ327696 VB327696:VF327696 AEX327696:AFB327696 AOT327696:AOX327696 AYP327696:AYT327696 BIL327696:BIP327696 BSH327696:BSL327696 CCD327696:CCH327696 CLZ327696:CMD327696 CVV327696:CVZ327696 DFR327696:DFV327696 DPN327696:DPR327696 DZJ327696:DZN327696 EJF327696:EJJ327696 ETB327696:ETF327696 FCX327696:FDB327696 FMT327696:FMX327696 FWP327696:FWT327696 GGL327696:GGP327696 GQH327696:GQL327696 HAD327696:HAH327696 HJZ327696:HKD327696 HTV327696:HTZ327696 IDR327696:IDV327696 INN327696:INR327696 IXJ327696:IXN327696 JHF327696:JHJ327696 JRB327696:JRF327696 KAX327696:KBB327696 KKT327696:KKX327696 KUP327696:KUT327696 LEL327696:LEP327696 LOH327696:LOL327696 LYD327696:LYH327696 MHZ327696:MID327696 MRV327696:MRZ327696 NBR327696:NBV327696 NLN327696:NLR327696 NVJ327696:NVN327696 OFF327696:OFJ327696 OPB327696:OPF327696 OYX327696:OZB327696 PIT327696:PIX327696 PSP327696:PST327696 QCL327696:QCP327696 QMH327696:QML327696 QWD327696:QWH327696 RFZ327696:RGD327696 RPV327696:RPZ327696 RZR327696:RZV327696 SJN327696:SJR327696 STJ327696:STN327696 TDF327696:TDJ327696 TNB327696:TNF327696 TWX327696:TXB327696 UGT327696:UGX327696 UQP327696:UQT327696 VAL327696:VAP327696 VKH327696:VKL327696 VUD327696:VUH327696 WDZ327696:WED327696 WNV327696:WNZ327696 WXR327696:WXV327696 BJ393232:BN393232 LF393232:LJ393232 VB393232:VF393232 AEX393232:AFB393232 AOT393232:AOX393232 AYP393232:AYT393232 BIL393232:BIP393232 BSH393232:BSL393232 CCD393232:CCH393232 CLZ393232:CMD393232 CVV393232:CVZ393232 DFR393232:DFV393232 DPN393232:DPR393232 DZJ393232:DZN393232 EJF393232:EJJ393232 ETB393232:ETF393232 FCX393232:FDB393232 FMT393232:FMX393232 FWP393232:FWT393232 GGL393232:GGP393232 GQH393232:GQL393232 HAD393232:HAH393232 HJZ393232:HKD393232 HTV393232:HTZ393232 IDR393232:IDV393232 INN393232:INR393232 IXJ393232:IXN393232 JHF393232:JHJ393232 JRB393232:JRF393232 KAX393232:KBB393232 KKT393232:KKX393232 KUP393232:KUT393232 LEL393232:LEP393232 LOH393232:LOL393232 LYD393232:LYH393232 MHZ393232:MID393232 MRV393232:MRZ393232 NBR393232:NBV393232 NLN393232:NLR393232 NVJ393232:NVN393232 OFF393232:OFJ393232 OPB393232:OPF393232 OYX393232:OZB393232 PIT393232:PIX393232 PSP393232:PST393232 QCL393232:QCP393232 QMH393232:QML393232 QWD393232:QWH393232 RFZ393232:RGD393232 RPV393232:RPZ393232 RZR393232:RZV393232 SJN393232:SJR393232 STJ393232:STN393232 TDF393232:TDJ393232 TNB393232:TNF393232 TWX393232:TXB393232 UGT393232:UGX393232 UQP393232:UQT393232 VAL393232:VAP393232 VKH393232:VKL393232 VUD393232:VUH393232 WDZ393232:WED393232 WNV393232:WNZ393232 WXR393232:WXV393232 BJ458768:BN458768 LF458768:LJ458768 VB458768:VF458768 AEX458768:AFB458768 AOT458768:AOX458768 AYP458768:AYT458768 BIL458768:BIP458768 BSH458768:BSL458768 CCD458768:CCH458768 CLZ458768:CMD458768 CVV458768:CVZ458768 DFR458768:DFV458768 DPN458768:DPR458768 DZJ458768:DZN458768 EJF458768:EJJ458768 ETB458768:ETF458768 FCX458768:FDB458768 FMT458768:FMX458768 FWP458768:FWT458768 GGL458768:GGP458768 GQH458768:GQL458768 HAD458768:HAH458768 HJZ458768:HKD458768 HTV458768:HTZ458768 IDR458768:IDV458768 INN458768:INR458768 IXJ458768:IXN458768 JHF458768:JHJ458768 JRB458768:JRF458768 KAX458768:KBB458768 KKT458768:KKX458768 KUP458768:KUT458768 LEL458768:LEP458768 LOH458768:LOL458768 LYD458768:LYH458768 MHZ458768:MID458768 MRV458768:MRZ458768 NBR458768:NBV458768 NLN458768:NLR458768 NVJ458768:NVN458768 OFF458768:OFJ458768 OPB458768:OPF458768 OYX458768:OZB458768 PIT458768:PIX458768 PSP458768:PST458768 QCL458768:QCP458768 QMH458768:QML458768 QWD458768:QWH458768 RFZ458768:RGD458768 RPV458768:RPZ458768 RZR458768:RZV458768 SJN458768:SJR458768 STJ458768:STN458768 TDF458768:TDJ458768 TNB458768:TNF458768 TWX458768:TXB458768 UGT458768:UGX458768 UQP458768:UQT458768 VAL458768:VAP458768 VKH458768:VKL458768 VUD458768:VUH458768 WDZ458768:WED458768 WNV458768:WNZ458768 WXR458768:WXV458768 BJ524304:BN524304 LF524304:LJ524304 VB524304:VF524304 AEX524304:AFB524304 AOT524304:AOX524304 AYP524304:AYT524304 BIL524304:BIP524304 BSH524304:BSL524304 CCD524304:CCH524304 CLZ524304:CMD524304 CVV524304:CVZ524304 DFR524304:DFV524304 DPN524304:DPR524304 DZJ524304:DZN524304 EJF524304:EJJ524304 ETB524304:ETF524304 FCX524304:FDB524304 FMT524304:FMX524304 FWP524304:FWT524304 GGL524304:GGP524304 GQH524304:GQL524304 HAD524304:HAH524304 HJZ524304:HKD524304 HTV524304:HTZ524304 IDR524304:IDV524304 INN524304:INR524304 IXJ524304:IXN524304 JHF524304:JHJ524304 JRB524304:JRF524304 KAX524304:KBB524304 KKT524304:KKX524304 KUP524304:KUT524304 LEL524304:LEP524304 LOH524304:LOL524304 LYD524304:LYH524304 MHZ524304:MID524304 MRV524304:MRZ524304 NBR524304:NBV524304 NLN524304:NLR524304 NVJ524304:NVN524304 OFF524304:OFJ524304 OPB524304:OPF524304 OYX524304:OZB524304 PIT524304:PIX524304 PSP524304:PST524304 QCL524304:QCP524304 QMH524304:QML524304 QWD524304:QWH524304 RFZ524304:RGD524304 RPV524304:RPZ524304 RZR524304:RZV524304 SJN524304:SJR524304 STJ524304:STN524304 TDF524304:TDJ524304 TNB524304:TNF524304 TWX524304:TXB524304 UGT524304:UGX524304 UQP524304:UQT524304 VAL524304:VAP524304 VKH524304:VKL524304 VUD524304:VUH524304 WDZ524304:WED524304 WNV524304:WNZ524304 WXR524304:WXV524304 BJ589840:BN589840 LF589840:LJ589840 VB589840:VF589840 AEX589840:AFB589840 AOT589840:AOX589840 AYP589840:AYT589840 BIL589840:BIP589840 BSH589840:BSL589840 CCD589840:CCH589840 CLZ589840:CMD589840 CVV589840:CVZ589840 DFR589840:DFV589840 DPN589840:DPR589840 DZJ589840:DZN589840 EJF589840:EJJ589840 ETB589840:ETF589840 FCX589840:FDB589840 FMT589840:FMX589840 FWP589840:FWT589840 GGL589840:GGP589840 GQH589840:GQL589840 HAD589840:HAH589840 HJZ589840:HKD589840 HTV589840:HTZ589840 IDR589840:IDV589840 INN589840:INR589840 IXJ589840:IXN589840 JHF589840:JHJ589840 JRB589840:JRF589840 KAX589840:KBB589840 KKT589840:KKX589840 KUP589840:KUT589840 LEL589840:LEP589840 LOH589840:LOL589840 LYD589840:LYH589840 MHZ589840:MID589840 MRV589840:MRZ589840 NBR589840:NBV589840 NLN589840:NLR589840 NVJ589840:NVN589840 OFF589840:OFJ589840 OPB589840:OPF589840 OYX589840:OZB589840 PIT589840:PIX589840 PSP589840:PST589840 QCL589840:QCP589840 QMH589840:QML589840 QWD589840:QWH589840 RFZ589840:RGD589840 RPV589840:RPZ589840 RZR589840:RZV589840 SJN589840:SJR589840 STJ589840:STN589840 TDF589840:TDJ589840 TNB589840:TNF589840 TWX589840:TXB589840 UGT589840:UGX589840 UQP589840:UQT589840 VAL589840:VAP589840 VKH589840:VKL589840 VUD589840:VUH589840 WDZ589840:WED589840 WNV589840:WNZ589840 WXR589840:WXV589840 BJ655376:BN655376 LF655376:LJ655376 VB655376:VF655376 AEX655376:AFB655376 AOT655376:AOX655376 AYP655376:AYT655376 BIL655376:BIP655376 BSH655376:BSL655376 CCD655376:CCH655376 CLZ655376:CMD655376 CVV655376:CVZ655376 DFR655376:DFV655376 DPN655376:DPR655376 DZJ655376:DZN655376 EJF655376:EJJ655376 ETB655376:ETF655376 FCX655376:FDB655376 FMT655376:FMX655376 FWP655376:FWT655376 GGL655376:GGP655376 GQH655376:GQL655376 HAD655376:HAH655376 HJZ655376:HKD655376 HTV655376:HTZ655376 IDR655376:IDV655376 INN655376:INR655376 IXJ655376:IXN655376 JHF655376:JHJ655376 JRB655376:JRF655376 KAX655376:KBB655376 KKT655376:KKX655376 KUP655376:KUT655376 LEL655376:LEP655376 LOH655376:LOL655376 LYD655376:LYH655376 MHZ655376:MID655376 MRV655376:MRZ655376 NBR655376:NBV655376 NLN655376:NLR655376 NVJ655376:NVN655376 OFF655376:OFJ655376 OPB655376:OPF655376 OYX655376:OZB655376 PIT655376:PIX655376 PSP655376:PST655376 QCL655376:QCP655376 QMH655376:QML655376 QWD655376:QWH655376 RFZ655376:RGD655376 RPV655376:RPZ655376 RZR655376:RZV655376 SJN655376:SJR655376 STJ655376:STN655376 TDF655376:TDJ655376 TNB655376:TNF655376 TWX655376:TXB655376 UGT655376:UGX655376 UQP655376:UQT655376 VAL655376:VAP655376 VKH655376:VKL655376 VUD655376:VUH655376 WDZ655376:WED655376 WNV655376:WNZ655376 WXR655376:WXV655376 BJ720912:BN720912 LF720912:LJ720912 VB720912:VF720912 AEX720912:AFB720912 AOT720912:AOX720912 AYP720912:AYT720912 BIL720912:BIP720912 BSH720912:BSL720912 CCD720912:CCH720912 CLZ720912:CMD720912 CVV720912:CVZ720912 DFR720912:DFV720912 DPN720912:DPR720912 DZJ720912:DZN720912 EJF720912:EJJ720912 ETB720912:ETF720912 FCX720912:FDB720912 FMT720912:FMX720912 FWP720912:FWT720912 GGL720912:GGP720912 GQH720912:GQL720912 HAD720912:HAH720912 HJZ720912:HKD720912 HTV720912:HTZ720912 IDR720912:IDV720912 INN720912:INR720912 IXJ720912:IXN720912 JHF720912:JHJ720912 JRB720912:JRF720912 KAX720912:KBB720912 KKT720912:KKX720912 KUP720912:KUT720912 LEL720912:LEP720912 LOH720912:LOL720912 LYD720912:LYH720912 MHZ720912:MID720912 MRV720912:MRZ720912 NBR720912:NBV720912 NLN720912:NLR720912 NVJ720912:NVN720912 OFF720912:OFJ720912 OPB720912:OPF720912 OYX720912:OZB720912 PIT720912:PIX720912 PSP720912:PST720912 QCL720912:QCP720912 QMH720912:QML720912 QWD720912:QWH720912 RFZ720912:RGD720912 RPV720912:RPZ720912 RZR720912:RZV720912 SJN720912:SJR720912 STJ720912:STN720912 TDF720912:TDJ720912 TNB720912:TNF720912 TWX720912:TXB720912 UGT720912:UGX720912 UQP720912:UQT720912 VAL720912:VAP720912 VKH720912:VKL720912 VUD720912:VUH720912 WDZ720912:WED720912 WNV720912:WNZ720912 WXR720912:WXV720912 BJ786448:BN786448 LF786448:LJ786448 VB786448:VF786448 AEX786448:AFB786448 AOT786448:AOX786448 AYP786448:AYT786448 BIL786448:BIP786448 BSH786448:BSL786448 CCD786448:CCH786448 CLZ786448:CMD786448 CVV786448:CVZ786448 DFR786448:DFV786448 DPN786448:DPR786448 DZJ786448:DZN786448 EJF786448:EJJ786448 ETB786448:ETF786448 FCX786448:FDB786448 FMT786448:FMX786448 FWP786448:FWT786448 GGL786448:GGP786448 GQH786448:GQL786448 HAD786448:HAH786448 HJZ786448:HKD786448 HTV786448:HTZ786448 IDR786448:IDV786448 INN786448:INR786448 IXJ786448:IXN786448 JHF786448:JHJ786448 JRB786448:JRF786448 KAX786448:KBB786448 KKT786448:KKX786448 KUP786448:KUT786448 LEL786448:LEP786448 LOH786448:LOL786448 LYD786448:LYH786448 MHZ786448:MID786448 MRV786448:MRZ786448 NBR786448:NBV786448 NLN786448:NLR786448 NVJ786448:NVN786448 OFF786448:OFJ786448 OPB786448:OPF786448 OYX786448:OZB786448 PIT786448:PIX786448 PSP786448:PST786448 QCL786448:QCP786448 QMH786448:QML786448 QWD786448:QWH786448 RFZ786448:RGD786448 RPV786448:RPZ786448 RZR786448:RZV786448 SJN786448:SJR786448 STJ786448:STN786448 TDF786448:TDJ786448 TNB786448:TNF786448 TWX786448:TXB786448 UGT786448:UGX786448 UQP786448:UQT786448 VAL786448:VAP786448 VKH786448:VKL786448 VUD786448:VUH786448 WDZ786448:WED786448 WNV786448:WNZ786448 WXR786448:WXV786448 BJ851984:BN851984 LF851984:LJ851984 VB851984:VF851984 AEX851984:AFB851984 AOT851984:AOX851984 AYP851984:AYT851984 BIL851984:BIP851984 BSH851984:BSL851984 CCD851984:CCH851984 CLZ851984:CMD851984 CVV851984:CVZ851984 DFR851984:DFV851984 DPN851984:DPR851984 DZJ851984:DZN851984 EJF851984:EJJ851984 ETB851984:ETF851984 FCX851984:FDB851984 FMT851984:FMX851984 FWP851984:FWT851984 GGL851984:GGP851984 GQH851984:GQL851984 HAD851984:HAH851984 HJZ851984:HKD851984 HTV851984:HTZ851984 IDR851984:IDV851984 INN851984:INR851984 IXJ851984:IXN851984 JHF851984:JHJ851984 JRB851984:JRF851984 KAX851984:KBB851984 KKT851984:KKX851984 KUP851984:KUT851984 LEL851984:LEP851984 LOH851984:LOL851984 LYD851984:LYH851984 MHZ851984:MID851984 MRV851984:MRZ851984 NBR851984:NBV851984 NLN851984:NLR851984 NVJ851984:NVN851984 OFF851984:OFJ851984 OPB851984:OPF851984 OYX851984:OZB851984 PIT851984:PIX851984 PSP851984:PST851984 QCL851984:QCP851984 QMH851984:QML851984 QWD851984:QWH851984 RFZ851984:RGD851984 RPV851984:RPZ851984 RZR851984:RZV851984 SJN851984:SJR851984 STJ851984:STN851984 TDF851984:TDJ851984 TNB851984:TNF851984 TWX851984:TXB851984 UGT851984:UGX851984 UQP851984:UQT851984 VAL851984:VAP851984 VKH851984:VKL851984 VUD851984:VUH851984 WDZ851984:WED851984 WNV851984:WNZ851984 WXR851984:WXV851984 BJ917520:BN917520 LF917520:LJ917520 VB917520:VF917520 AEX917520:AFB917520 AOT917520:AOX917520 AYP917520:AYT917520 BIL917520:BIP917520 BSH917520:BSL917520 CCD917520:CCH917520 CLZ917520:CMD917520 CVV917520:CVZ917520 DFR917520:DFV917520 DPN917520:DPR917520 DZJ917520:DZN917520 EJF917520:EJJ917520 ETB917520:ETF917520 FCX917520:FDB917520 FMT917520:FMX917520 FWP917520:FWT917520 GGL917520:GGP917520 GQH917520:GQL917520 HAD917520:HAH917520 HJZ917520:HKD917520 HTV917520:HTZ917520 IDR917520:IDV917520 INN917520:INR917520 IXJ917520:IXN917520 JHF917520:JHJ917520 JRB917520:JRF917520 KAX917520:KBB917520 KKT917520:KKX917520 KUP917520:KUT917520 LEL917520:LEP917520 LOH917520:LOL917520 LYD917520:LYH917520 MHZ917520:MID917520 MRV917520:MRZ917520 NBR917520:NBV917520 NLN917520:NLR917520 NVJ917520:NVN917520 OFF917520:OFJ917520 OPB917520:OPF917520 OYX917520:OZB917520 PIT917520:PIX917520 PSP917520:PST917520 QCL917520:QCP917520 QMH917520:QML917520 QWD917520:QWH917520 RFZ917520:RGD917520 RPV917520:RPZ917520 RZR917520:RZV917520 SJN917520:SJR917520 STJ917520:STN917520 TDF917520:TDJ917520 TNB917520:TNF917520 TWX917520:TXB917520 UGT917520:UGX917520 UQP917520:UQT917520 VAL917520:VAP917520 VKH917520:VKL917520 VUD917520:VUH917520 WDZ917520:WED917520 WNV917520:WNZ917520 WXR917520:WXV917520 BJ983056:BN983056 LF983056:LJ983056 VB983056:VF983056 AEX983056:AFB983056 AOT983056:AOX983056 AYP983056:AYT983056 BIL983056:BIP983056 BSH983056:BSL983056 CCD983056:CCH983056 CLZ983056:CMD983056 CVV983056:CVZ983056 DFR983056:DFV983056 DPN983056:DPR983056 DZJ983056:DZN983056 EJF983056:EJJ983056 ETB983056:ETF983056 FCX983056:FDB983056 FMT983056:FMX983056 FWP983056:FWT983056 GGL983056:GGP983056 GQH983056:GQL983056 HAD983056:HAH983056 HJZ983056:HKD983056 HTV983056:HTZ983056 IDR983056:IDV983056 INN983056:INR983056 IXJ983056:IXN983056 JHF983056:JHJ983056 JRB983056:JRF983056 KAX983056:KBB983056 KKT983056:KKX983056 KUP983056:KUT983056 LEL983056:LEP983056 LOH983056:LOL983056 LYD983056:LYH983056 MHZ983056:MID983056 MRV983056:MRZ983056 NBR983056:NBV983056 NLN983056:NLR983056 NVJ983056:NVN983056 OFF983056:OFJ983056 OPB983056:OPF983056 OYX983056:OZB983056 PIT983056:PIX983056 PSP983056:PST983056 QCL983056:QCP983056 QMH983056:QML983056 QWD983056:QWH983056 RFZ983056:RGD983056 RPV983056:RPZ983056 RZR983056:RZV983056 SJN983056:SJR983056 STJ983056:STN983056 TDF983056:TDJ983056 TNB983056:TNF983056 TWX983056:TXB983056 UGT983056:UGX983056 UQP983056:UQT983056 VAL983056:VAP983056 VKH983056:VKL983056 VUD983056:VUH983056 WDZ983056:WED983056 WNV983056:WNZ983056 WXR983056:WXV983056" xr:uid="{9F06CB2A-E906-4012-BEA0-7034D92CC451}">
      <formula1>4</formula1>
    </dataValidation>
    <dataValidation imeMode="hiragana" allowBlank="1" showInputMessage="1" showErrorMessage="1" sqref="BC17:CK17 KY17:MG17 UU17:WC17 AEQ17:AFY17 AOM17:APU17 AYI17:AZQ17 BIE17:BJM17 BSA17:BTI17 CBW17:CDE17 CLS17:CNA17 CVO17:CWW17 DFK17:DGS17 DPG17:DQO17 DZC17:EAK17 EIY17:EKG17 ESU17:EUC17 FCQ17:FDY17 FMM17:FNU17 FWI17:FXQ17 GGE17:GHM17 GQA17:GRI17 GZW17:HBE17 HJS17:HLA17 HTO17:HUW17 IDK17:IES17 ING17:IOO17 IXC17:IYK17 JGY17:JIG17 JQU17:JSC17 KAQ17:KBY17 KKM17:KLU17 KUI17:KVQ17 LEE17:LFM17 LOA17:LPI17 LXW17:LZE17 MHS17:MJA17 MRO17:MSW17 NBK17:NCS17 NLG17:NMO17 NVC17:NWK17 OEY17:OGG17 OOU17:OQC17 OYQ17:OZY17 PIM17:PJU17 PSI17:PTQ17 QCE17:QDM17 QMA17:QNI17 QVW17:QXE17 RFS17:RHA17 RPO17:RQW17 RZK17:SAS17 SJG17:SKO17 STC17:SUK17 TCY17:TEG17 TMU17:TOC17 TWQ17:TXY17 UGM17:UHU17 UQI17:URQ17 VAE17:VBM17 VKA17:VLI17 VTW17:VVE17 WDS17:WFA17 WNO17:WOW17 WXK17:WYS17 BC65548:CK65548 KY65548:MG65548 UU65548:WC65548 AEQ65548:AFY65548 AOM65548:APU65548 AYI65548:AZQ65548 BIE65548:BJM65548 BSA65548:BTI65548 CBW65548:CDE65548 CLS65548:CNA65548 CVO65548:CWW65548 DFK65548:DGS65548 DPG65548:DQO65548 DZC65548:EAK65548 EIY65548:EKG65548 ESU65548:EUC65548 FCQ65548:FDY65548 FMM65548:FNU65548 FWI65548:FXQ65548 GGE65548:GHM65548 GQA65548:GRI65548 GZW65548:HBE65548 HJS65548:HLA65548 HTO65548:HUW65548 IDK65548:IES65548 ING65548:IOO65548 IXC65548:IYK65548 JGY65548:JIG65548 JQU65548:JSC65548 KAQ65548:KBY65548 KKM65548:KLU65548 KUI65548:KVQ65548 LEE65548:LFM65548 LOA65548:LPI65548 LXW65548:LZE65548 MHS65548:MJA65548 MRO65548:MSW65548 NBK65548:NCS65548 NLG65548:NMO65548 NVC65548:NWK65548 OEY65548:OGG65548 OOU65548:OQC65548 OYQ65548:OZY65548 PIM65548:PJU65548 PSI65548:PTQ65548 QCE65548:QDM65548 QMA65548:QNI65548 QVW65548:QXE65548 RFS65548:RHA65548 RPO65548:RQW65548 RZK65548:SAS65548 SJG65548:SKO65548 STC65548:SUK65548 TCY65548:TEG65548 TMU65548:TOC65548 TWQ65548:TXY65548 UGM65548:UHU65548 UQI65548:URQ65548 VAE65548:VBM65548 VKA65548:VLI65548 VTW65548:VVE65548 WDS65548:WFA65548 WNO65548:WOW65548 WXK65548:WYS65548 BC131084:CK131084 KY131084:MG131084 UU131084:WC131084 AEQ131084:AFY131084 AOM131084:APU131084 AYI131084:AZQ131084 BIE131084:BJM131084 BSA131084:BTI131084 CBW131084:CDE131084 CLS131084:CNA131084 CVO131084:CWW131084 DFK131084:DGS131084 DPG131084:DQO131084 DZC131084:EAK131084 EIY131084:EKG131084 ESU131084:EUC131084 FCQ131084:FDY131084 FMM131084:FNU131084 FWI131084:FXQ131084 GGE131084:GHM131084 GQA131084:GRI131084 GZW131084:HBE131084 HJS131084:HLA131084 HTO131084:HUW131084 IDK131084:IES131084 ING131084:IOO131084 IXC131084:IYK131084 JGY131084:JIG131084 JQU131084:JSC131084 KAQ131084:KBY131084 KKM131084:KLU131084 KUI131084:KVQ131084 LEE131084:LFM131084 LOA131084:LPI131084 LXW131084:LZE131084 MHS131084:MJA131084 MRO131084:MSW131084 NBK131084:NCS131084 NLG131084:NMO131084 NVC131084:NWK131084 OEY131084:OGG131084 OOU131084:OQC131084 OYQ131084:OZY131084 PIM131084:PJU131084 PSI131084:PTQ131084 QCE131084:QDM131084 QMA131084:QNI131084 QVW131084:QXE131084 RFS131084:RHA131084 RPO131084:RQW131084 RZK131084:SAS131084 SJG131084:SKO131084 STC131084:SUK131084 TCY131084:TEG131084 TMU131084:TOC131084 TWQ131084:TXY131084 UGM131084:UHU131084 UQI131084:URQ131084 VAE131084:VBM131084 VKA131084:VLI131084 VTW131084:VVE131084 WDS131084:WFA131084 WNO131084:WOW131084 WXK131084:WYS131084 BC196620:CK196620 KY196620:MG196620 UU196620:WC196620 AEQ196620:AFY196620 AOM196620:APU196620 AYI196620:AZQ196620 BIE196620:BJM196620 BSA196620:BTI196620 CBW196620:CDE196620 CLS196620:CNA196620 CVO196620:CWW196620 DFK196620:DGS196620 DPG196620:DQO196620 DZC196620:EAK196620 EIY196620:EKG196620 ESU196620:EUC196620 FCQ196620:FDY196620 FMM196620:FNU196620 FWI196620:FXQ196620 GGE196620:GHM196620 GQA196620:GRI196620 GZW196620:HBE196620 HJS196620:HLA196620 HTO196620:HUW196620 IDK196620:IES196620 ING196620:IOO196620 IXC196620:IYK196620 JGY196620:JIG196620 JQU196620:JSC196620 KAQ196620:KBY196620 KKM196620:KLU196620 KUI196620:KVQ196620 LEE196620:LFM196620 LOA196620:LPI196620 LXW196620:LZE196620 MHS196620:MJA196620 MRO196620:MSW196620 NBK196620:NCS196620 NLG196620:NMO196620 NVC196620:NWK196620 OEY196620:OGG196620 OOU196620:OQC196620 OYQ196620:OZY196620 PIM196620:PJU196620 PSI196620:PTQ196620 QCE196620:QDM196620 QMA196620:QNI196620 QVW196620:QXE196620 RFS196620:RHA196620 RPO196620:RQW196620 RZK196620:SAS196620 SJG196620:SKO196620 STC196620:SUK196620 TCY196620:TEG196620 TMU196620:TOC196620 TWQ196620:TXY196620 UGM196620:UHU196620 UQI196620:URQ196620 VAE196620:VBM196620 VKA196620:VLI196620 VTW196620:VVE196620 WDS196620:WFA196620 WNO196620:WOW196620 WXK196620:WYS196620 BC262156:CK262156 KY262156:MG262156 UU262156:WC262156 AEQ262156:AFY262156 AOM262156:APU262156 AYI262156:AZQ262156 BIE262156:BJM262156 BSA262156:BTI262156 CBW262156:CDE262156 CLS262156:CNA262156 CVO262156:CWW262156 DFK262156:DGS262156 DPG262156:DQO262156 DZC262156:EAK262156 EIY262156:EKG262156 ESU262156:EUC262156 FCQ262156:FDY262156 FMM262156:FNU262156 FWI262156:FXQ262156 GGE262156:GHM262156 GQA262156:GRI262156 GZW262156:HBE262156 HJS262156:HLA262156 HTO262156:HUW262156 IDK262156:IES262156 ING262156:IOO262156 IXC262156:IYK262156 JGY262156:JIG262156 JQU262156:JSC262156 KAQ262156:KBY262156 KKM262156:KLU262156 KUI262156:KVQ262156 LEE262156:LFM262156 LOA262156:LPI262156 LXW262156:LZE262156 MHS262156:MJA262156 MRO262156:MSW262156 NBK262156:NCS262156 NLG262156:NMO262156 NVC262156:NWK262156 OEY262156:OGG262156 OOU262156:OQC262156 OYQ262156:OZY262156 PIM262156:PJU262156 PSI262156:PTQ262156 QCE262156:QDM262156 QMA262156:QNI262156 QVW262156:QXE262156 RFS262156:RHA262156 RPO262156:RQW262156 RZK262156:SAS262156 SJG262156:SKO262156 STC262156:SUK262156 TCY262156:TEG262156 TMU262156:TOC262156 TWQ262156:TXY262156 UGM262156:UHU262156 UQI262156:URQ262156 VAE262156:VBM262156 VKA262156:VLI262156 VTW262156:VVE262156 WDS262156:WFA262156 WNO262156:WOW262156 WXK262156:WYS262156 BC327692:CK327692 KY327692:MG327692 UU327692:WC327692 AEQ327692:AFY327692 AOM327692:APU327692 AYI327692:AZQ327692 BIE327692:BJM327692 BSA327692:BTI327692 CBW327692:CDE327692 CLS327692:CNA327692 CVO327692:CWW327692 DFK327692:DGS327692 DPG327692:DQO327692 DZC327692:EAK327692 EIY327692:EKG327692 ESU327692:EUC327692 FCQ327692:FDY327692 FMM327692:FNU327692 FWI327692:FXQ327692 GGE327692:GHM327692 GQA327692:GRI327692 GZW327692:HBE327692 HJS327692:HLA327692 HTO327692:HUW327692 IDK327692:IES327692 ING327692:IOO327692 IXC327692:IYK327692 JGY327692:JIG327692 JQU327692:JSC327692 KAQ327692:KBY327692 KKM327692:KLU327692 KUI327692:KVQ327692 LEE327692:LFM327692 LOA327692:LPI327692 LXW327692:LZE327692 MHS327692:MJA327692 MRO327692:MSW327692 NBK327692:NCS327692 NLG327692:NMO327692 NVC327692:NWK327692 OEY327692:OGG327692 OOU327692:OQC327692 OYQ327692:OZY327692 PIM327692:PJU327692 PSI327692:PTQ327692 QCE327692:QDM327692 QMA327692:QNI327692 QVW327692:QXE327692 RFS327692:RHA327692 RPO327692:RQW327692 RZK327692:SAS327692 SJG327692:SKO327692 STC327692:SUK327692 TCY327692:TEG327692 TMU327692:TOC327692 TWQ327692:TXY327692 UGM327692:UHU327692 UQI327692:URQ327692 VAE327692:VBM327692 VKA327692:VLI327692 VTW327692:VVE327692 WDS327692:WFA327692 WNO327692:WOW327692 WXK327692:WYS327692 BC393228:CK393228 KY393228:MG393228 UU393228:WC393228 AEQ393228:AFY393228 AOM393228:APU393228 AYI393228:AZQ393228 BIE393228:BJM393228 BSA393228:BTI393228 CBW393228:CDE393228 CLS393228:CNA393228 CVO393228:CWW393228 DFK393228:DGS393228 DPG393228:DQO393228 DZC393228:EAK393228 EIY393228:EKG393228 ESU393228:EUC393228 FCQ393228:FDY393228 FMM393228:FNU393228 FWI393228:FXQ393228 GGE393228:GHM393228 GQA393228:GRI393228 GZW393228:HBE393228 HJS393228:HLA393228 HTO393228:HUW393228 IDK393228:IES393228 ING393228:IOO393228 IXC393228:IYK393228 JGY393228:JIG393228 JQU393228:JSC393228 KAQ393228:KBY393228 KKM393228:KLU393228 KUI393228:KVQ393228 LEE393228:LFM393228 LOA393228:LPI393228 LXW393228:LZE393228 MHS393228:MJA393228 MRO393228:MSW393228 NBK393228:NCS393228 NLG393228:NMO393228 NVC393228:NWK393228 OEY393228:OGG393228 OOU393228:OQC393228 OYQ393228:OZY393228 PIM393228:PJU393228 PSI393228:PTQ393228 QCE393228:QDM393228 QMA393228:QNI393228 QVW393228:QXE393228 RFS393228:RHA393228 RPO393228:RQW393228 RZK393228:SAS393228 SJG393228:SKO393228 STC393228:SUK393228 TCY393228:TEG393228 TMU393228:TOC393228 TWQ393228:TXY393228 UGM393228:UHU393228 UQI393228:URQ393228 VAE393228:VBM393228 VKA393228:VLI393228 VTW393228:VVE393228 WDS393228:WFA393228 WNO393228:WOW393228 WXK393228:WYS393228 BC458764:CK458764 KY458764:MG458764 UU458764:WC458764 AEQ458764:AFY458764 AOM458764:APU458764 AYI458764:AZQ458764 BIE458764:BJM458764 BSA458764:BTI458764 CBW458764:CDE458764 CLS458764:CNA458764 CVO458764:CWW458764 DFK458764:DGS458764 DPG458764:DQO458764 DZC458764:EAK458764 EIY458764:EKG458764 ESU458764:EUC458764 FCQ458764:FDY458764 FMM458764:FNU458764 FWI458764:FXQ458764 GGE458764:GHM458764 GQA458764:GRI458764 GZW458764:HBE458764 HJS458764:HLA458764 HTO458764:HUW458764 IDK458764:IES458764 ING458764:IOO458764 IXC458764:IYK458764 JGY458764:JIG458764 JQU458764:JSC458764 KAQ458764:KBY458764 KKM458764:KLU458764 KUI458764:KVQ458764 LEE458764:LFM458764 LOA458764:LPI458764 LXW458764:LZE458764 MHS458764:MJA458764 MRO458764:MSW458764 NBK458764:NCS458764 NLG458764:NMO458764 NVC458764:NWK458764 OEY458764:OGG458764 OOU458764:OQC458764 OYQ458764:OZY458764 PIM458764:PJU458764 PSI458764:PTQ458764 QCE458764:QDM458764 QMA458764:QNI458764 QVW458764:QXE458764 RFS458764:RHA458764 RPO458764:RQW458764 RZK458764:SAS458764 SJG458764:SKO458764 STC458764:SUK458764 TCY458764:TEG458764 TMU458764:TOC458764 TWQ458764:TXY458764 UGM458764:UHU458764 UQI458764:URQ458764 VAE458764:VBM458764 VKA458764:VLI458764 VTW458764:VVE458764 WDS458764:WFA458764 WNO458764:WOW458764 WXK458764:WYS458764 BC524300:CK524300 KY524300:MG524300 UU524300:WC524300 AEQ524300:AFY524300 AOM524300:APU524300 AYI524300:AZQ524300 BIE524300:BJM524300 BSA524300:BTI524300 CBW524300:CDE524300 CLS524300:CNA524300 CVO524300:CWW524300 DFK524300:DGS524300 DPG524300:DQO524300 DZC524300:EAK524300 EIY524300:EKG524300 ESU524300:EUC524300 FCQ524300:FDY524300 FMM524300:FNU524300 FWI524300:FXQ524300 GGE524300:GHM524300 GQA524300:GRI524300 GZW524300:HBE524300 HJS524300:HLA524300 HTO524300:HUW524300 IDK524300:IES524300 ING524300:IOO524300 IXC524300:IYK524300 JGY524300:JIG524300 JQU524300:JSC524300 KAQ524300:KBY524300 KKM524300:KLU524300 KUI524300:KVQ524300 LEE524300:LFM524300 LOA524300:LPI524300 LXW524300:LZE524300 MHS524300:MJA524300 MRO524300:MSW524300 NBK524300:NCS524300 NLG524300:NMO524300 NVC524300:NWK524300 OEY524300:OGG524300 OOU524300:OQC524300 OYQ524300:OZY524300 PIM524300:PJU524300 PSI524300:PTQ524300 QCE524300:QDM524300 QMA524300:QNI524300 QVW524300:QXE524300 RFS524300:RHA524300 RPO524300:RQW524300 RZK524300:SAS524300 SJG524300:SKO524300 STC524300:SUK524300 TCY524300:TEG524300 TMU524300:TOC524300 TWQ524300:TXY524300 UGM524300:UHU524300 UQI524300:URQ524300 VAE524300:VBM524300 VKA524300:VLI524300 VTW524300:VVE524300 WDS524300:WFA524300 WNO524300:WOW524300 WXK524300:WYS524300 BC589836:CK589836 KY589836:MG589836 UU589836:WC589836 AEQ589836:AFY589836 AOM589836:APU589836 AYI589836:AZQ589836 BIE589836:BJM589836 BSA589836:BTI589836 CBW589836:CDE589836 CLS589836:CNA589836 CVO589836:CWW589836 DFK589836:DGS589836 DPG589836:DQO589836 DZC589836:EAK589836 EIY589836:EKG589836 ESU589836:EUC589836 FCQ589836:FDY589836 FMM589836:FNU589836 FWI589836:FXQ589836 GGE589836:GHM589836 GQA589836:GRI589836 GZW589836:HBE589836 HJS589836:HLA589836 HTO589836:HUW589836 IDK589836:IES589836 ING589836:IOO589836 IXC589836:IYK589836 JGY589836:JIG589836 JQU589836:JSC589836 KAQ589836:KBY589836 KKM589836:KLU589836 KUI589836:KVQ589836 LEE589836:LFM589836 LOA589836:LPI589836 LXW589836:LZE589836 MHS589836:MJA589836 MRO589836:MSW589836 NBK589836:NCS589836 NLG589836:NMO589836 NVC589836:NWK589836 OEY589836:OGG589836 OOU589836:OQC589836 OYQ589836:OZY589836 PIM589836:PJU589836 PSI589836:PTQ589836 QCE589836:QDM589836 QMA589836:QNI589836 QVW589836:QXE589836 RFS589836:RHA589836 RPO589836:RQW589836 RZK589836:SAS589836 SJG589836:SKO589836 STC589836:SUK589836 TCY589836:TEG589836 TMU589836:TOC589836 TWQ589836:TXY589836 UGM589836:UHU589836 UQI589836:URQ589836 VAE589836:VBM589836 VKA589836:VLI589836 VTW589836:VVE589836 WDS589836:WFA589836 WNO589836:WOW589836 WXK589836:WYS589836 BC655372:CK655372 KY655372:MG655372 UU655372:WC655372 AEQ655372:AFY655372 AOM655372:APU655372 AYI655372:AZQ655372 BIE655372:BJM655372 BSA655372:BTI655372 CBW655372:CDE655372 CLS655372:CNA655372 CVO655372:CWW655372 DFK655372:DGS655372 DPG655372:DQO655372 DZC655372:EAK655372 EIY655372:EKG655372 ESU655372:EUC655372 FCQ655372:FDY655372 FMM655372:FNU655372 FWI655372:FXQ655372 GGE655372:GHM655372 GQA655372:GRI655372 GZW655372:HBE655372 HJS655372:HLA655372 HTO655372:HUW655372 IDK655372:IES655372 ING655372:IOO655372 IXC655372:IYK655372 JGY655372:JIG655372 JQU655372:JSC655372 KAQ655372:KBY655372 KKM655372:KLU655372 KUI655372:KVQ655372 LEE655372:LFM655372 LOA655372:LPI655372 LXW655372:LZE655372 MHS655372:MJA655372 MRO655372:MSW655372 NBK655372:NCS655372 NLG655372:NMO655372 NVC655372:NWK655372 OEY655372:OGG655372 OOU655372:OQC655372 OYQ655372:OZY655372 PIM655372:PJU655372 PSI655372:PTQ655372 QCE655372:QDM655372 QMA655372:QNI655372 QVW655372:QXE655372 RFS655372:RHA655372 RPO655372:RQW655372 RZK655372:SAS655372 SJG655372:SKO655372 STC655372:SUK655372 TCY655372:TEG655372 TMU655372:TOC655372 TWQ655372:TXY655372 UGM655372:UHU655372 UQI655372:URQ655372 VAE655372:VBM655372 VKA655372:VLI655372 VTW655372:VVE655372 WDS655372:WFA655372 WNO655372:WOW655372 WXK655372:WYS655372 BC720908:CK720908 KY720908:MG720908 UU720908:WC720908 AEQ720908:AFY720908 AOM720908:APU720908 AYI720908:AZQ720908 BIE720908:BJM720908 BSA720908:BTI720908 CBW720908:CDE720908 CLS720908:CNA720908 CVO720908:CWW720908 DFK720908:DGS720908 DPG720908:DQO720908 DZC720908:EAK720908 EIY720908:EKG720908 ESU720908:EUC720908 FCQ720908:FDY720908 FMM720908:FNU720908 FWI720908:FXQ720908 GGE720908:GHM720908 GQA720908:GRI720908 GZW720908:HBE720908 HJS720908:HLA720908 HTO720908:HUW720908 IDK720908:IES720908 ING720908:IOO720908 IXC720908:IYK720908 JGY720908:JIG720908 JQU720908:JSC720908 KAQ720908:KBY720908 KKM720908:KLU720908 KUI720908:KVQ720908 LEE720908:LFM720908 LOA720908:LPI720908 LXW720908:LZE720908 MHS720908:MJA720908 MRO720908:MSW720908 NBK720908:NCS720908 NLG720908:NMO720908 NVC720908:NWK720908 OEY720908:OGG720908 OOU720908:OQC720908 OYQ720908:OZY720908 PIM720908:PJU720908 PSI720908:PTQ720908 QCE720908:QDM720908 QMA720908:QNI720908 QVW720908:QXE720908 RFS720908:RHA720908 RPO720908:RQW720908 RZK720908:SAS720908 SJG720908:SKO720908 STC720908:SUK720908 TCY720908:TEG720908 TMU720908:TOC720908 TWQ720908:TXY720908 UGM720908:UHU720908 UQI720908:URQ720908 VAE720908:VBM720908 VKA720908:VLI720908 VTW720908:VVE720908 WDS720908:WFA720908 WNO720908:WOW720908 WXK720908:WYS720908 BC786444:CK786444 KY786444:MG786444 UU786444:WC786444 AEQ786444:AFY786444 AOM786444:APU786444 AYI786444:AZQ786444 BIE786444:BJM786444 BSA786444:BTI786444 CBW786444:CDE786444 CLS786444:CNA786444 CVO786444:CWW786444 DFK786444:DGS786444 DPG786444:DQO786444 DZC786444:EAK786444 EIY786444:EKG786444 ESU786444:EUC786444 FCQ786444:FDY786444 FMM786444:FNU786444 FWI786444:FXQ786444 GGE786444:GHM786444 GQA786444:GRI786444 GZW786444:HBE786444 HJS786444:HLA786444 HTO786444:HUW786444 IDK786444:IES786444 ING786444:IOO786444 IXC786444:IYK786444 JGY786444:JIG786444 JQU786444:JSC786444 KAQ786444:KBY786444 KKM786444:KLU786444 KUI786444:KVQ786444 LEE786444:LFM786444 LOA786444:LPI786444 LXW786444:LZE786444 MHS786444:MJA786444 MRO786444:MSW786444 NBK786444:NCS786444 NLG786444:NMO786444 NVC786444:NWK786444 OEY786444:OGG786444 OOU786444:OQC786444 OYQ786444:OZY786444 PIM786444:PJU786444 PSI786444:PTQ786444 QCE786444:QDM786444 QMA786444:QNI786444 QVW786444:QXE786444 RFS786444:RHA786444 RPO786444:RQW786444 RZK786444:SAS786444 SJG786444:SKO786444 STC786444:SUK786444 TCY786444:TEG786444 TMU786444:TOC786444 TWQ786444:TXY786444 UGM786444:UHU786444 UQI786444:URQ786444 VAE786444:VBM786444 VKA786444:VLI786444 VTW786444:VVE786444 WDS786444:WFA786444 WNO786444:WOW786444 WXK786444:WYS786444 BC851980:CK851980 KY851980:MG851980 UU851980:WC851980 AEQ851980:AFY851980 AOM851980:APU851980 AYI851980:AZQ851980 BIE851980:BJM851980 BSA851980:BTI851980 CBW851980:CDE851980 CLS851980:CNA851980 CVO851980:CWW851980 DFK851980:DGS851980 DPG851980:DQO851980 DZC851980:EAK851980 EIY851980:EKG851980 ESU851980:EUC851980 FCQ851980:FDY851980 FMM851980:FNU851980 FWI851980:FXQ851980 GGE851980:GHM851980 GQA851980:GRI851980 GZW851980:HBE851980 HJS851980:HLA851980 HTO851980:HUW851980 IDK851980:IES851980 ING851980:IOO851980 IXC851980:IYK851980 JGY851980:JIG851980 JQU851980:JSC851980 KAQ851980:KBY851980 KKM851980:KLU851980 KUI851980:KVQ851980 LEE851980:LFM851980 LOA851980:LPI851980 LXW851980:LZE851980 MHS851980:MJA851980 MRO851980:MSW851980 NBK851980:NCS851980 NLG851980:NMO851980 NVC851980:NWK851980 OEY851980:OGG851980 OOU851980:OQC851980 OYQ851980:OZY851980 PIM851980:PJU851980 PSI851980:PTQ851980 QCE851980:QDM851980 QMA851980:QNI851980 QVW851980:QXE851980 RFS851980:RHA851980 RPO851980:RQW851980 RZK851980:SAS851980 SJG851980:SKO851980 STC851980:SUK851980 TCY851980:TEG851980 TMU851980:TOC851980 TWQ851980:TXY851980 UGM851980:UHU851980 UQI851980:URQ851980 VAE851980:VBM851980 VKA851980:VLI851980 VTW851980:VVE851980 WDS851980:WFA851980 WNO851980:WOW851980 WXK851980:WYS851980 BC917516:CK917516 KY917516:MG917516 UU917516:WC917516 AEQ917516:AFY917516 AOM917516:APU917516 AYI917516:AZQ917516 BIE917516:BJM917516 BSA917516:BTI917516 CBW917516:CDE917516 CLS917516:CNA917516 CVO917516:CWW917516 DFK917516:DGS917516 DPG917516:DQO917516 DZC917516:EAK917516 EIY917516:EKG917516 ESU917516:EUC917516 FCQ917516:FDY917516 FMM917516:FNU917516 FWI917516:FXQ917516 GGE917516:GHM917516 GQA917516:GRI917516 GZW917516:HBE917516 HJS917516:HLA917516 HTO917516:HUW917516 IDK917516:IES917516 ING917516:IOO917516 IXC917516:IYK917516 JGY917516:JIG917516 JQU917516:JSC917516 KAQ917516:KBY917516 KKM917516:KLU917516 KUI917516:KVQ917516 LEE917516:LFM917516 LOA917516:LPI917516 LXW917516:LZE917516 MHS917516:MJA917516 MRO917516:MSW917516 NBK917516:NCS917516 NLG917516:NMO917516 NVC917516:NWK917516 OEY917516:OGG917516 OOU917516:OQC917516 OYQ917516:OZY917516 PIM917516:PJU917516 PSI917516:PTQ917516 QCE917516:QDM917516 QMA917516:QNI917516 QVW917516:QXE917516 RFS917516:RHA917516 RPO917516:RQW917516 RZK917516:SAS917516 SJG917516:SKO917516 STC917516:SUK917516 TCY917516:TEG917516 TMU917516:TOC917516 TWQ917516:TXY917516 UGM917516:UHU917516 UQI917516:URQ917516 VAE917516:VBM917516 VKA917516:VLI917516 VTW917516:VVE917516 WDS917516:WFA917516 WNO917516:WOW917516 WXK917516:WYS917516 BC983052:CK983052 KY983052:MG983052 UU983052:WC983052 AEQ983052:AFY983052 AOM983052:APU983052 AYI983052:AZQ983052 BIE983052:BJM983052 BSA983052:BTI983052 CBW983052:CDE983052 CLS983052:CNA983052 CVO983052:CWW983052 DFK983052:DGS983052 DPG983052:DQO983052 DZC983052:EAK983052 EIY983052:EKG983052 ESU983052:EUC983052 FCQ983052:FDY983052 FMM983052:FNU983052 FWI983052:FXQ983052 GGE983052:GHM983052 GQA983052:GRI983052 GZW983052:HBE983052 HJS983052:HLA983052 HTO983052:HUW983052 IDK983052:IES983052 ING983052:IOO983052 IXC983052:IYK983052 JGY983052:JIG983052 JQU983052:JSC983052 KAQ983052:KBY983052 KKM983052:KLU983052 KUI983052:KVQ983052 LEE983052:LFM983052 LOA983052:LPI983052 LXW983052:LZE983052 MHS983052:MJA983052 MRO983052:MSW983052 NBK983052:NCS983052 NLG983052:NMO983052 NVC983052:NWK983052 OEY983052:OGG983052 OOU983052:OQC983052 OYQ983052:OZY983052 PIM983052:PJU983052 PSI983052:PTQ983052 QCE983052:QDM983052 QMA983052:QNI983052 QVW983052:QXE983052 RFS983052:RHA983052 RPO983052:RQW983052 RZK983052:SAS983052 SJG983052:SKO983052 STC983052:SUK983052 TCY983052:TEG983052 TMU983052:TOC983052 TWQ983052:TXY983052 UGM983052:UHU983052 UQI983052:URQ983052 VAE983052:VBM983052 VKA983052:VLI983052 VTW983052:VVE983052 WDS983052:WFA983052 WNO983052:WOW983052 WXK983052:WYS983052 AG57:AL58 KC57:KH58 TY57:UD58 ADU57:ADZ58 ANQ57:ANV58 AXM57:AXR58 BHI57:BHN58 BRE57:BRJ58 CBA57:CBF58 CKW57:CLB58 CUS57:CUX58 DEO57:DET58 DOK57:DOP58 DYG57:DYL58 EIC57:EIH58 ERY57:ESD58 FBU57:FBZ58 FLQ57:FLV58 FVM57:FVR58 GFI57:GFN58 GPE57:GPJ58 GZA57:GZF58 HIW57:HJB58 HSS57:HSX58 ICO57:ICT58 IMK57:IMP58 IWG57:IWL58 JGC57:JGH58 JPY57:JQD58 JZU57:JZZ58 KJQ57:KJV58 KTM57:KTR58 LDI57:LDN58 LNE57:LNJ58 LXA57:LXF58 MGW57:MHB58 MQS57:MQX58 NAO57:NAT58 NKK57:NKP58 NUG57:NUL58 OEC57:OEH58 ONY57:OOD58 OXU57:OXZ58 PHQ57:PHV58 PRM57:PRR58 QBI57:QBN58 QLE57:QLJ58 QVA57:QVF58 REW57:RFB58 ROS57:ROX58 RYO57:RYT58 SIK57:SIP58 SSG57:SSL58 TCC57:TCH58 TLY57:TMD58 TVU57:TVZ58 UFQ57:UFV58 UPM57:UPR58 UZI57:UZN58 VJE57:VJJ58 VTA57:VTF58 WCW57:WDB58 WMS57:WMX58 WWO57:WWT58 AG65591:AL65592 KC65591:KH65592 TY65591:UD65592 ADU65591:ADZ65592 ANQ65591:ANV65592 AXM65591:AXR65592 BHI65591:BHN65592 BRE65591:BRJ65592 CBA65591:CBF65592 CKW65591:CLB65592 CUS65591:CUX65592 DEO65591:DET65592 DOK65591:DOP65592 DYG65591:DYL65592 EIC65591:EIH65592 ERY65591:ESD65592 FBU65591:FBZ65592 FLQ65591:FLV65592 FVM65591:FVR65592 GFI65591:GFN65592 GPE65591:GPJ65592 GZA65591:GZF65592 HIW65591:HJB65592 HSS65591:HSX65592 ICO65591:ICT65592 IMK65591:IMP65592 IWG65591:IWL65592 JGC65591:JGH65592 JPY65591:JQD65592 JZU65591:JZZ65592 KJQ65591:KJV65592 KTM65591:KTR65592 LDI65591:LDN65592 LNE65591:LNJ65592 LXA65591:LXF65592 MGW65591:MHB65592 MQS65591:MQX65592 NAO65591:NAT65592 NKK65591:NKP65592 NUG65591:NUL65592 OEC65591:OEH65592 ONY65591:OOD65592 OXU65591:OXZ65592 PHQ65591:PHV65592 PRM65591:PRR65592 QBI65591:QBN65592 QLE65591:QLJ65592 QVA65591:QVF65592 REW65591:RFB65592 ROS65591:ROX65592 RYO65591:RYT65592 SIK65591:SIP65592 SSG65591:SSL65592 TCC65591:TCH65592 TLY65591:TMD65592 TVU65591:TVZ65592 UFQ65591:UFV65592 UPM65591:UPR65592 UZI65591:UZN65592 VJE65591:VJJ65592 VTA65591:VTF65592 WCW65591:WDB65592 WMS65591:WMX65592 WWO65591:WWT65592 AG131127:AL131128 KC131127:KH131128 TY131127:UD131128 ADU131127:ADZ131128 ANQ131127:ANV131128 AXM131127:AXR131128 BHI131127:BHN131128 BRE131127:BRJ131128 CBA131127:CBF131128 CKW131127:CLB131128 CUS131127:CUX131128 DEO131127:DET131128 DOK131127:DOP131128 DYG131127:DYL131128 EIC131127:EIH131128 ERY131127:ESD131128 FBU131127:FBZ131128 FLQ131127:FLV131128 FVM131127:FVR131128 GFI131127:GFN131128 GPE131127:GPJ131128 GZA131127:GZF131128 HIW131127:HJB131128 HSS131127:HSX131128 ICO131127:ICT131128 IMK131127:IMP131128 IWG131127:IWL131128 JGC131127:JGH131128 JPY131127:JQD131128 JZU131127:JZZ131128 KJQ131127:KJV131128 KTM131127:KTR131128 LDI131127:LDN131128 LNE131127:LNJ131128 LXA131127:LXF131128 MGW131127:MHB131128 MQS131127:MQX131128 NAO131127:NAT131128 NKK131127:NKP131128 NUG131127:NUL131128 OEC131127:OEH131128 ONY131127:OOD131128 OXU131127:OXZ131128 PHQ131127:PHV131128 PRM131127:PRR131128 QBI131127:QBN131128 QLE131127:QLJ131128 QVA131127:QVF131128 REW131127:RFB131128 ROS131127:ROX131128 RYO131127:RYT131128 SIK131127:SIP131128 SSG131127:SSL131128 TCC131127:TCH131128 TLY131127:TMD131128 TVU131127:TVZ131128 UFQ131127:UFV131128 UPM131127:UPR131128 UZI131127:UZN131128 VJE131127:VJJ131128 VTA131127:VTF131128 WCW131127:WDB131128 WMS131127:WMX131128 WWO131127:WWT131128 AG196663:AL196664 KC196663:KH196664 TY196663:UD196664 ADU196663:ADZ196664 ANQ196663:ANV196664 AXM196663:AXR196664 BHI196663:BHN196664 BRE196663:BRJ196664 CBA196663:CBF196664 CKW196663:CLB196664 CUS196663:CUX196664 DEO196663:DET196664 DOK196663:DOP196664 DYG196663:DYL196664 EIC196663:EIH196664 ERY196663:ESD196664 FBU196663:FBZ196664 FLQ196663:FLV196664 FVM196663:FVR196664 GFI196663:GFN196664 GPE196663:GPJ196664 GZA196663:GZF196664 HIW196663:HJB196664 HSS196663:HSX196664 ICO196663:ICT196664 IMK196663:IMP196664 IWG196663:IWL196664 JGC196663:JGH196664 JPY196663:JQD196664 JZU196663:JZZ196664 KJQ196663:KJV196664 KTM196663:KTR196664 LDI196663:LDN196664 LNE196663:LNJ196664 LXA196663:LXF196664 MGW196663:MHB196664 MQS196663:MQX196664 NAO196663:NAT196664 NKK196663:NKP196664 NUG196663:NUL196664 OEC196663:OEH196664 ONY196663:OOD196664 OXU196663:OXZ196664 PHQ196663:PHV196664 PRM196663:PRR196664 QBI196663:QBN196664 QLE196663:QLJ196664 QVA196663:QVF196664 REW196663:RFB196664 ROS196663:ROX196664 RYO196663:RYT196664 SIK196663:SIP196664 SSG196663:SSL196664 TCC196663:TCH196664 TLY196663:TMD196664 TVU196663:TVZ196664 UFQ196663:UFV196664 UPM196663:UPR196664 UZI196663:UZN196664 VJE196663:VJJ196664 VTA196663:VTF196664 WCW196663:WDB196664 WMS196663:WMX196664 WWO196663:WWT196664 AG262199:AL262200 KC262199:KH262200 TY262199:UD262200 ADU262199:ADZ262200 ANQ262199:ANV262200 AXM262199:AXR262200 BHI262199:BHN262200 BRE262199:BRJ262200 CBA262199:CBF262200 CKW262199:CLB262200 CUS262199:CUX262200 DEO262199:DET262200 DOK262199:DOP262200 DYG262199:DYL262200 EIC262199:EIH262200 ERY262199:ESD262200 FBU262199:FBZ262200 FLQ262199:FLV262200 FVM262199:FVR262200 GFI262199:GFN262200 GPE262199:GPJ262200 GZA262199:GZF262200 HIW262199:HJB262200 HSS262199:HSX262200 ICO262199:ICT262200 IMK262199:IMP262200 IWG262199:IWL262200 JGC262199:JGH262200 JPY262199:JQD262200 JZU262199:JZZ262200 KJQ262199:KJV262200 KTM262199:KTR262200 LDI262199:LDN262200 LNE262199:LNJ262200 LXA262199:LXF262200 MGW262199:MHB262200 MQS262199:MQX262200 NAO262199:NAT262200 NKK262199:NKP262200 NUG262199:NUL262200 OEC262199:OEH262200 ONY262199:OOD262200 OXU262199:OXZ262200 PHQ262199:PHV262200 PRM262199:PRR262200 QBI262199:QBN262200 QLE262199:QLJ262200 QVA262199:QVF262200 REW262199:RFB262200 ROS262199:ROX262200 RYO262199:RYT262200 SIK262199:SIP262200 SSG262199:SSL262200 TCC262199:TCH262200 TLY262199:TMD262200 TVU262199:TVZ262200 UFQ262199:UFV262200 UPM262199:UPR262200 UZI262199:UZN262200 VJE262199:VJJ262200 VTA262199:VTF262200 WCW262199:WDB262200 WMS262199:WMX262200 WWO262199:WWT262200 AG327735:AL327736 KC327735:KH327736 TY327735:UD327736 ADU327735:ADZ327736 ANQ327735:ANV327736 AXM327735:AXR327736 BHI327735:BHN327736 BRE327735:BRJ327736 CBA327735:CBF327736 CKW327735:CLB327736 CUS327735:CUX327736 DEO327735:DET327736 DOK327735:DOP327736 DYG327735:DYL327736 EIC327735:EIH327736 ERY327735:ESD327736 FBU327735:FBZ327736 FLQ327735:FLV327736 FVM327735:FVR327736 GFI327735:GFN327736 GPE327735:GPJ327736 GZA327735:GZF327736 HIW327735:HJB327736 HSS327735:HSX327736 ICO327735:ICT327736 IMK327735:IMP327736 IWG327735:IWL327736 JGC327735:JGH327736 JPY327735:JQD327736 JZU327735:JZZ327736 KJQ327735:KJV327736 KTM327735:KTR327736 LDI327735:LDN327736 LNE327735:LNJ327736 LXA327735:LXF327736 MGW327735:MHB327736 MQS327735:MQX327736 NAO327735:NAT327736 NKK327735:NKP327736 NUG327735:NUL327736 OEC327735:OEH327736 ONY327735:OOD327736 OXU327735:OXZ327736 PHQ327735:PHV327736 PRM327735:PRR327736 QBI327735:QBN327736 QLE327735:QLJ327736 QVA327735:QVF327736 REW327735:RFB327736 ROS327735:ROX327736 RYO327735:RYT327736 SIK327735:SIP327736 SSG327735:SSL327736 TCC327735:TCH327736 TLY327735:TMD327736 TVU327735:TVZ327736 UFQ327735:UFV327736 UPM327735:UPR327736 UZI327735:UZN327736 VJE327735:VJJ327736 VTA327735:VTF327736 WCW327735:WDB327736 WMS327735:WMX327736 WWO327735:WWT327736 AG393271:AL393272 KC393271:KH393272 TY393271:UD393272 ADU393271:ADZ393272 ANQ393271:ANV393272 AXM393271:AXR393272 BHI393271:BHN393272 BRE393271:BRJ393272 CBA393271:CBF393272 CKW393271:CLB393272 CUS393271:CUX393272 DEO393271:DET393272 DOK393271:DOP393272 DYG393271:DYL393272 EIC393271:EIH393272 ERY393271:ESD393272 FBU393271:FBZ393272 FLQ393271:FLV393272 FVM393271:FVR393272 GFI393271:GFN393272 GPE393271:GPJ393272 GZA393271:GZF393272 HIW393271:HJB393272 HSS393271:HSX393272 ICO393271:ICT393272 IMK393271:IMP393272 IWG393271:IWL393272 JGC393271:JGH393272 JPY393271:JQD393272 JZU393271:JZZ393272 KJQ393271:KJV393272 KTM393271:KTR393272 LDI393271:LDN393272 LNE393271:LNJ393272 LXA393271:LXF393272 MGW393271:MHB393272 MQS393271:MQX393272 NAO393271:NAT393272 NKK393271:NKP393272 NUG393271:NUL393272 OEC393271:OEH393272 ONY393271:OOD393272 OXU393271:OXZ393272 PHQ393271:PHV393272 PRM393271:PRR393272 QBI393271:QBN393272 QLE393271:QLJ393272 QVA393271:QVF393272 REW393271:RFB393272 ROS393271:ROX393272 RYO393271:RYT393272 SIK393271:SIP393272 SSG393271:SSL393272 TCC393271:TCH393272 TLY393271:TMD393272 TVU393271:TVZ393272 UFQ393271:UFV393272 UPM393271:UPR393272 UZI393271:UZN393272 VJE393271:VJJ393272 VTA393271:VTF393272 WCW393271:WDB393272 WMS393271:WMX393272 WWO393271:WWT393272 AG458807:AL458808 KC458807:KH458808 TY458807:UD458808 ADU458807:ADZ458808 ANQ458807:ANV458808 AXM458807:AXR458808 BHI458807:BHN458808 BRE458807:BRJ458808 CBA458807:CBF458808 CKW458807:CLB458808 CUS458807:CUX458808 DEO458807:DET458808 DOK458807:DOP458808 DYG458807:DYL458808 EIC458807:EIH458808 ERY458807:ESD458808 FBU458807:FBZ458808 FLQ458807:FLV458808 FVM458807:FVR458808 GFI458807:GFN458808 GPE458807:GPJ458808 GZA458807:GZF458808 HIW458807:HJB458808 HSS458807:HSX458808 ICO458807:ICT458808 IMK458807:IMP458808 IWG458807:IWL458808 JGC458807:JGH458808 JPY458807:JQD458808 JZU458807:JZZ458808 KJQ458807:KJV458808 KTM458807:KTR458808 LDI458807:LDN458808 LNE458807:LNJ458808 LXA458807:LXF458808 MGW458807:MHB458808 MQS458807:MQX458808 NAO458807:NAT458808 NKK458807:NKP458808 NUG458807:NUL458808 OEC458807:OEH458808 ONY458807:OOD458808 OXU458807:OXZ458808 PHQ458807:PHV458808 PRM458807:PRR458808 QBI458807:QBN458808 QLE458807:QLJ458808 QVA458807:QVF458808 REW458807:RFB458808 ROS458807:ROX458808 RYO458807:RYT458808 SIK458807:SIP458808 SSG458807:SSL458808 TCC458807:TCH458808 TLY458807:TMD458808 TVU458807:TVZ458808 UFQ458807:UFV458808 UPM458807:UPR458808 UZI458807:UZN458808 VJE458807:VJJ458808 VTA458807:VTF458808 WCW458807:WDB458808 WMS458807:WMX458808 WWO458807:WWT458808 AG524343:AL524344 KC524343:KH524344 TY524343:UD524344 ADU524343:ADZ524344 ANQ524343:ANV524344 AXM524343:AXR524344 BHI524343:BHN524344 BRE524343:BRJ524344 CBA524343:CBF524344 CKW524343:CLB524344 CUS524343:CUX524344 DEO524343:DET524344 DOK524343:DOP524344 DYG524343:DYL524344 EIC524343:EIH524344 ERY524343:ESD524344 FBU524343:FBZ524344 FLQ524343:FLV524344 FVM524343:FVR524344 GFI524343:GFN524344 GPE524343:GPJ524344 GZA524343:GZF524344 HIW524343:HJB524344 HSS524343:HSX524344 ICO524343:ICT524344 IMK524343:IMP524344 IWG524343:IWL524344 JGC524343:JGH524344 JPY524343:JQD524344 JZU524343:JZZ524344 KJQ524343:KJV524344 KTM524343:KTR524344 LDI524343:LDN524344 LNE524343:LNJ524344 LXA524343:LXF524344 MGW524343:MHB524344 MQS524343:MQX524344 NAO524343:NAT524344 NKK524343:NKP524344 NUG524343:NUL524344 OEC524343:OEH524344 ONY524343:OOD524344 OXU524343:OXZ524344 PHQ524343:PHV524344 PRM524343:PRR524344 QBI524343:QBN524344 QLE524343:QLJ524344 QVA524343:QVF524344 REW524343:RFB524344 ROS524343:ROX524344 RYO524343:RYT524344 SIK524343:SIP524344 SSG524343:SSL524344 TCC524343:TCH524344 TLY524343:TMD524344 TVU524343:TVZ524344 UFQ524343:UFV524344 UPM524343:UPR524344 UZI524343:UZN524344 VJE524343:VJJ524344 VTA524343:VTF524344 WCW524343:WDB524344 WMS524343:WMX524344 WWO524343:WWT524344 AG589879:AL589880 KC589879:KH589880 TY589879:UD589880 ADU589879:ADZ589880 ANQ589879:ANV589880 AXM589879:AXR589880 BHI589879:BHN589880 BRE589879:BRJ589880 CBA589879:CBF589880 CKW589879:CLB589880 CUS589879:CUX589880 DEO589879:DET589880 DOK589879:DOP589880 DYG589879:DYL589880 EIC589879:EIH589880 ERY589879:ESD589880 FBU589879:FBZ589880 FLQ589879:FLV589880 FVM589879:FVR589880 GFI589879:GFN589880 GPE589879:GPJ589880 GZA589879:GZF589880 HIW589879:HJB589880 HSS589879:HSX589880 ICO589879:ICT589880 IMK589879:IMP589880 IWG589879:IWL589880 JGC589879:JGH589880 JPY589879:JQD589880 JZU589879:JZZ589880 KJQ589879:KJV589880 KTM589879:KTR589880 LDI589879:LDN589880 LNE589879:LNJ589880 LXA589879:LXF589880 MGW589879:MHB589880 MQS589879:MQX589880 NAO589879:NAT589880 NKK589879:NKP589880 NUG589879:NUL589880 OEC589879:OEH589880 ONY589879:OOD589880 OXU589879:OXZ589880 PHQ589879:PHV589880 PRM589879:PRR589880 QBI589879:QBN589880 QLE589879:QLJ589880 QVA589879:QVF589880 REW589879:RFB589880 ROS589879:ROX589880 RYO589879:RYT589880 SIK589879:SIP589880 SSG589879:SSL589880 TCC589879:TCH589880 TLY589879:TMD589880 TVU589879:TVZ589880 UFQ589879:UFV589880 UPM589879:UPR589880 UZI589879:UZN589880 VJE589879:VJJ589880 VTA589879:VTF589880 WCW589879:WDB589880 WMS589879:WMX589880 WWO589879:WWT589880 AG655415:AL655416 KC655415:KH655416 TY655415:UD655416 ADU655415:ADZ655416 ANQ655415:ANV655416 AXM655415:AXR655416 BHI655415:BHN655416 BRE655415:BRJ655416 CBA655415:CBF655416 CKW655415:CLB655416 CUS655415:CUX655416 DEO655415:DET655416 DOK655415:DOP655416 DYG655415:DYL655416 EIC655415:EIH655416 ERY655415:ESD655416 FBU655415:FBZ655416 FLQ655415:FLV655416 FVM655415:FVR655416 GFI655415:GFN655416 GPE655415:GPJ655416 GZA655415:GZF655416 HIW655415:HJB655416 HSS655415:HSX655416 ICO655415:ICT655416 IMK655415:IMP655416 IWG655415:IWL655416 JGC655415:JGH655416 JPY655415:JQD655416 JZU655415:JZZ655416 KJQ655415:KJV655416 KTM655415:KTR655416 LDI655415:LDN655416 LNE655415:LNJ655416 LXA655415:LXF655416 MGW655415:MHB655416 MQS655415:MQX655416 NAO655415:NAT655416 NKK655415:NKP655416 NUG655415:NUL655416 OEC655415:OEH655416 ONY655415:OOD655416 OXU655415:OXZ655416 PHQ655415:PHV655416 PRM655415:PRR655416 QBI655415:QBN655416 QLE655415:QLJ655416 QVA655415:QVF655416 REW655415:RFB655416 ROS655415:ROX655416 RYO655415:RYT655416 SIK655415:SIP655416 SSG655415:SSL655416 TCC655415:TCH655416 TLY655415:TMD655416 TVU655415:TVZ655416 UFQ655415:UFV655416 UPM655415:UPR655416 UZI655415:UZN655416 VJE655415:VJJ655416 VTA655415:VTF655416 WCW655415:WDB655416 WMS655415:WMX655416 WWO655415:WWT655416 AG720951:AL720952 KC720951:KH720952 TY720951:UD720952 ADU720951:ADZ720952 ANQ720951:ANV720952 AXM720951:AXR720952 BHI720951:BHN720952 BRE720951:BRJ720952 CBA720951:CBF720952 CKW720951:CLB720952 CUS720951:CUX720952 DEO720951:DET720952 DOK720951:DOP720952 DYG720951:DYL720952 EIC720951:EIH720952 ERY720951:ESD720952 FBU720951:FBZ720952 FLQ720951:FLV720952 FVM720951:FVR720952 GFI720951:GFN720952 GPE720951:GPJ720952 GZA720951:GZF720952 HIW720951:HJB720952 HSS720951:HSX720952 ICO720951:ICT720952 IMK720951:IMP720952 IWG720951:IWL720952 JGC720951:JGH720952 JPY720951:JQD720952 JZU720951:JZZ720952 KJQ720951:KJV720952 KTM720951:KTR720952 LDI720951:LDN720952 LNE720951:LNJ720952 LXA720951:LXF720952 MGW720951:MHB720952 MQS720951:MQX720952 NAO720951:NAT720952 NKK720951:NKP720952 NUG720951:NUL720952 OEC720951:OEH720952 ONY720951:OOD720952 OXU720951:OXZ720952 PHQ720951:PHV720952 PRM720951:PRR720952 QBI720951:QBN720952 QLE720951:QLJ720952 QVA720951:QVF720952 REW720951:RFB720952 ROS720951:ROX720952 RYO720951:RYT720952 SIK720951:SIP720952 SSG720951:SSL720952 TCC720951:TCH720952 TLY720951:TMD720952 TVU720951:TVZ720952 UFQ720951:UFV720952 UPM720951:UPR720952 UZI720951:UZN720952 VJE720951:VJJ720952 VTA720951:VTF720952 WCW720951:WDB720952 WMS720951:WMX720952 WWO720951:WWT720952 AG786487:AL786488 KC786487:KH786488 TY786487:UD786488 ADU786487:ADZ786488 ANQ786487:ANV786488 AXM786487:AXR786488 BHI786487:BHN786488 BRE786487:BRJ786488 CBA786487:CBF786488 CKW786487:CLB786488 CUS786487:CUX786488 DEO786487:DET786488 DOK786487:DOP786488 DYG786487:DYL786488 EIC786487:EIH786488 ERY786487:ESD786488 FBU786487:FBZ786488 FLQ786487:FLV786488 FVM786487:FVR786488 GFI786487:GFN786488 GPE786487:GPJ786488 GZA786487:GZF786488 HIW786487:HJB786488 HSS786487:HSX786488 ICO786487:ICT786488 IMK786487:IMP786488 IWG786487:IWL786488 JGC786487:JGH786488 JPY786487:JQD786488 JZU786487:JZZ786488 KJQ786487:KJV786488 KTM786487:KTR786488 LDI786487:LDN786488 LNE786487:LNJ786488 LXA786487:LXF786488 MGW786487:MHB786488 MQS786487:MQX786488 NAO786487:NAT786488 NKK786487:NKP786488 NUG786487:NUL786488 OEC786487:OEH786488 ONY786487:OOD786488 OXU786487:OXZ786488 PHQ786487:PHV786488 PRM786487:PRR786488 QBI786487:QBN786488 QLE786487:QLJ786488 QVA786487:QVF786488 REW786487:RFB786488 ROS786487:ROX786488 RYO786487:RYT786488 SIK786487:SIP786488 SSG786487:SSL786488 TCC786487:TCH786488 TLY786487:TMD786488 TVU786487:TVZ786488 UFQ786487:UFV786488 UPM786487:UPR786488 UZI786487:UZN786488 VJE786487:VJJ786488 VTA786487:VTF786488 WCW786487:WDB786488 WMS786487:WMX786488 WWO786487:WWT786488 AG852023:AL852024 KC852023:KH852024 TY852023:UD852024 ADU852023:ADZ852024 ANQ852023:ANV852024 AXM852023:AXR852024 BHI852023:BHN852024 BRE852023:BRJ852024 CBA852023:CBF852024 CKW852023:CLB852024 CUS852023:CUX852024 DEO852023:DET852024 DOK852023:DOP852024 DYG852023:DYL852024 EIC852023:EIH852024 ERY852023:ESD852024 FBU852023:FBZ852024 FLQ852023:FLV852024 FVM852023:FVR852024 GFI852023:GFN852024 GPE852023:GPJ852024 GZA852023:GZF852024 HIW852023:HJB852024 HSS852023:HSX852024 ICO852023:ICT852024 IMK852023:IMP852024 IWG852023:IWL852024 JGC852023:JGH852024 JPY852023:JQD852024 JZU852023:JZZ852024 KJQ852023:KJV852024 KTM852023:KTR852024 LDI852023:LDN852024 LNE852023:LNJ852024 LXA852023:LXF852024 MGW852023:MHB852024 MQS852023:MQX852024 NAO852023:NAT852024 NKK852023:NKP852024 NUG852023:NUL852024 OEC852023:OEH852024 ONY852023:OOD852024 OXU852023:OXZ852024 PHQ852023:PHV852024 PRM852023:PRR852024 QBI852023:QBN852024 QLE852023:QLJ852024 QVA852023:QVF852024 REW852023:RFB852024 ROS852023:ROX852024 RYO852023:RYT852024 SIK852023:SIP852024 SSG852023:SSL852024 TCC852023:TCH852024 TLY852023:TMD852024 TVU852023:TVZ852024 UFQ852023:UFV852024 UPM852023:UPR852024 UZI852023:UZN852024 VJE852023:VJJ852024 VTA852023:VTF852024 WCW852023:WDB852024 WMS852023:WMX852024 WWO852023:WWT852024 AG917559:AL917560 KC917559:KH917560 TY917559:UD917560 ADU917559:ADZ917560 ANQ917559:ANV917560 AXM917559:AXR917560 BHI917559:BHN917560 BRE917559:BRJ917560 CBA917559:CBF917560 CKW917559:CLB917560 CUS917559:CUX917560 DEO917559:DET917560 DOK917559:DOP917560 DYG917559:DYL917560 EIC917559:EIH917560 ERY917559:ESD917560 FBU917559:FBZ917560 FLQ917559:FLV917560 FVM917559:FVR917560 GFI917559:GFN917560 GPE917559:GPJ917560 GZA917559:GZF917560 HIW917559:HJB917560 HSS917559:HSX917560 ICO917559:ICT917560 IMK917559:IMP917560 IWG917559:IWL917560 JGC917559:JGH917560 JPY917559:JQD917560 JZU917559:JZZ917560 KJQ917559:KJV917560 KTM917559:KTR917560 LDI917559:LDN917560 LNE917559:LNJ917560 LXA917559:LXF917560 MGW917559:MHB917560 MQS917559:MQX917560 NAO917559:NAT917560 NKK917559:NKP917560 NUG917559:NUL917560 OEC917559:OEH917560 ONY917559:OOD917560 OXU917559:OXZ917560 PHQ917559:PHV917560 PRM917559:PRR917560 QBI917559:QBN917560 QLE917559:QLJ917560 QVA917559:QVF917560 REW917559:RFB917560 ROS917559:ROX917560 RYO917559:RYT917560 SIK917559:SIP917560 SSG917559:SSL917560 TCC917559:TCH917560 TLY917559:TMD917560 TVU917559:TVZ917560 UFQ917559:UFV917560 UPM917559:UPR917560 UZI917559:UZN917560 VJE917559:VJJ917560 VTA917559:VTF917560 WCW917559:WDB917560 WMS917559:WMX917560 WWO917559:WWT917560 AG983095:AL983096 KC983095:KH983096 TY983095:UD983096 ADU983095:ADZ983096 ANQ983095:ANV983096 AXM983095:AXR983096 BHI983095:BHN983096 BRE983095:BRJ983096 CBA983095:CBF983096 CKW983095:CLB983096 CUS983095:CUX983096 DEO983095:DET983096 DOK983095:DOP983096 DYG983095:DYL983096 EIC983095:EIH983096 ERY983095:ESD983096 FBU983095:FBZ983096 FLQ983095:FLV983096 FVM983095:FVR983096 GFI983095:GFN983096 GPE983095:GPJ983096 GZA983095:GZF983096 HIW983095:HJB983096 HSS983095:HSX983096 ICO983095:ICT983096 IMK983095:IMP983096 IWG983095:IWL983096 JGC983095:JGH983096 JPY983095:JQD983096 JZU983095:JZZ983096 KJQ983095:KJV983096 KTM983095:KTR983096 LDI983095:LDN983096 LNE983095:LNJ983096 LXA983095:LXF983096 MGW983095:MHB983096 MQS983095:MQX983096 NAO983095:NAT983096 NKK983095:NKP983096 NUG983095:NUL983096 OEC983095:OEH983096 ONY983095:OOD983096 OXU983095:OXZ983096 PHQ983095:PHV983096 PRM983095:PRR983096 QBI983095:QBN983096 QLE983095:QLJ983096 QVA983095:QVF983096 REW983095:RFB983096 ROS983095:ROX983096 RYO983095:RYT983096 SIK983095:SIP983096 SSG983095:SSL983096 TCC983095:TCH983096 TLY983095:TMD983096 TVU983095:TVZ983096 UFQ983095:UFV983096 UPM983095:UPR983096 UZI983095:UZN983096 VJE983095:VJJ983096 VTA983095:VTF983096 WCW983095:WDB983096 WMS983095:WMX983096 WWO983095:WWT983096 BP57:CJ58 LL57:MF58 VH57:WB58 AFD57:AFX58 AOZ57:APT58 AYV57:AZP58 BIR57:BJL58 BSN57:BTH58 CCJ57:CDD58 CMF57:CMZ58 CWB57:CWV58 DFX57:DGR58 DPT57:DQN58 DZP57:EAJ58 EJL57:EKF58 ETH57:EUB58 FDD57:FDX58 FMZ57:FNT58 FWV57:FXP58 GGR57:GHL58 GQN57:GRH58 HAJ57:HBD58 HKF57:HKZ58 HUB57:HUV58 IDX57:IER58 INT57:ION58 IXP57:IYJ58 JHL57:JIF58 JRH57:JSB58 KBD57:KBX58 KKZ57:KLT58 KUV57:KVP58 LER57:LFL58 LON57:LPH58 LYJ57:LZD58 MIF57:MIZ58 MSB57:MSV58 NBX57:NCR58 NLT57:NMN58 NVP57:NWJ58 OFL57:OGF58 OPH57:OQB58 OZD57:OZX58 PIZ57:PJT58 PSV57:PTP58 QCR57:QDL58 QMN57:QNH58 QWJ57:QXD58 RGF57:RGZ58 RQB57:RQV58 RZX57:SAR58 SJT57:SKN58 STP57:SUJ58 TDL57:TEF58 TNH57:TOB58 TXD57:TXX58 UGZ57:UHT58 UQV57:URP58 VAR57:VBL58 VKN57:VLH58 VUJ57:VVD58 WEF57:WEZ58 WOB57:WOV58 WXX57:WYR58 BP65591:CJ65592 LL65591:MF65592 VH65591:WB65592 AFD65591:AFX65592 AOZ65591:APT65592 AYV65591:AZP65592 BIR65591:BJL65592 BSN65591:BTH65592 CCJ65591:CDD65592 CMF65591:CMZ65592 CWB65591:CWV65592 DFX65591:DGR65592 DPT65591:DQN65592 DZP65591:EAJ65592 EJL65591:EKF65592 ETH65591:EUB65592 FDD65591:FDX65592 FMZ65591:FNT65592 FWV65591:FXP65592 GGR65591:GHL65592 GQN65591:GRH65592 HAJ65591:HBD65592 HKF65591:HKZ65592 HUB65591:HUV65592 IDX65591:IER65592 INT65591:ION65592 IXP65591:IYJ65592 JHL65591:JIF65592 JRH65591:JSB65592 KBD65591:KBX65592 KKZ65591:KLT65592 KUV65591:KVP65592 LER65591:LFL65592 LON65591:LPH65592 LYJ65591:LZD65592 MIF65591:MIZ65592 MSB65591:MSV65592 NBX65591:NCR65592 NLT65591:NMN65592 NVP65591:NWJ65592 OFL65591:OGF65592 OPH65591:OQB65592 OZD65591:OZX65592 PIZ65591:PJT65592 PSV65591:PTP65592 QCR65591:QDL65592 QMN65591:QNH65592 QWJ65591:QXD65592 RGF65591:RGZ65592 RQB65591:RQV65592 RZX65591:SAR65592 SJT65591:SKN65592 STP65591:SUJ65592 TDL65591:TEF65592 TNH65591:TOB65592 TXD65591:TXX65592 UGZ65591:UHT65592 UQV65591:URP65592 VAR65591:VBL65592 VKN65591:VLH65592 VUJ65591:VVD65592 WEF65591:WEZ65592 WOB65591:WOV65592 WXX65591:WYR65592 BP131127:CJ131128 LL131127:MF131128 VH131127:WB131128 AFD131127:AFX131128 AOZ131127:APT131128 AYV131127:AZP131128 BIR131127:BJL131128 BSN131127:BTH131128 CCJ131127:CDD131128 CMF131127:CMZ131128 CWB131127:CWV131128 DFX131127:DGR131128 DPT131127:DQN131128 DZP131127:EAJ131128 EJL131127:EKF131128 ETH131127:EUB131128 FDD131127:FDX131128 FMZ131127:FNT131128 FWV131127:FXP131128 GGR131127:GHL131128 GQN131127:GRH131128 HAJ131127:HBD131128 HKF131127:HKZ131128 HUB131127:HUV131128 IDX131127:IER131128 INT131127:ION131128 IXP131127:IYJ131128 JHL131127:JIF131128 JRH131127:JSB131128 KBD131127:KBX131128 KKZ131127:KLT131128 KUV131127:KVP131128 LER131127:LFL131128 LON131127:LPH131128 LYJ131127:LZD131128 MIF131127:MIZ131128 MSB131127:MSV131128 NBX131127:NCR131128 NLT131127:NMN131128 NVP131127:NWJ131128 OFL131127:OGF131128 OPH131127:OQB131128 OZD131127:OZX131128 PIZ131127:PJT131128 PSV131127:PTP131128 QCR131127:QDL131128 QMN131127:QNH131128 QWJ131127:QXD131128 RGF131127:RGZ131128 RQB131127:RQV131128 RZX131127:SAR131128 SJT131127:SKN131128 STP131127:SUJ131128 TDL131127:TEF131128 TNH131127:TOB131128 TXD131127:TXX131128 UGZ131127:UHT131128 UQV131127:URP131128 VAR131127:VBL131128 VKN131127:VLH131128 VUJ131127:VVD131128 WEF131127:WEZ131128 WOB131127:WOV131128 WXX131127:WYR131128 BP196663:CJ196664 LL196663:MF196664 VH196663:WB196664 AFD196663:AFX196664 AOZ196663:APT196664 AYV196663:AZP196664 BIR196663:BJL196664 BSN196663:BTH196664 CCJ196663:CDD196664 CMF196663:CMZ196664 CWB196663:CWV196664 DFX196663:DGR196664 DPT196663:DQN196664 DZP196663:EAJ196664 EJL196663:EKF196664 ETH196663:EUB196664 FDD196663:FDX196664 FMZ196663:FNT196664 FWV196663:FXP196664 GGR196663:GHL196664 GQN196663:GRH196664 HAJ196663:HBD196664 HKF196663:HKZ196664 HUB196663:HUV196664 IDX196663:IER196664 INT196663:ION196664 IXP196663:IYJ196664 JHL196663:JIF196664 JRH196663:JSB196664 KBD196663:KBX196664 KKZ196663:KLT196664 KUV196663:KVP196664 LER196663:LFL196664 LON196663:LPH196664 LYJ196663:LZD196664 MIF196663:MIZ196664 MSB196663:MSV196664 NBX196663:NCR196664 NLT196663:NMN196664 NVP196663:NWJ196664 OFL196663:OGF196664 OPH196663:OQB196664 OZD196663:OZX196664 PIZ196663:PJT196664 PSV196663:PTP196664 QCR196663:QDL196664 QMN196663:QNH196664 QWJ196663:QXD196664 RGF196663:RGZ196664 RQB196663:RQV196664 RZX196663:SAR196664 SJT196663:SKN196664 STP196663:SUJ196664 TDL196663:TEF196664 TNH196663:TOB196664 TXD196663:TXX196664 UGZ196663:UHT196664 UQV196663:URP196664 VAR196663:VBL196664 VKN196663:VLH196664 VUJ196663:VVD196664 WEF196663:WEZ196664 WOB196663:WOV196664 WXX196663:WYR196664 BP262199:CJ262200 LL262199:MF262200 VH262199:WB262200 AFD262199:AFX262200 AOZ262199:APT262200 AYV262199:AZP262200 BIR262199:BJL262200 BSN262199:BTH262200 CCJ262199:CDD262200 CMF262199:CMZ262200 CWB262199:CWV262200 DFX262199:DGR262200 DPT262199:DQN262200 DZP262199:EAJ262200 EJL262199:EKF262200 ETH262199:EUB262200 FDD262199:FDX262200 FMZ262199:FNT262200 FWV262199:FXP262200 GGR262199:GHL262200 GQN262199:GRH262200 HAJ262199:HBD262200 HKF262199:HKZ262200 HUB262199:HUV262200 IDX262199:IER262200 INT262199:ION262200 IXP262199:IYJ262200 JHL262199:JIF262200 JRH262199:JSB262200 KBD262199:KBX262200 KKZ262199:KLT262200 KUV262199:KVP262200 LER262199:LFL262200 LON262199:LPH262200 LYJ262199:LZD262200 MIF262199:MIZ262200 MSB262199:MSV262200 NBX262199:NCR262200 NLT262199:NMN262200 NVP262199:NWJ262200 OFL262199:OGF262200 OPH262199:OQB262200 OZD262199:OZX262200 PIZ262199:PJT262200 PSV262199:PTP262200 QCR262199:QDL262200 QMN262199:QNH262200 QWJ262199:QXD262200 RGF262199:RGZ262200 RQB262199:RQV262200 RZX262199:SAR262200 SJT262199:SKN262200 STP262199:SUJ262200 TDL262199:TEF262200 TNH262199:TOB262200 TXD262199:TXX262200 UGZ262199:UHT262200 UQV262199:URP262200 VAR262199:VBL262200 VKN262199:VLH262200 VUJ262199:VVD262200 WEF262199:WEZ262200 WOB262199:WOV262200 WXX262199:WYR262200 BP327735:CJ327736 LL327735:MF327736 VH327735:WB327736 AFD327735:AFX327736 AOZ327735:APT327736 AYV327735:AZP327736 BIR327735:BJL327736 BSN327735:BTH327736 CCJ327735:CDD327736 CMF327735:CMZ327736 CWB327735:CWV327736 DFX327735:DGR327736 DPT327735:DQN327736 DZP327735:EAJ327736 EJL327735:EKF327736 ETH327735:EUB327736 FDD327735:FDX327736 FMZ327735:FNT327736 FWV327735:FXP327736 GGR327735:GHL327736 GQN327735:GRH327736 HAJ327735:HBD327736 HKF327735:HKZ327736 HUB327735:HUV327736 IDX327735:IER327736 INT327735:ION327736 IXP327735:IYJ327736 JHL327735:JIF327736 JRH327735:JSB327736 KBD327735:KBX327736 KKZ327735:KLT327736 KUV327735:KVP327736 LER327735:LFL327736 LON327735:LPH327736 LYJ327735:LZD327736 MIF327735:MIZ327736 MSB327735:MSV327736 NBX327735:NCR327736 NLT327735:NMN327736 NVP327735:NWJ327736 OFL327735:OGF327736 OPH327735:OQB327736 OZD327735:OZX327736 PIZ327735:PJT327736 PSV327735:PTP327736 QCR327735:QDL327736 QMN327735:QNH327736 QWJ327735:QXD327736 RGF327735:RGZ327736 RQB327735:RQV327736 RZX327735:SAR327736 SJT327735:SKN327736 STP327735:SUJ327736 TDL327735:TEF327736 TNH327735:TOB327736 TXD327735:TXX327736 UGZ327735:UHT327736 UQV327735:URP327736 VAR327735:VBL327736 VKN327735:VLH327736 VUJ327735:VVD327736 WEF327735:WEZ327736 WOB327735:WOV327736 WXX327735:WYR327736 BP393271:CJ393272 LL393271:MF393272 VH393271:WB393272 AFD393271:AFX393272 AOZ393271:APT393272 AYV393271:AZP393272 BIR393271:BJL393272 BSN393271:BTH393272 CCJ393271:CDD393272 CMF393271:CMZ393272 CWB393271:CWV393272 DFX393271:DGR393272 DPT393271:DQN393272 DZP393271:EAJ393272 EJL393271:EKF393272 ETH393271:EUB393272 FDD393271:FDX393272 FMZ393271:FNT393272 FWV393271:FXP393272 GGR393271:GHL393272 GQN393271:GRH393272 HAJ393271:HBD393272 HKF393271:HKZ393272 HUB393271:HUV393272 IDX393271:IER393272 INT393271:ION393272 IXP393271:IYJ393272 JHL393271:JIF393272 JRH393271:JSB393272 KBD393271:KBX393272 KKZ393271:KLT393272 KUV393271:KVP393272 LER393271:LFL393272 LON393271:LPH393272 LYJ393271:LZD393272 MIF393271:MIZ393272 MSB393271:MSV393272 NBX393271:NCR393272 NLT393271:NMN393272 NVP393271:NWJ393272 OFL393271:OGF393272 OPH393271:OQB393272 OZD393271:OZX393272 PIZ393271:PJT393272 PSV393271:PTP393272 QCR393271:QDL393272 QMN393271:QNH393272 QWJ393271:QXD393272 RGF393271:RGZ393272 RQB393271:RQV393272 RZX393271:SAR393272 SJT393271:SKN393272 STP393271:SUJ393272 TDL393271:TEF393272 TNH393271:TOB393272 TXD393271:TXX393272 UGZ393271:UHT393272 UQV393271:URP393272 VAR393271:VBL393272 VKN393271:VLH393272 VUJ393271:VVD393272 WEF393271:WEZ393272 WOB393271:WOV393272 WXX393271:WYR393272 BP458807:CJ458808 LL458807:MF458808 VH458807:WB458808 AFD458807:AFX458808 AOZ458807:APT458808 AYV458807:AZP458808 BIR458807:BJL458808 BSN458807:BTH458808 CCJ458807:CDD458808 CMF458807:CMZ458808 CWB458807:CWV458808 DFX458807:DGR458808 DPT458807:DQN458808 DZP458807:EAJ458808 EJL458807:EKF458808 ETH458807:EUB458808 FDD458807:FDX458808 FMZ458807:FNT458808 FWV458807:FXP458808 GGR458807:GHL458808 GQN458807:GRH458808 HAJ458807:HBD458808 HKF458807:HKZ458808 HUB458807:HUV458808 IDX458807:IER458808 INT458807:ION458808 IXP458807:IYJ458808 JHL458807:JIF458808 JRH458807:JSB458808 KBD458807:KBX458808 KKZ458807:KLT458808 KUV458807:KVP458808 LER458807:LFL458808 LON458807:LPH458808 LYJ458807:LZD458808 MIF458807:MIZ458808 MSB458807:MSV458808 NBX458807:NCR458808 NLT458807:NMN458808 NVP458807:NWJ458808 OFL458807:OGF458808 OPH458807:OQB458808 OZD458807:OZX458808 PIZ458807:PJT458808 PSV458807:PTP458808 QCR458807:QDL458808 QMN458807:QNH458808 QWJ458807:QXD458808 RGF458807:RGZ458808 RQB458807:RQV458808 RZX458807:SAR458808 SJT458807:SKN458808 STP458807:SUJ458808 TDL458807:TEF458808 TNH458807:TOB458808 TXD458807:TXX458808 UGZ458807:UHT458808 UQV458807:URP458808 VAR458807:VBL458808 VKN458807:VLH458808 VUJ458807:VVD458808 WEF458807:WEZ458808 WOB458807:WOV458808 WXX458807:WYR458808 BP524343:CJ524344 LL524343:MF524344 VH524343:WB524344 AFD524343:AFX524344 AOZ524343:APT524344 AYV524343:AZP524344 BIR524343:BJL524344 BSN524343:BTH524344 CCJ524343:CDD524344 CMF524343:CMZ524344 CWB524343:CWV524344 DFX524343:DGR524344 DPT524343:DQN524344 DZP524343:EAJ524344 EJL524343:EKF524344 ETH524343:EUB524344 FDD524343:FDX524344 FMZ524343:FNT524344 FWV524343:FXP524344 GGR524343:GHL524344 GQN524343:GRH524344 HAJ524343:HBD524344 HKF524343:HKZ524344 HUB524343:HUV524344 IDX524343:IER524344 INT524343:ION524344 IXP524343:IYJ524344 JHL524343:JIF524344 JRH524343:JSB524344 KBD524343:KBX524344 KKZ524343:KLT524344 KUV524343:KVP524344 LER524343:LFL524344 LON524343:LPH524344 LYJ524343:LZD524344 MIF524343:MIZ524344 MSB524343:MSV524344 NBX524343:NCR524344 NLT524343:NMN524344 NVP524343:NWJ524344 OFL524343:OGF524344 OPH524343:OQB524344 OZD524343:OZX524344 PIZ524343:PJT524344 PSV524343:PTP524344 QCR524343:QDL524344 QMN524343:QNH524344 QWJ524343:QXD524344 RGF524343:RGZ524344 RQB524343:RQV524344 RZX524343:SAR524344 SJT524343:SKN524344 STP524343:SUJ524344 TDL524343:TEF524344 TNH524343:TOB524344 TXD524343:TXX524344 UGZ524343:UHT524344 UQV524343:URP524344 VAR524343:VBL524344 VKN524343:VLH524344 VUJ524343:VVD524344 WEF524343:WEZ524344 WOB524343:WOV524344 WXX524343:WYR524344 BP589879:CJ589880 LL589879:MF589880 VH589879:WB589880 AFD589879:AFX589880 AOZ589879:APT589880 AYV589879:AZP589880 BIR589879:BJL589880 BSN589879:BTH589880 CCJ589879:CDD589880 CMF589879:CMZ589880 CWB589879:CWV589880 DFX589879:DGR589880 DPT589879:DQN589880 DZP589879:EAJ589880 EJL589879:EKF589880 ETH589879:EUB589880 FDD589879:FDX589880 FMZ589879:FNT589880 FWV589879:FXP589880 GGR589879:GHL589880 GQN589879:GRH589880 HAJ589879:HBD589880 HKF589879:HKZ589880 HUB589879:HUV589880 IDX589879:IER589880 INT589879:ION589880 IXP589879:IYJ589880 JHL589879:JIF589880 JRH589879:JSB589880 KBD589879:KBX589880 KKZ589879:KLT589880 KUV589879:KVP589880 LER589879:LFL589880 LON589879:LPH589880 LYJ589879:LZD589880 MIF589879:MIZ589880 MSB589879:MSV589880 NBX589879:NCR589880 NLT589879:NMN589880 NVP589879:NWJ589880 OFL589879:OGF589880 OPH589879:OQB589880 OZD589879:OZX589880 PIZ589879:PJT589880 PSV589879:PTP589880 QCR589879:QDL589880 QMN589879:QNH589880 QWJ589879:QXD589880 RGF589879:RGZ589880 RQB589879:RQV589880 RZX589879:SAR589880 SJT589879:SKN589880 STP589879:SUJ589880 TDL589879:TEF589880 TNH589879:TOB589880 TXD589879:TXX589880 UGZ589879:UHT589880 UQV589879:URP589880 VAR589879:VBL589880 VKN589879:VLH589880 VUJ589879:VVD589880 WEF589879:WEZ589880 WOB589879:WOV589880 WXX589879:WYR589880 BP655415:CJ655416 LL655415:MF655416 VH655415:WB655416 AFD655415:AFX655416 AOZ655415:APT655416 AYV655415:AZP655416 BIR655415:BJL655416 BSN655415:BTH655416 CCJ655415:CDD655416 CMF655415:CMZ655416 CWB655415:CWV655416 DFX655415:DGR655416 DPT655415:DQN655416 DZP655415:EAJ655416 EJL655415:EKF655416 ETH655415:EUB655416 FDD655415:FDX655416 FMZ655415:FNT655416 FWV655415:FXP655416 GGR655415:GHL655416 GQN655415:GRH655416 HAJ655415:HBD655416 HKF655415:HKZ655416 HUB655415:HUV655416 IDX655415:IER655416 INT655415:ION655416 IXP655415:IYJ655416 JHL655415:JIF655416 JRH655415:JSB655416 KBD655415:KBX655416 KKZ655415:KLT655416 KUV655415:KVP655416 LER655415:LFL655416 LON655415:LPH655416 LYJ655415:LZD655416 MIF655415:MIZ655416 MSB655415:MSV655416 NBX655415:NCR655416 NLT655415:NMN655416 NVP655415:NWJ655416 OFL655415:OGF655416 OPH655415:OQB655416 OZD655415:OZX655416 PIZ655415:PJT655416 PSV655415:PTP655416 QCR655415:QDL655416 QMN655415:QNH655416 QWJ655415:QXD655416 RGF655415:RGZ655416 RQB655415:RQV655416 RZX655415:SAR655416 SJT655415:SKN655416 STP655415:SUJ655416 TDL655415:TEF655416 TNH655415:TOB655416 TXD655415:TXX655416 UGZ655415:UHT655416 UQV655415:URP655416 VAR655415:VBL655416 VKN655415:VLH655416 VUJ655415:VVD655416 WEF655415:WEZ655416 WOB655415:WOV655416 WXX655415:WYR655416 BP720951:CJ720952 LL720951:MF720952 VH720951:WB720952 AFD720951:AFX720952 AOZ720951:APT720952 AYV720951:AZP720952 BIR720951:BJL720952 BSN720951:BTH720952 CCJ720951:CDD720952 CMF720951:CMZ720952 CWB720951:CWV720952 DFX720951:DGR720952 DPT720951:DQN720952 DZP720951:EAJ720952 EJL720951:EKF720952 ETH720951:EUB720952 FDD720951:FDX720952 FMZ720951:FNT720952 FWV720951:FXP720952 GGR720951:GHL720952 GQN720951:GRH720952 HAJ720951:HBD720952 HKF720951:HKZ720952 HUB720951:HUV720952 IDX720951:IER720952 INT720951:ION720952 IXP720951:IYJ720952 JHL720951:JIF720952 JRH720951:JSB720952 KBD720951:KBX720952 KKZ720951:KLT720952 KUV720951:KVP720952 LER720951:LFL720952 LON720951:LPH720952 LYJ720951:LZD720952 MIF720951:MIZ720952 MSB720951:MSV720952 NBX720951:NCR720952 NLT720951:NMN720952 NVP720951:NWJ720952 OFL720951:OGF720952 OPH720951:OQB720952 OZD720951:OZX720952 PIZ720951:PJT720952 PSV720951:PTP720952 QCR720951:QDL720952 QMN720951:QNH720952 QWJ720951:QXD720952 RGF720951:RGZ720952 RQB720951:RQV720952 RZX720951:SAR720952 SJT720951:SKN720952 STP720951:SUJ720952 TDL720951:TEF720952 TNH720951:TOB720952 TXD720951:TXX720952 UGZ720951:UHT720952 UQV720951:URP720952 VAR720951:VBL720952 VKN720951:VLH720952 VUJ720951:VVD720952 WEF720951:WEZ720952 WOB720951:WOV720952 WXX720951:WYR720952 BP786487:CJ786488 LL786487:MF786488 VH786487:WB786488 AFD786487:AFX786488 AOZ786487:APT786488 AYV786487:AZP786488 BIR786487:BJL786488 BSN786487:BTH786488 CCJ786487:CDD786488 CMF786487:CMZ786488 CWB786487:CWV786488 DFX786487:DGR786488 DPT786487:DQN786488 DZP786487:EAJ786488 EJL786487:EKF786488 ETH786487:EUB786488 FDD786487:FDX786488 FMZ786487:FNT786488 FWV786487:FXP786488 GGR786487:GHL786488 GQN786487:GRH786488 HAJ786487:HBD786488 HKF786487:HKZ786488 HUB786487:HUV786488 IDX786487:IER786488 INT786487:ION786488 IXP786487:IYJ786488 JHL786487:JIF786488 JRH786487:JSB786488 KBD786487:KBX786488 KKZ786487:KLT786488 KUV786487:KVP786488 LER786487:LFL786488 LON786487:LPH786488 LYJ786487:LZD786488 MIF786487:MIZ786488 MSB786487:MSV786488 NBX786487:NCR786488 NLT786487:NMN786488 NVP786487:NWJ786488 OFL786487:OGF786488 OPH786487:OQB786488 OZD786487:OZX786488 PIZ786487:PJT786488 PSV786487:PTP786488 QCR786487:QDL786488 QMN786487:QNH786488 QWJ786487:QXD786488 RGF786487:RGZ786488 RQB786487:RQV786488 RZX786487:SAR786488 SJT786487:SKN786488 STP786487:SUJ786488 TDL786487:TEF786488 TNH786487:TOB786488 TXD786487:TXX786488 UGZ786487:UHT786488 UQV786487:URP786488 VAR786487:VBL786488 VKN786487:VLH786488 VUJ786487:VVD786488 WEF786487:WEZ786488 WOB786487:WOV786488 WXX786487:WYR786488 BP852023:CJ852024 LL852023:MF852024 VH852023:WB852024 AFD852023:AFX852024 AOZ852023:APT852024 AYV852023:AZP852024 BIR852023:BJL852024 BSN852023:BTH852024 CCJ852023:CDD852024 CMF852023:CMZ852024 CWB852023:CWV852024 DFX852023:DGR852024 DPT852023:DQN852024 DZP852023:EAJ852024 EJL852023:EKF852024 ETH852023:EUB852024 FDD852023:FDX852024 FMZ852023:FNT852024 FWV852023:FXP852024 GGR852023:GHL852024 GQN852023:GRH852024 HAJ852023:HBD852024 HKF852023:HKZ852024 HUB852023:HUV852024 IDX852023:IER852024 INT852023:ION852024 IXP852023:IYJ852024 JHL852023:JIF852024 JRH852023:JSB852024 KBD852023:KBX852024 KKZ852023:KLT852024 KUV852023:KVP852024 LER852023:LFL852024 LON852023:LPH852024 LYJ852023:LZD852024 MIF852023:MIZ852024 MSB852023:MSV852024 NBX852023:NCR852024 NLT852023:NMN852024 NVP852023:NWJ852024 OFL852023:OGF852024 OPH852023:OQB852024 OZD852023:OZX852024 PIZ852023:PJT852024 PSV852023:PTP852024 QCR852023:QDL852024 QMN852023:QNH852024 QWJ852023:QXD852024 RGF852023:RGZ852024 RQB852023:RQV852024 RZX852023:SAR852024 SJT852023:SKN852024 STP852023:SUJ852024 TDL852023:TEF852024 TNH852023:TOB852024 TXD852023:TXX852024 UGZ852023:UHT852024 UQV852023:URP852024 VAR852023:VBL852024 VKN852023:VLH852024 VUJ852023:VVD852024 WEF852023:WEZ852024 WOB852023:WOV852024 WXX852023:WYR852024 BP917559:CJ917560 LL917559:MF917560 VH917559:WB917560 AFD917559:AFX917560 AOZ917559:APT917560 AYV917559:AZP917560 BIR917559:BJL917560 BSN917559:BTH917560 CCJ917559:CDD917560 CMF917559:CMZ917560 CWB917559:CWV917560 DFX917559:DGR917560 DPT917559:DQN917560 DZP917559:EAJ917560 EJL917559:EKF917560 ETH917559:EUB917560 FDD917559:FDX917560 FMZ917559:FNT917560 FWV917559:FXP917560 GGR917559:GHL917560 GQN917559:GRH917560 HAJ917559:HBD917560 HKF917559:HKZ917560 HUB917559:HUV917560 IDX917559:IER917560 INT917559:ION917560 IXP917559:IYJ917560 JHL917559:JIF917560 JRH917559:JSB917560 KBD917559:KBX917560 KKZ917559:KLT917560 KUV917559:KVP917560 LER917559:LFL917560 LON917559:LPH917560 LYJ917559:LZD917560 MIF917559:MIZ917560 MSB917559:MSV917560 NBX917559:NCR917560 NLT917559:NMN917560 NVP917559:NWJ917560 OFL917559:OGF917560 OPH917559:OQB917560 OZD917559:OZX917560 PIZ917559:PJT917560 PSV917559:PTP917560 QCR917559:QDL917560 QMN917559:QNH917560 QWJ917559:QXD917560 RGF917559:RGZ917560 RQB917559:RQV917560 RZX917559:SAR917560 SJT917559:SKN917560 STP917559:SUJ917560 TDL917559:TEF917560 TNH917559:TOB917560 TXD917559:TXX917560 UGZ917559:UHT917560 UQV917559:URP917560 VAR917559:VBL917560 VKN917559:VLH917560 VUJ917559:VVD917560 WEF917559:WEZ917560 WOB917559:WOV917560 WXX917559:WYR917560 BP983095:CJ983096 LL983095:MF983096 VH983095:WB983096 AFD983095:AFX983096 AOZ983095:APT983096 AYV983095:AZP983096 BIR983095:BJL983096 BSN983095:BTH983096 CCJ983095:CDD983096 CMF983095:CMZ983096 CWB983095:CWV983096 DFX983095:DGR983096 DPT983095:DQN983096 DZP983095:EAJ983096 EJL983095:EKF983096 ETH983095:EUB983096 FDD983095:FDX983096 FMZ983095:FNT983096 FWV983095:FXP983096 GGR983095:GHL983096 GQN983095:GRH983096 HAJ983095:HBD983096 HKF983095:HKZ983096 HUB983095:HUV983096 IDX983095:IER983096 INT983095:ION983096 IXP983095:IYJ983096 JHL983095:JIF983096 JRH983095:JSB983096 KBD983095:KBX983096 KKZ983095:KLT983096 KUV983095:KVP983096 LER983095:LFL983096 LON983095:LPH983096 LYJ983095:LZD983096 MIF983095:MIZ983096 MSB983095:MSV983096 NBX983095:NCR983096 NLT983095:NMN983096 NVP983095:NWJ983096 OFL983095:OGF983096 OPH983095:OQB983096 OZD983095:OZX983096 PIZ983095:PJT983096 PSV983095:PTP983096 QCR983095:QDL983096 QMN983095:QNH983096 QWJ983095:QXD983096 RGF983095:RGZ983096 RQB983095:RQV983096 RZX983095:SAR983096 SJT983095:SKN983096 STP983095:SUJ983096 TDL983095:TEF983096 TNH983095:TOB983096 TXD983095:TXX983096 UGZ983095:UHT983096 UQV983095:URP983096 VAR983095:VBL983096 VKN983095:VLH983096 VUJ983095:VVD983096 WEF983095:WEZ983096 WOB983095:WOV983096 WXX983095:WYR983096 AM58:BO58 KI58:LK58 UE58:VG58 AEA58:AFC58 ANW58:AOY58 AXS58:AYU58 BHO58:BIQ58 BRK58:BSM58 CBG58:CCI58 CLC58:CME58 CUY58:CWA58 DEU58:DFW58 DOQ58:DPS58 DYM58:DZO58 EII58:EJK58 ESE58:ETG58 FCA58:FDC58 FLW58:FMY58 FVS58:FWU58 GFO58:GGQ58 GPK58:GQM58 GZG58:HAI58 HJC58:HKE58 HSY58:HUA58 ICU58:IDW58 IMQ58:INS58 IWM58:IXO58 JGI58:JHK58 JQE58:JRG58 KAA58:KBC58 KJW58:KKY58 KTS58:KUU58 LDO58:LEQ58 LNK58:LOM58 LXG58:LYI58 MHC58:MIE58 MQY58:MSA58 NAU58:NBW58 NKQ58:NLS58 NUM58:NVO58 OEI58:OFK58 OOE58:OPG58 OYA58:OZC58 PHW58:PIY58 PRS58:PSU58 QBO58:QCQ58 QLK58:QMM58 QVG58:QWI58 RFC58:RGE58 ROY58:RQA58 RYU58:RZW58 SIQ58:SJS58 SSM58:STO58 TCI58:TDK58 TME58:TNG58 TWA58:TXC58 UFW58:UGY58 UPS58:UQU58 UZO58:VAQ58 VJK58:VKM58 VTG58:VUI58 WDC58:WEE58 WMY58:WOA58 WWU58:WXW58 AM65592:BO65592 KI65592:LK65592 UE65592:VG65592 AEA65592:AFC65592 ANW65592:AOY65592 AXS65592:AYU65592 BHO65592:BIQ65592 BRK65592:BSM65592 CBG65592:CCI65592 CLC65592:CME65592 CUY65592:CWA65592 DEU65592:DFW65592 DOQ65592:DPS65592 DYM65592:DZO65592 EII65592:EJK65592 ESE65592:ETG65592 FCA65592:FDC65592 FLW65592:FMY65592 FVS65592:FWU65592 GFO65592:GGQ65592 GPK65592:GQM65592 GZG65592:HAI65592 HJC65592:HKE65592 HSY65592:HUA65592 ICU65592:IDW65592 IMQ65592:INS65592 IWM65592:IXO65592 JGI65592:JHK65592 JQE65592:JRG65592 KAA65592:KBC65592 KJW65592:KKY65592 KTS65592:KUU65592 LDO65592:LEQ65592 LNK65592:LOM65592 LXG65592:LYI65592 MHC65592:MIE65592 MQY65592:MSA65592 NAU65592:NBW65592 NKQ65592:NLS65592 NUM65592:NVO65592 OEI65592:OFK65592 OOE65592:OPG65592 OYA65592:OZC65592 PHW65592:PIY65592 PRS65592:PSU65592 QBO65592:QCQ65592 QLK65592:QMM65592 QVG65592:QWI65592 RFC65592:RGE65592 ROY65592:RQA65592 RYU65592:RZW65592 SIQ65592:SJS65592 SSM65592:STO65592 TCI65592:TDK65592 TME65592:TNG65592 TWA65592:TXC65592 UFW65592:UGY65592 UPS65592:UQU65592 UZO65592:VAQ65592 VJK65592:VKM65592 VTG65592:VUI65592 WDC65592:WEE65592 WMY65592:WOA65592 WWU65592:WXW65592 AM131128:BO131128 KI131128:LK131128 UE131128:VG131128 AEA131128:AFC131128 ANW131128:AOY131128 AXS131128:AYU131128 BHO131128:BIQ131128 BRK131128:BSM131128 CBG131128:CCI131128 CLC131128:CME131128 CUY131128:CWA131128 DEU131128:DFW131128 DOQ131128:DPS131128 DYM131128:DZO131128 EII131128:EJK131128 ESE131128:ETG131128 FCA131128:FDC131128 FLW131128:FMY131128 FVS131128:FWU131128 GFO131128:GGQ131128 GPK131128:GQM131128 GZG131128:HAI131128 HJC131128:HKE131128 HSY131128:HUA131128 ICU131128:IDW131128 IMQ131128:INS131128 IWM131128:IXO131128 JGI131128:JHK131128 JQE131128:JRG131128 KAA131128:KBC131128 KJW131128:KKY131128 KTS131128:KUU131128 LDO131128:LEQ131128 LNK131128:LOM131128 LXG131128:LYI131128 MHC131128:MIE131128 MQY131128:MSA131128 NAU131128:NBW131128 NKQ131128:NLS131128 NUM131128:NVO131128 OEI131128:OFK131128 OOE131128:OPG131128 OYA131128:OZC131128 PHW131128:PIY131128 PRS131128:PSU131128 QBO131128:QCQ131128 QLK131128:QMM131128 QVG131128:QWI131128 RFC131128:RGE131128 ROY131128:RQA131128 RYU131128:RZW131128 SIQ131128:SJS131128 SSM131128:STO131128 TCI131128:TDK131128 TME131128:TNG131128 TWA131128:TXC131128 UFW131128:UGY131128 UPS131128:UQU131128 UZO131128:VAQ131128 VJK131128:VKM131128 VTG131128:VUI131128 WDC131128:WEE131128 WMY131128:WOA131128 WWU131128:WXW131128 AM196664:BO196664 KI196664:LK196664 UE196664:VG196664 AEA196664:AFC196664 ANW196664:AOY196664 AXS196664:AYU196664 BHO196664:BIQ196664 BRK196664:BSM196664 CBG196664:CCI196664 CLC196664:CME196664 CUY196664:CWA196664 DEU196664:DFW196664 DOQ196664:DPS196664 DYM196664:DZO196664 EII196664:EJK196664 ESE196664:ETG196664 FCA196664:FDC196664 FLW196664:FMY196664 FVS196664:FWU196664 GFO196664:GGQ196664 GPK196664:GQM196664 GZG196664:HAI196664 HJC196664:HKE196664 HSY196664:HUA196664 ICU196664:IDW196664 IMQ196664:INS196664 IWM196664:IXO196664 JGI196664:JHK196664 JQE196664:JRG196664 KAA196664:KBC196664 KJW196664:KKY196664 KTS196664:KUU196664 LDO196664:LEQ196664 LNK196664:LOM196664 LXG196664:LYI196664 MHC196664:MIE196664 MQY196664:MSA196664 NAU196664:NBW196664 NKQ196664:NLS196664 NUM196664:NVO196664 OEI196664:OFK196664 OOE196664:OPG196664 OYA196664:OZC196664 PHW196664:PIY196664 PRS196664:PSU196664 QBO196664:QCQ196664 QLK196664:QMM196664 QVG196664:QWI196664 RFC196664:RGE196664 ROY196664:RQA196664 RYU196664:RZW196664 SIQ196664:SJS196664 SSM196664:STO196664 TCI196664:TDK196664 TME196664:TNG196664 TWA196664:TXC196664 UFW196664:UGY196664 UPS196664:UQU196664 UZO196664:VAQ196664 VJK196664:VKM196664 VTG196664:VUI196664 WDC196664:WEE196664 WMY196664:WOA196664 WWU196664:WXW196664 AM262200:BO262200 KI262200:LK262200 UE262200:VG262200 AEA262200:AFC262200 ANW262200:AOY262200 AXS262200:AYU262200 BHO262200:BIQ262200 BRK262200:BSM262200 CBG262200:CCI262200 CLC262200:CME262200 CUY262200:CWA262200 DEU262200:DFW262200 DOQ262200:DPS262200 DYM262200:DZO262200 EII262200:EJK262200 ESE262200:ETG262200 FCA262200:FDC262200 FLW262200:FMY262200 FVS262200:FWU262200 GFO262200:GGQ262200 GPK262200:GQM262200 GZG262200:HAI262200 HJC262200:HKE262200 HSY262200:HUA262200 ICU262200:IDW262200 IMQ262200:INS262200 IWM262200:IXO262200 JGI262200:JHK262200 JQE262200:JRG262200 KAA262200:KBC262200 KJW262200:KKY262200 KTS262200:KUU262200 LDO262200:LEQ262200 LNK262200:LOM262200 LXG262200:LYI262200 MHC262200:MIE262200 MQY262200:MSA262200 NAU262200:NBW262200 NKQ262200:NLS262200 NUM262200:NVO262200 OEI262200:OFK262200 OOE262200:OPG262200 OYA262200:OZC262200 PHW262200:PIY262200 PRS262200:PSU262200 QBO262200:QCQ262200 QLK262200:QMM262200 QVG262200:QWI262200 RFC262200:RGE262200 ROY262200:RQA262200 RYU262200:RZW262200 SIQ262200:SJS262200 SSM262200:STO262200 TCI262200:TDK262200 TME262200:TNG262200 TWA262200:TXC262200 UFW262200:UGY262200 UPS262200:UQU262200 UZO262200:VAQ262200 VJK262200:VKM262200 VTG262200:VUI262200 WDC262200:WEE262200 WMY262200:WOA262200 WWU262200:WXW262200 AM327736:BO327736 KI327736:LK327736 UE327736:VG327736 AEA327736:AFC327736 ANW327736:AOY327736 AXS327736:AYU327736 BHO327736:BIQ327736 BRK327736:BSM327736 CBG327736:CCI327736 CLC327736:CME327736 CUY327736:CWA327736 DEU327736:DFW327736 DOQ327736:DPS327736 DYM327736:DZO327736 EII327736:EJK327736 ESE327736:ETG327736 FCA327736:FDC327736 FLW327736:FMY327736 FVS327736:FWU327736 GFO327736:GGQ327736 GPK327736:GQM327736 GZG327736:HAI327736 HJC327736:HKE327736 HSY327736:HUA327736 ICU327736:IDW327736 IMQ327736:INS327736 IWM327736:IXO327736 JGI327736:JHK327736 JQE327736:JRG327736 KAA327736:KBC327736 KJW327736:KKY327736 KTS327736:KUU327736 LDO327736:LEQ327736 LNK327736:LOM327736 LXG327736:LYI327736 MHC327736:MIE327736 MQY327736:MSA327736 NAU327736:NBW327736 NKQ327736:NLS327736 NUM327736:NVO327736 OEI327736:OFK327736 OOE327736:OPG327736 OYA327736:OZC327736 PHW327736:PIY327736 PRS327736:PSU327736 QBO327736:QCQ327736 QLK327736:QMM327736 QVG327736:QWI327736 RFC327736:RGE327736 ROY327736:RQA327736 RYU327736:RZW327736 SIQ327736:SJS327736 SSM327736:STO327736 TCI327736:TDK327736 TME327736:TNG327736 TWA327736:TXC327736 UFW327736:UGY327736 UPS327736:UQU327736 UZO327736:VAQ327736 VJK327736:VKM327736 VTG327736:VUI327736 WDC327736:WEE327736 WMY327736:WOA327736 WWU327736:WXW327736 AM393272:BO393272 KI393272:LK393272 UE393272:VG393272 AEA393272:AFC393272 ANW393272:AOY393272 AXS393272:AYU393272 BHO393272:BIQ393272 BRK393272:BSM393272 CBG393272:CCI393272 CLC393272:CME393272 CUY393272:CWA393272 DEU393272:DFW393272 DOQ393272:DPS393272 DYM393272:DZO393272 EII393272:EJK393272 ESE393272:ETG393272 FCA393272:FDC393272 FLW393272:FMY393272 FVS393272:FWU393272 GFO393272:GGQ393272 GPK393272:GQM393272 GZG393272:HAI393272 HJC393272:HKE393272 HSY393272:HUA393272 ICU393272:IDW393272 IMQ393272:INS393272 IWM393272:IXO393272 JGI393272:JHK393272 JQE393272:JRG393272 KAA393272:KBC393272 KJW393272:KKY393272 KTS393272:KUU393272 LDO393272:LEQ393272 LNK393272:LOM393272 LXG393272:LYI393272 MHC393272:MIE393272 MQY393272:MSA393272 NAU393272:NBW393272 NKQ393272:NLS393272 NUM393272:NVO393272 OEI393272:OFK393272 OOE393272:OPG393272 OYA393272:OZC393272 PHW393272:PIY393272 PRS393272:PSU393272 QBO393272:QCQ393272 QLK393272:QMM393272 QVG393272:QWI393272 RFC393272:RGE393272 ROY393272:RQA393272 RYU393272:RZW393272 SIQ393272:SJS393272 SSM393272:STO393272 TCI393272:TDK393272 TME393272:TNG393272 TWA393272:TXC393272 UFW393272:UGY393272 UPS393272:UQU393272 UZO393272:VAQ393272 VJK393272:VKM393272 VTG393272:VUI393272 WDC393272:WEE393272 WMY393272:WOA393272 WWU393272:WXW393272 AM458808:BO458808 KI458808:LK458808 UE458808:VG458808 AEA458808:AFC458808 ANW458808:AOY458808 AXS458808:AYU458808 BHO458808:BIQ458808 BRK458808:BSM458808 CBG458808:CCI458808 CLC458808:CME458808 CUY458808:CWA458808 DEU458808:DFW458808 DOQ458808:DPS458808 DYM458808:DZO458808 EII458808:EJK458808 ESE458808:ETG458808 FCA458808:FDC458808 FLW458808:FMY458808 FVS458808:FWU458808 GFO458808:GGQ458808 GPK458808:GQM458808 GZG458808:HAI458808 HJC458808:HKE458808 HSY458808:HUA458808 ICU458808:IDW458808 IMQ458808:INS458808 IWM458808:IXO458808 JGI458808:JHK458808 JQE458808:JRG458808 KAA458808:KBC458808 KJW458808:KKY458808 KTS458808:KUU458808 LDO458808:LEQ458808 LNK458808:LOM458808 LXG458808:LYI458808 MHC458808:MIE458808 MQY458808:MSA458808 NAU458808:NBW458808 NKQ458808:NLS458808 NUM458808:NVO458808 OEI458808:OFK458808 OOE458808:OPG458808 OYA458808:OZC458808 PHW458808:PIY458808 PRS458808:PSU458808 QBO458808:QCQ458808 QLK458808:QMM458808 QVG458808:QWI458808 RFC458808:RGE458808 ROY458808:RQA458808 RYU458808:RZW458808 SIQ458808:SJS458808 SSM458808:STO458808 TCI458808:TDK458808 TME458808:TNG458808 TWA458808:TXC458808 UFW458808:UGY458808 UPS458808:UQU458808 UZO458808:VAQ458808 VJK458808:VKM458808 VTG458808:VUI458808 WDC458808:WEE458808 WMY458808:WOA458808 WWU458808:WXW458808 AM524344:BO524344 KI524344:LK524344 UE524344:VG524344 AEA524344:AFC524344 ANW524344:AOY524344 AXS524344:AYU524344 BHO524344:BIQ524344 BRK524344:BSM524344 CBG524344:CCI524344 CLC524344:CME524344 CUY524344:CWA524344 DEU524344:DFW524344 DOQ524344:DPS524344 DYM524344:DZO524344 EII524344:EJK524344 ESE524344:ETG524344 FCA524344:FDC524344 FLW524344:FMY524344 FVS524344:FWU524344 GFO524344:GGQ524344 GPK524344:GQM524344 GZG524344:HAI524344 HJC524344:HKE524344 HSY524344:HUA524344 ICU524344:IDW524344 IMQ524344:INS524344 IWM524344:IXO524344 JGI524344:JHK524344 JQE524344:JRG524344 KAA524344:KBC524344 KJW524344:KKY524344 KTS524344:KUU524344 LDO524344:LEQ524344 LNK524344:LOM524344 LXG524344:LYI524344 MHC524344:MIE524344 MQY524344:MSA524344 NAU524344:NBW524344 NKQ524344:NLS524344 NUM524344:NVO524344 OEI524344:OFK524344 OOE524344:OPG524344 OYA524344:OZC524344 PHW524344:PIY524344 PRS524344:PSU524344 QBO524344:QCQ524344 QLK524344:QMM524344 QVG524344:QWI524344 RFC524344:RGE524344 ROY524344:RQA524344 RYU524344:RZW524344 SIQ524344:SJS524344 SSM524344:STO524344 TCI524344:TDK524344 TME524344:TNG524344 TWA524344:TXC524344 UFW524344:UGY524344 UPS524344:UQU524344 UZO524344:VAQ524344 VJK524344:VKM524344 VTG524344:VUI524344 WDC524344:WEE524344 WMY524344:WOA524344 WWU524344:WXW524344 AM589880:BO589880 KI589880:LK589880 UE589880:VG589880 AEA589880:AFC589880 ANW589880:AOY589880 AXS589880:AYU589880 BHO589880:BIQ589880 BRK589880:BSM589880 CBG589880:CCI589880 CLC589880:CME589880 CUY589880:CWA589880 DEU589880:DFW589880 DOQ589880:DPS589880 DYM589880:DZO589880 EII589880:EJK589880 ESE589880:ETG589880 FCA589880:FDC589880 FLW589880:FMY589880 FVS589880:FWU589880 GFO589880:GGQ589880 GPK589880:GQM589880 GZG589880:HAI589880 HJC589880:HKE589880 HSY589880:HUA589880 ICU589880:IDW589880 IMQ589880:INS589880 IWM589880:IXO589880 JGI589880:JHK589880 JQE589880:JRG589880 KAA589880:KBC589880 KJW589880:KKY589880 KTS589880:KUU589880 LDO589880:LEQ589880 LNK589880:LOM589880 LXG589880:LYI589880 MHC589880:MIE589880 MQY589880:MSA589880 NAU589880:NBW589880 NKQ589880:NLS589880 NUM589880:NVO589880 OEI589880:OFK589880 OOE589880:OPG589880 OYA589880:OZC589880 PHW589880:PIY589880 PRS589880:PSU589880 QBO589880:QCQ589880 QLK589880:QMM589880 QVG589880:QWI589880 RFC589880:RGE589880 ROY589880:RQA589880 RYU589880:RZW589880 SIQ589880:SJS589880 SSM589880:STO589880 TCI589880:TDK589880 TME589880:TNG589880 TWA589880:TXC589880 UFW589880:UGY589880 UPS589880:UQU589880 UZO589880:VAQ589880 VJK589880:VKM589880 VTG589880:VUI589880 WDC589880:WEE589880 WMY589880:WOA589880 WWU589880:WXW589880 AM655416:BO655416 KI655416:LK655416 UE655416:VG655416 AEA655416:AFC655416 ANW655416:AOY655416 AXS655416:AYU655416 BHO655416:BIQ655416 BRK655416:BSM655416 CBG655416:CCI655416 CLC655416:CME655416 CUY655416:CWA655416 DEU655416:DFW655416 DOQ655416:DPS655416 DYM655416:DZO655416 EII655416:EJK655416 ESE655416:ETG655416 FCA655416:FDC655416 FLW655416:FMY655416 FVS655416:FWU655416 GFO655416:GGQ655416 GPK655416:GQM655416 GZG655416:HAI655416 HJC655416:HKE655416 HSY655416:HUA655416 ICU655416:IDW655416 IMQ655416:INS655416 IWM655416:IXO655416 JGI655416:JHK655416 JQE655416:JRG655416 KAA655416:KBC655416 KJW655416:KKY655416 KTS655416:KUU655416 LDO655416:LEQ655416 LNK655416:LOM655416 LXG655416:LYI655416 MHC655416:MIE655416 MQY655416:MSA655416 NAU655416:NBW655416 NKQ655416:NLS655416 NUM655416:NVO655416 OEI655416:OFK655416 OOE655416:OPG655416 OYA655416:OZC655416 PHW655416:PIY655416 PRS655416:PSU655416 QBO655416:QCQ655416 QLK655416:QMM655416 QVG655416:QWI655416 RFC655416:RGE655416 ROY655416:RQA655416 RYU655416:RZW655416 SIQ655416:SJS655416 SSM655416:STO655416 TCI655416:TDK655416 TME655416:TNG655416 TWA655416:TXC655416 UFW655416:UGY655416 UPS655416:UQU655416 UZO655416:VAQ655416 VJK655416:VKM655416 VTG655416:VUI655416 WDC655416:WEE655416 WMY655416:WOA655416 WWU655416:WXW655416 AM720952:BO720952 KI720952:LK720952 UE720952:VG720952 AEA720952:AFC720952 ANW720952:AOY720952 AXS720952:AYU720952 BHO720952:BIQ720952 BRK720952:BSM720952 CBG720952:CCI720952 CLC720952:CME720952 CUY720952:CWA720952 DEU720952:DFW720952 DOQ720952:DPS720952 DYM720952:DZO720952 EII720952:EJK720952 ESE720952:ETG720952 FCA720952:FDC720952 FLW720952:FMY720952 FVS720952:FWU720952 GFO720952:GGQ720952 GPK720952:GQM720952 GZG720952:HAI720952 HJC720952:HKE720952 HSY720952:HUA720952 ICU720952:IDW720952 IMQ720952:INS720952 IWM720952:IXO720952 JGI720952:JHK720952 JQE720952:JRG720952 KAA720952:KBC720952 KJW720952:KKY720952 KTS720952:KUU720952 LDO720952:LEQ720952 LNK720952:LOM720952 LXG720952:LYI720952 MHC720952:MIE720952 MQY720952:MSA720952 NAU720952:NBW720952 NKQ720952:NLS720952 NUM720952:NVO720952 OEI720952:OFK720952 OOE720952:OPG720952 OYA720952:OZC720952 PHW720952:PIY720952 PRS720952:PSU720952 QBO720952:QCQ720952 QLK720952:QMM720952 QVG720952:QWI720952 RFC720952:RGE720952 ROY720952:RQA720952 RYU720952:RZW720952 SIQ720952:SJS720952 SSM720952:STO720952 TCI720952:TDK720952 TME720952:TNG720952 TWA720952:TXC720952 UFW720952:UGY720952 UPS720952:UQU720952 UZO720952:VAQ720952 VJK720952:VKM720952 VTG720952:VUI720952 WDC720952:WEE720952 WMY720952:WOA720952 WWU720952:WXW720952 AM786488:BO786488 KI786488:LK786488 UE786488:VG786488 AEA786488:AFC786488 ANW786488:AOY786488 AXS786488:AYU786488 BHO786488:BIQ786488 BRK786488:BSM786488 CBG786488:CCI786488 CLC786488:CME786488 CUY786488:CWA786488 DEU786488:DFW786488 DOQ786488:DPS786488 DYM786488:DZO786488 EII786488:EJK786488 ESE786488:ETG786488 FCA786488:FDC786488 FLW786488:FMY786488 FVS786488:FWU786488 GFO786488:GGQ786488 GPK786488:GQM786488 GZG786488:HAI786488 HJC786488:HKE786488 HSY786488:HUA786488 ICU786488:IDW786488 IMQ786488:INS786488 IWM786488:IXO786488 JGI786488:JHK786488 JQE786488:JRG786488 KAA786488:KBC786488 KJW786488:KKY786488 KTS786488:KUU786488 LDO786488:LEQ786488 LNK786488:LOM786488 LXG786488:LYI786488 MHC786488:MIE786488 MQY786488:MSA786488 NAU786488:NBW786488 NKQ786488:NLS786488 NUM786488:NVO786488 OEI786488:OFK786488 OOE786488:OPG786488 OYA786488:OZC786488 PHW786488:PIY786488 PRS786488:PSU786488 QBO786488:QCQ786488 QLK786488:QMM786488 QVG786488:QWI786488 RFC786488:RGE786488 ROY786488:RQA786488 RYU786488:RZW786488 SIQ786488:SJS786488 SSM786488:STO786488 TCI786488:TDK786488 TME786488:TNG786488 TWA786488:TXC786488 UFW786488:UGY786488 UPS786488:UQU786488 UZO786488:VAQ786488 VJK786488:VKM786488 VTG786488:VUI786488 WDC786488:WEE786488 WMY786488:WOA786488 WWU786488:WXW786488 AM852024:BO852024 KI852024:LK852024 UE852024:VG852024 AEA852024:AFC852024 ANW852024:AOY852024 AXS852024:AYU852024 BHO852024:BIQ852024 BRK852024:BSM852024 CBG852024:CCI852024 CLC852024:CME852024 CUY852024:CWA852024 DEU852024:DFW852024 DOQ852024:DPS852024 DYM852024:DZO852024 EII852024:EJK852024 ESE852024:ETG852024 FCA852024:FDC852024 FLW852024:FMY852024 FVS852024:FWU852024 GFO852024:GGQ852024 GPK852024:GQM852024 GZG852024:HAI852024 HJC852024:HKE852024 HSY852024:HUA852024 ICU852024:IDW852024 IMQ852024:INS852024 IWM852024:IXO852024 JGI852024:JHK852024 JQE852024:JRG852024 KAA852024:KBC852024 KJW852024:KKY852024 KTS852024:KUU852024 LDO852024:LEQ852024 LNK852024:LOM852024 LXG852024:LYI852024 MHC852024:MIE852024 MQY852024:MSA852024 NAU852024:NBW852024 NKQ852024:NLS852024 NUM852024:NVO852024 OEI852024:OFK852024 OOE852024:OPG852024 OYA852024:OZC852024 PHW852024:PIY852024 PRS852024:PSU852024 QBO852024:QCQ852024 QLK852024:QMM852024 QVG852024:QWI852024 RFC852024:RGE852024 ROY852024:RQA852024 RYU852024:RZW852024 SIQ852024:SJS852024 SSM852024:STO852024 TCI852024:TDK852024 TME852024:TNG852024 TWA852024:TXC852024 UFW852024:UGY852024 UPS852024:UQU852024 UZO852024:VAQ852024 VJK852024:VKM852024 VTG852024:VUI852024 WDC852024:WEE852024 WMY852024:WOA852024 WWU852024:WXW852024 AM917560:BO917560 KI917560:LK917560 UE917560:VG917560 AEA917560:AFC917560 ANW917560:AOY917560 AXS917560:AYU917560 BHO917560:BIQ917560 BRK917560:BSM917560 CBG917560:CCI917560 CLC917560:CME917560 CUY917560:CWA917560 DEU917560:DFW917560 DOQ917560:DPS917560 DYM917560:DZO917560 EII917560:EJK917560 ESE917560:ETG917560 FCA917560:FDC917560 FLW917560:FMY917560 FVS917560:FWU917560 GFO917560:GGQ917560 GPK917560:GQM917560 GZG917560:HAI917560 HJC917560:HKE917560 HSY917560:HUA917560 ICU917560:IDW917560 IMQ917560:INS917560 IWM917560:IXO917560 JGI917560:JHK917560 JQE917560:JRG917560 KAA917560:KBC917560 KJW917560:KKY917560 KTS917560:KUU917560 LDO917560:LEQ917560 LNK917560:LOM917560 LXG917560:LYI917560 MHC917560:MIE917560 MQY917560:MSA917560 NAU917560:NBW917560 NKQ917560:NLS917560 NUM917560:NVO917560 OEI917560:OFK917560 OOE917560:OPG917560 OYA917560:OZC917560 PHW917560:PIY917560 PRS917560:PSU917560 QBO917560:QCQ917560 QLK917560:QMM917560 QVG917560:QWI917560 RFC917560:RGE917560 ROY917560:RQA917560 RYU917560:RZW917560 SIQ917560:SJS917560 SSM917560:STO917560 TCI917560:TDK917560 TME917560:TNG917560 TWA917560:TXC917560 UFW917560:UGY917560 UPS917560:UQU917560 UZO917560:VAQ917560 VJK917560:VKM917560 VTG917560:VUI917560 WDC917560:WEE917560 WMY917560:WOA917560 WWU917560:WXW917560 AM983096:BO983096 KI983096:LK983096 UE983096:VG983096 AEA983096:AFC983096 ANW983096:AOY983096 AXS983096:AYU983096 BHO983096:BIQ983096 BRK983096:BSM983096 CBG983096:CCI983096 CLC983096:CME983096 CUY983096:CWA983096 DEU983096:DFW983096 DOQ983096:DPS983096 DYM983096:DZO983096 EII983096:EJK983096 ESE983096:ETG983096 FCA983096:FDC983096 FLW983096:FMY983096 FVS983096:FWU983096 GFO983096:GGQ983096 GPK983096:GQM983096 GZG983096:HAI983096 HJC983096:HKE983096 HSY983096:HUA983096 ICU983096:IDW983096 IMQ983096:INS983096 IWM983096:IXO983096 JGI983096:JHK983096 JQE983096:JRG983096 KAA983096:KBC983096 KJW983096:KKY983096 KTS983096:KUU983096 LDO983096:LEQ983096 LNK983096:LOM983096 LXG983096:LYI983096 MHC983096:MIE983096 MQY983096:MSA983096 NAU983096:NBW983096 NKQ983096:NLS983096 NUM983096:NVO983096 OEI983096:OFK983096 OOE983096:OPG983096 OYA983096:OZC983096 PHW983096:PIY983096 PRS983096:PSU983096 QBO983096:QCQ983096 QLK983096:QMM983096 QVG983096:QWI983096 RFC983096:RGE983096 ROY983096:RQA983096 RYU983096:RZW983096 SIQ983096:SJS983096 SSM983096:STO983096 TCI983096:TDK983096 TME983096:TNG983096 TWA983096:TXC983096 UFW983096:UGY983096 UPS983096:UQU983096 UZO983096:VAQ983096 VJK983096:VKM983096 VTG983096:VUI983096 WDC983096:WEE983096 WMY983096:WOA983096 WWU983096:WXW983096" xr:uid="{E00947D9-AF96-4582-9380-253652767605}"/>
    <dataValidation type="textLength" operator="equal" allowBlank="1" showInputMessage="1" showErrorMessage="1" errorTitle="入力エラー" error="入力された桁数が不正です。_x000a_4ケタで再度入力してください。" sqref="WXR983049:WXX983049 LF14:LL14 VB14:VH14 AEX14:AFD14 AOT14:AOZ14 AYP14:AYV14 BIL14:BIR14 BSH14:BSN14 CCD14:CCJ14 CLZ14:CMF14 CVV14:CWB14 DFR14:DFX14 DPN14:DPT14 DZJ14:DZP14 EJF14:EJL14 ETB14:ETH14 FCX14:FDD14 FMT14:FMZ14 FWP14:FWV14 GGL14:GGR14 GQH14:GQN14 HAD14:HAJ14 HJZ14:HKF14 HTV14:HUB14 IDR14:IDX14 INN14:INT14 IXJ14:IXP14 JHF14:JHL14 JRB14:JRH14 KAX14:KBD14 KKT14:KKZ14 KUP14:KUV14 LEL14:LER14 LOH14:LON14 LYD14:LYJ14 MHZ14:MIF14 MRV14:MSB14 NBR14:NBX14 NLN14:NLT14 NVJ14:NVP14 OFF14:OFL14 OPB14:OPH14 OYX14:OZD14 PIT14:PIZ14 PSP14:PSV14 QCL14:QCR14 QMH14:QMN14 QWD14:QWJ14 RFZ14:RGF14 RPV14:RQB14 RZR14:RZX14 SJN14:SJT14 STJ14:STP14 TDF14:TDL14 TNB14:TNH14 TWX14:TXD14 UGT14:UGZ14 UQP14:UQV14 VAL14:VAR14 VKH14:VKN14 VUD14:VUJ14 WDZ14:WEF14 WNV14:WOB14 WXR14:WXX14 BJ65545:BP65545 LF65545:LL65545 VB65545:VH65545 AEX65545:AFD65545 AOT65545:AOZ65545 AYP65545:AYV65545 BIL65545:BIR65545 BSH65545:BSN65545 CCD65545:CCJ65545 CLZ65545:CMF65545 CVV65545:CWB65545 DFR65545:DFX65545 DPN65545:DPT65545 DZJ65545:DZP65545 EJF65545:EJL65545 ETB65545:ETH65545 FCX65545:FDD65545 FMT65545:FMZ65545 FWP65545:FWV65545 GGL65545:GGR65545 GQH65545:GQN65545 HAD65545:HAJ65545 HJZ65545:HKF65545 HTV65545:HUB65545 IDR65545:IDX65545 INN65545:INT65545 IXJ65545:IXP65545 JHF65545:JHL65545 JRB65545:JRH65545 KAX65545:KBD65545 KKT65545:KKZ65545 KUP65545:KUV65545 LEL65545:LER65545 LOH65545:LON65545 LYD65545:LYJ65545 MHZ65545:MIF65545 MRV65545:MSB65545 NBR65545:NBX65545 NLN65545:NLT65545 NVJ65545:NVP65545 OFF65545:OFL65545 OPB65545:OPH65545 OYX65545:OZD65545 PIT65545:PIZ65545 PSP65545:PSV65545 QCL65545:QCR65545 QMH65545:QMN65545 QWD65545:QWJ65545 RFZ65545:RGF65545 RPV65545:RQB65545 RZR65545:RZX65545 SJN65545:SJT65545 STJ65545:STP65545 TDF65545:TDL65545 TNB65545:TNH65545 TWX65545:TXD65545 UGT65545:UGZ65545 UQP65545:UQV65545 VAL65545:VAR65545 VKH65545:VKN65545 VUD65545:VUJ65545 WDZ65545:WEF65545 WNV65545:WOB65545 WXR65545:WXX65545 BJ131081:BP131081 LF131081:LL131081 VB131081:VH131081 AEX131081:AFD131081 AOT131081:AOZ131081 AYP131081:AYV131081 BIL131081:BIR131081 BSH131081:BSN131081 CCD131081:CCJ131081 CLZ131081:CMF131081 CVV131081:CWB131081 DFR131081:DFX131081 DPN131081:DPT131081 DZJ131081:DZP131081 EJF131081:EJL131081 ETB131081:ETH131081 FCX131081:FDD131081 FMT131081:FMZ131081 FWP131081:FWV131081 GGL131081:GGR131081 GQH131081:GQN131081 HAD131081:HAJ131081 HJZ131081:HKF131081 HTV131081:HUB131081 IDR131081:IDX131081 INN131081:INT131081 IXJ131081:IXP131081 JHF131081:JHL131081 JRB131081:JRH131081 KAX131081:KBD131081 KKT131081:KKZ131081 KUP131081:KUV131081 LEL131081:LER131081 LOH131081:LON131081 LYD131081:LYJ131081 MHZ131081:MIF131081 MRV131081:MSB131081 NBR131081:NBX131081 NLN131081:NLT131081 NVJ131081:NVP131081 OFF131081:OFL131081 OPB131081:OPH131081 OYX131081:OZD131081 PIT131081:PIZ131081 PSP131081:PSV131081 QCL131081:QCR131081 QMH131081:QMN131081 QWD131081:QWJ131081 RFZ131081:RGF131081 RPV131081:RQB131081 RZR131081:RZX131081 SJN131081:SJT131081 STJ131081:STP131081 TDF131081:TDL131081 TNB131081:TNH131081 TWX131081:TXD131081 UGT131081:UGZ131081 UQP131081:UQV131081 VAL131081:VAR131081 VKH131081:VKN131081 VUD131081:VUJ131081 WDZ131081:WEF131081 WNV131081:WOB131081 WXR131081:WXX131081 BJ196617:BP196617 LF196617:LL196617 VB196617:VH196617 AEX196617:AFD196617 AOT196617:AOZ196617 AYP196617:AYV196617 BIL196617:BIR196617 BSH196617:BSN196617 CCD196617:CCJ196617 CLZ196617:CMF196617 CVV196617:CWB196617 DFR196617:DFX196617 DPN196617:DPT196617 DZJ196617:DZP196617 EJF196617:EJL196617 ETB196617:ETH196617 FCX196617:FDD196617 FMT196617:FMZ196617 FWP196617:FWV196617 GGL196617:GGR196617 GQH196617:GQN196617 HAD196617:HAJ196617 HJZ196617:HKF196617 HTV196617:HUB196617 IDR196617:IDX196617 INN196617:INT196617 IXJ196617:IXP196617 JHF196617:JHL196617 JRB196617:JRH196617 KAX196617:KBD196617 KKT196617:KKZ196617 KUP196617:KUV196617 LEL196617:LER196617 LOH196617:LON196617 LYD196617:LYJ196617 MHZ196617:MIF196617 MRV196617:MSB196617 NBR196617:NBX196617 NLN196617:NLT196617 NVJ196617:NVP196617 OFF196617:OFL196617 OPB196617:OPH196617 OYX196617:OZD196617 PIT196617:PIZ196617 PSP196617:PSV196617 QCL196617:QCR196617 QMH196617:QMN196617 QWD196617:QWJ196617 RFZ196617:RGF196617 RPV196617:RQB196617 RZR196617:RZX196617 SJN196617:SJT196617 STJ196617:STP196617 TDF196617:TDL196617 TNB196617:TNH196617 TWX196617:TXD196617 UGT196617:UGZ196617 UQP196617:UQV196617 VAL196617:VAR196617 VKH196617:VKN196617 VUD196617:VUJ196617 WDZ196617:WEF196617 WNV196617:WOB196617 WXR196617:WXX196617 BJ262153:BP262153 LF262153:LL262153 VB262153:VH262153 AEX262153:AFD262153 AOT262153:AOZ262153 AYP262153:AYV262153 BIL262153:BIR262153 BSH262153:BSN262153 CCD262153:CCJ262153 CLZ262153:CMF262153 CVV262153:CWB262153 DFR262153:DFX262153 DPN262153:DPT262153 DZJ262153:DZP262153 EJF262153:EJL262153 ETB262153:ETH262153 FCX262153:FDD262153 FMT262153:FMZ262153 FWP262153:FWV262153 GGL262153:GGR262153 GQH262153:GQN262153 HAD262153:HAJ262153 HJZ262153:HKF262153 HTV262153:HUB262153 IDR262153:IDX262153 INN262153:INT262153 IXJ262153:IXP262153 JHF262153:JHL262153 JRB262153:JRH262153 KAX262153:KBD262153 KKT262153:KKZ262153 KUP262153:KUV262153 LEL262153:LER262153 LOH262153:LON262153 LYD262153:LYJ262153 MHZ262153:MIF262153 MRV262153:MSB262153 NBR262153:NBX262153 NLN262153:NLT262153 NVJ262153:NVP262153 OFF262153:OFL262153 OPB262153:OPH262153 OYX262153:OZD262153 PIT262153:PIZ262153 PSP262153:PSV262153 QCL262153:QCR262153 QMH262153:QMN262153 QWD262153:QWJ262153 RFZ262153:RGF262153 RPV262153:RQB262153 RZR262153:RZX262153 SJN262153:SJT262153 STJ262153:STP262153 TDF262153:TDL262153 TNB262153:TNH262153 TWX262153:TXD262153 UGT262153:UGZ262153 UQP262153:UQV262153 VAL262153:VAR262153 VKH262153:VKN262153 VUD262153:VUJ262153 WDZ262153:WEF262153 WNV262153:WOB262153 WXR262153:WXX262153 BJ327689:BP327689 LF327689:LL327689 VB327689:VH327689 AEX327689:AFD327689 AOT327689:AOZ327689 AYP327689:AYV327689 BIL327689:BIR327689 BSH327689:BSN327689 CCD327689:CCJ327689 CLZ327689:CMF327689 CVV327689:CWB327689 DFR327689:DFX327689 DPN327689:DPT327689 DZJ327689:DZP327689 EJF327689:EJL327689 ETB327689:ETH327689 FCX327689:FDD327689 FMT327689:FMZ327689 FWP327689:FWV327689 GGL327689:GGR327689 GQH327689:GQN327689 HAD327689:HAJ327689 HJZ327689:HKF327689 HTV327689:HUB327689 IDR327689:IDX327689 INN327689:INT327689 IXJ327689:IXP327689 JHF327689:JHL327689 JRB327689:JRH327689 KAX327689:KBD327689 KKT327689:KKZ327689 KUP327689:KUV327689 LEL327689:LER327689 LOH327689:LON327689 LYD327689:LYJ327689 MHZ327689:MIF327689 MRV327689:MSB327689 NBR327689:NBX327689 NLN327689:NLT327689 NVJ327689:NVP327689 OFF327689:OFL327689 OPB327689:OPH327689 OYX327689:OZD327689 PIT327689:PIZ327689 PSP327689:PSV327689 QCL327689:QCR327689 QMH327689:QMN327689 QWD327689:QWJ327689 RFZ327689:RGF327689 RPV327689:RQB327689 RZR327689:RZX327689 SJN327689:SJT327689 STJ327689:STP327689 TDF327689:TDL327689 TNB327689:TNH327689 TWX327689:TXD327689 UGT327689:UGZ327689 UQP327689:UQV327689 VAL327689:VAR327689 VKH327689:VKN327689 VUD327689:VUJ327689 WDZ327689:WEF327689 WNV327689:WOB327689 WXR327689:WXX327689 BJ393225:BP393225 LF393225:LL393225 VB393225:VH393225 AEX393225:AFD393225 AOT393225:AOZ393225 AYP393225:AYV393225 BIL393225:BIR393225 BSH393225:BSN393225 CCD393225:CCJ393225 CLZ393225:CMF393225 CVV393225:CWB393225 DFR393225:DFX393225 DPN393225:DPT393225 DZJ393225:DZP393225 EJF393225:EJL393225 ETB393225:ETH393225 FCX393225:FDD393225 FMT393225:FMZ393225 FWP393225:FWV393225 GGL393225:GGR393225 GQH393225:GQN393225 HAD393225:HAJ393225 HJZ393225:HKF393225 HTV393225:HUB393225 IDR393225:IDX393225 INN393225:INT393225 IXJ393225:IXP393225 JHF393225:JHL393225 JRB393225:JRH393225 KAX393225:KBD393225 KKT393225:KKZ393225 KUP393225:KUV393225 LEL393225:LER393225 LOH393225:LON393225 LYD393225:LYJ393225 MHZ393225:MIF393225 MRV393225:MSB393225 NBR393225:NBX393225 NLN393225:NLT393225 NVJ393225:NVP393225 OFF393225:OFL393225 OPB393225:OPH393225 OYX393225:OZD393225 PIT393225:PIZ393225 PSP393225:PSV393225 QCL393225:QCR393225 QMH393225:QMN393225 QWD393225:QWJ393225 RFZ393225:RGF393225 RPV393225:RQB393225 RZR393225:RZX393225 SJN393225:SJT393225 STJ393225:STP393225 TDF393225:TDL393225 TNB393225:TNH393225 TWX393225:TXD393225 UGT393225:UGZ393225 UQP393225:UQV393225 VAL393225:VAR393225 VKH393225:VKN393225 VUD393225:VUJ393225 WDZ393225:WEF393225 WNV393225:WOB393225 WXR393225:WXX393225 BJ458761:BP458761 LF458761:LL458761 VB458761:VH458761 AEX458761:AFD458761 AOT458761:AOZ458761 AYP458761:AYV458761 BIL458761:BIR458761 BSH458761:BSN458761 CCD458761:CCJ458761 CLZ458761:CMF458761 CVV458761:CWB458761 DFR458761:DFX458761 DPN458761:DPT458761 DZJ458761:DZP458761 EJF458761:EJL458761 ETB458761:ETH458761 FCX458761:FDD458761 FMT458761:FMZ458761 FWP458761:FWV458761 GGL458761:GGR458761 GQH458761:GQN458761 HAD458761:HAJ458761 HJZ458761:HKF458761 HTV458761:HUB458761 IDR458761:IDX458761 INN458761:INT458761 IXJ458761:IXP458761 JHF458761:JHL458761 JRB458761:JRH458761 KAX458761:KBD458761 KKT458761:KKZ458761 KUP458761:KUV458761 LEL458761:LER458761 LOH458761:LON458761 LYD458761:LYJ458761 MHZ458761:MIF458761 MRV458761:MSB458761 NBR458761:NBX458761 NLN458761:NLT458761 NVJ458761:NVP458761 OFF458761:OFL458761 OPB458761:OPH458761 OYX458761:OZD458761 PIT458761:PIZ458761 PSP458761:PSV458761 QCL458761:QCR458761 QMH458761:QMN458761 QWD458761:QWJ458761 RFZ458761:RGF458761 RPV458761:RQB458761 RZR458761:RZX458761 SJN458761:SJT458761 STJ458761:STP458761 TDF458761:TDL458761 TNB458761:TNH458761 TWX458761:TXD458761 UGT458761:UGZ458761 UQP458761:UQV458761 VAL458761:VAR458761 VKH458761:VKN458761 VUD458761:VUJ458761 WDZ458761:WEF458761 WNV458761:WOB458761 WXR458761:WXX458761 BJ524297:BP524297 LF524297:LL524297 VB524297:VH524297 AEX524297:AFD524297 AOT524297:AOZ524297 AYP524297:AYV524297 BIL524297:BIR524297 BSH524297:BSN524297 CCD524297:CCJ524297 CLZ524297:CMF524297 CVV524297:CWB524297 DFR524297:DFX524297 DPN524297:DPT524297 DZJ524297:DZP524297 EJF524297:EJL524297 ETB524297:ETH524297 FCX524297:FDD524297 FMT524297:FMZ524297 FWP524297:FWV524297 GGL524297:GGR524297 GQH524297:GQN524297 HAD524297:HAJ524297 HJZ524297:HKF524297 HTV524297:HUB524297 IDR524297:IDX524297 INN524297:INT524297 IXJ524297:IXP524297 JHF524297:JHL524297 JRB524297:JRH524297 KAX524297:KBD524297 KKT524297:KKZ524297 KUP524297:KUV524297 LEL524297:LER524297 LOH524297:LON524297 LYD524297:LYJ524297 MHZ524297:MIF524297 MRV524297:MSB524297 NBR524297:NBX524297 NLN524297:NLT524297 NVJ524297:NVP524297 OFF524297:OFL524297 OPB524297:OPH524297 OYX524297:OZD524297 PIT524297:PIZ524297 PSP524297:PSV524297 QCL524297:QCR524297 QMH524297:QMN524297 QWD524297:QWJ524297 RFZ524297:RGF524297 RPV524297:RQB524297 RZR524297:RZX524297 SJN524297:SJT524297 STJ524297:STP524297 TDF524297:TDL524297 TNB524297:TNH524297 TWX524297:TXD524297 UGT524297:UGZ524297 UQP524297:UQV524297 VAL524297:VAR524297 VKH524297:VKN524297 VUD524297:VUJ524297 WDZ524297:WEF524297 WNV524297:WOB524297 WXR524297:WXX524297 BJ589833:BP589833 LF589833:LL589833 VB589833:VH589833 AEX589833:AFD589833 AOT589833:AOZ589833 AYP589833:AYV589833 BIL589833:BIR589833 BSH589833:BSN589833 CCD589833:CCJ589833 CLZ589833:CMF589833 CVV589833:CWB589833 DFR589833:DFX589833 DPN589833:DPT589833 DZJ589833:DZP589833 EJF589833:EJL589833 ETB589833:ETH589833 FCX589833:FDD589833 FMT589833:FMZ589833 FWP589833:FWV589833 GGL589833:GGR589833 GQH589833:GQN589833 HAD589833:HAJ589833 HJZ589833:HKF589833 HTV589833:HUB589833 IDR589833:IDX589833 INN589833:INT589833 IXJ589833:IXP589833 JHF589833:JHL589833 JRB589833:JRH589833 KAX589833:KBD589833 KKT589833:KKZ589833 KUP589833:KUV589833 LEL589833:LER589833 LOH589833:LON589833 LYD589833:LYJ589833 MHZ589833:MIF589833 MRV589833:MSB589833 NBR589833:NBX589833 NLN589833:NLT589833 NVJ589833:NVP589833 OFF589833:OFL589833 OPB589833:OPH589833 OYX589833:OZD589833 PIT589833:PIZ589833 PSP589833:PSV589833 QCL589833:QCR589833 QMH589833:QMN589833 QWD589833:QWJ589833 RFZ589833:RGF589833 RPV589833:RQB589833 RZR589833:RZX589833 SJN589833:SJT589833 STJ589833:STP589833 TDF589833:TDL589833 TNB589833:TNH589833 TWX589833:TXD589833 UGT589833:UGZ589833 UQP589833:UQV589833 VAL589833:VAR589833 VKH589833:VKN589833 VUD589833:VUJ589833 WDZ589833:WEF589833 WNV589833:WOB589833 WXR589833:WXX589833 BJ655369:BP655369 LF655369:LL655369 VB655369:VH655369 AEX655369:AFD655369 AOT655369:AOZ655369 AYP655369:AYV655369 BIL655369:BIR655369 BSH655369:BSN655369 CCD655369:CCJ655369 CLZ655369:CMF655369 CVV655369:CWB655369 DFR655369:DFX655369 DPN655369:DPT655369 DZJ655369:DZP655369 EJF655369:EJL655369 ETB655369:ETH655369 FCX655369:FDD655369 FMT655369:FMZ655369 FWP655369:FWV655369 GGL655369:GGR655369 GQH655369:GQN655369 HAD655369:HAJ655369 HJZ655369:HKF655369 HTV655369:HUB655369 IDR655369:IDX655369 INN655369:INT655369 IXJ655369:IXP655369 JHF655369:JHL655369 JRB655369:JRH655369 KAX655369:KBD655369 KKT655369:KKZ655369 KUP655369:KUV655369 LEL655369:LER655369 LOH655369:LON655369 LYD655369:LYJ655369 MHZ655369:MIF655369 MRV655369:MSB655369 NBR655369:NBX655369 NLN655369:NLT655369 NVJ655369:NVP655369 OFF655369:OFL655369 OPB655369:OPH655369 OYX655369:OZD655369 PIT655369:PIZ655369 PSP655369:PSV655369 QCL655369:QCR655369 QMH655369:QMN655369 QWD655369:QWJ655369 RFZ655369:RGF655369 RPV655369:RQB655369 RZR655369:RZX655369 SJN655369:SJT655369 STJ655369:STP655369 TDF655369:TDL655369 TNB655369:TNH655369 TWX655369:TXD655369 UGT655369:UGZ655369 UQP655369:UQV655369 VAL655369:VAR655369 VKH655369:VKN655369 VUD655369:VUJ655369 WDZ655369:WEF655369 WNV655369:WOB655369 WXR655369:WXX655369 BJ720905:BP720905 LF720905:LL720905 VB720905:VH720905 AEX720905:AFD720905 AOT720905:AOZ720905 AYP720905:AYV720905 BIL720905:BIR720905 BSH720905:BSN720905 CCD720905:CCJ720905 CLZ720905:CMF720905 CVV720905:CWB720905 DFR720905:DFX720905 DPN720905:DPT720905 DZJ720905:DZP720905 EJF720905:EJL720905 ETB720905:ETH720905 FCX720905:FDD720905 FMT720905:FMZ720905 FWP720905:FWV720905 GGL720905:GGR720905 GQH720905:GQN720905 HAD720905:HAJ720905 HJZ720905:HKF720905 HTV720905:HUB720905 IDR720905:IDX720905 INN720905:INT720905 IXJ720905:IXP720905 JHF720905:JHL720905 JRB720905:JRH720905 KAX720905:KBD720905 KKT720905:KKZ720905 KUP720905:KUV720905 LEL720905:LER720905 LOH720905:LON720905 LYD720905:LYJ720905 MHZ720905:MIF720905 MRV720905:MSB720905 NBR720905:NBX720905 NLN720905:NLT720905 NVJ720905:NVP720905 OFF720905:OFL720905 OPB720905:OPH720905 OYX720905:OZD720905 PIT720905:PIZ720905 PSP720905:PSV720905 QCL720905:QCR720905 QMH720905:QMN720905 QWD720905:QWJ720905 RFZ720905:RGF720905 RPV720905:RQB720905 RZR720905:RZX720905 SJN720905:SJT720905 STJ720905:STP720905 TDF720905:TDL720905 TNB720905:TNH720905 TWX720905:TXD720905 UGT720905:UGZ720905 UQP720905:UQV720905 VAL720905:VAR720905 VKH720905:VKN720905 VUD720905:VUJ720905 WDZ720905:WEF720905 WNV720905:WOB720905 WXR720905:WXX720905 BJ786441:BP786441 LF786441:LL786441 VB786441:VH786441 AEX786441:AFD786441 AOT786441:AOZ786441 AYP786441:AYV786441 BIL786441:BIR786441 BSH786441:BSN786441 CCD786441:CCJ786441 CLZ786441:CMF786441 CVV786441:CWB786441 DFR786441:DFX786441 DPN786441:DPT786441 DZJ786441:DZP786441 EJF786441:EJL786441 ETB786441:ETH786441 FCX786441:FDD786441 FMT786441:FMZ786441 FWP786441:FWV786441 GGL786441:GGR786441 GQH786441:GQN786441 HAD786441:HAJ786441 HJZ786441:HKF786441 HTV786441:HUB786441 IDR786441:IDX786441 INN786441:INT786441 IXJ786441:IXP786441 JHF786441:JHL786441 JRB786441:JRH786441 KAX786441:KBD786441 KKT786441:KKZ786441 KUP786441:KUV786441 LEL786441:LER786441 LOH786441:LON786441 LYD786441:LYJ786441 MHZ786441:MIF786441 MRV786441:MSB786441 NBR786441:NBX786441 NLN786441:NLT786441 NVJ786441:NVP786441 OFF786441:OFL786441 OPB786441:OPH786441 OYX786441:OZD786441 PIT786441:PIZ786441 PSP786441:PSV786441 QCL786441:QCR786441 QMH786441:QMN786441 QWD786441:QWJ786441 RFZ786441:RGF786441 RPV786441:RQB786441 RZR786441:RZX786441 SJN786441:SJT786441 STJ786441:STP786441 TDF786441:TDL786441 TNB786441:TNH786441 TWX786441:TXD786441 UGT786441:UGZ786441 UQP786441:UQV786441 VAL786441:VAR786441 VKH786441:VKN786441 VUD786441:VUJ786441 WDZ786441:WEF786441 WNV786441:WOB786441 WXR786441:WXX786441 BJ851977:BP851977 LF851977:LL851977 VB851977:VH851977 AEX851977:AFD851977 AOT851977:AOZ851977 AYP851977:AYV851977 BIL851977:BIR851977 BSH851977:BSN851977 CCD851977:CCJ851977 CLZ851977:CMF851977 CVV851977:CWB851977 DFR851977:DFX851977 DPN851977:DPT851977 DZJ851977:DZP851977 EJF851977:EJL851977 ETB851977:ETH851977 FCX851977:FDD851977 FMT851977:FMZ851977 FWP851977:FWV851977 GGL851977:GGR851977 GQH851977:GQN851977 HAD851977:HAJ851977 HJZ851977:HKF851977 HTV851977:HUB851977 IDR851977:IDX851977 INN851977:INT851977 IXJ851977:IXP851977 JHF851977:JHL851977 JRB851977:JRH851977 KAX851977:KBD851977 KKT851977:KKZ851977 KUP851977:KUV851977 LEL851977:LER851977 LOH851977:LON851977 LYD851977:LYJ851977 MHZ851977:MIF851977 MRV851977:MSB851977 NBR851977:NBX851977 NLN851977:NLT851977 NVJ851977:NVP851977 OFF851977:OFL851977 OPB851977:OPH851977 OYX851977:OZD851977 PIT851977:PIZ851977 PSP851977:PSV851977 QCL851977:QCR851977 QMH851977:QMN851977 QWD851977:QWJ851977 RFZ851977:RGF851977 RPV851977:RQB851977 RZR851977:RZX851977 SJN851977:SJT851977 STJ851977:STP851977 TDF851977:TDL851977 TNB851977:TNH851977 TWX851977:TXD851977 UGT851977:UGZ851977 UQP851977:UQV851977 VAL851977:VAR851977 VKH851977:VKN851977 VUD851977:VUJ851977 WDZ851977:WEF851977 WNV851977:WOB851977 WXR851977:WXX851977 BJ917513:BP917513 LF917513:LL917513 VB917513:VH917513 AEX917513:AFD917513 AOT917513:AOZ917513 AYP917513:AYV917513 BIL917513:BIR917513 BSH917513:BSN917513 CCD917513:CCJ917513 CLZ917513:CMF917513 CVV917513:CWB917513 DFR917513:DFX917513 DPN917513:DPT917513 DZJ917513:DZP917513 EJF917513:EJL917513 ETB917513:ETH917513 FCX917513:FDD917513 FMT917513:FMZ917513 FWP917513:FWV917513 GGL917513:GGR917513 GQH917513:GQN917513 HAD917513:HAJ917513 HJZ917513:HKF917513 HTV917513:HUB917513 IDR917513:IDX917513 INN917513:INT917513 IXJ917513:IXP917513 JHF917513:JHL917513 JRB917513:JRH917513 KAX917513:KBD917513 KKT917513:KKZ917513 KUP917513:KUV917513 LEL917513:LER917513 LOH917513:LON917513 LYD917513:LYJ917513 MHZ917513:MIF917513 MRV917513:MSB917513 NBR917513:NBX917513 NLN917513:NLT917513 NVJ917513:NVP917513 OFF917513:OFL917513 OPB917513:OPH917513 OYX917513:OZD917513 PIT917513:PIZ917513 PSP917513:PSV917513 QCL917513:QCR917513 QMH917513:QMN917513 QWD917513:QWJ917513 RFZ917513:RGF917513 RPV917513:RQB917513 RZR917513:RZX917513 SJN917513:SJT917513 STJ917513:STP917513 TDF917513:TDL917513 TNB917513:TNH917513 TWX917513:TXD917513 UGT917513:UGZ917513 UQP917513:UQV917513 VAL917513:VAR917513 VKH917513:VKN917513 VUD917513:VUJ917513 WDZ917513:WEF917513 WNV917513:WOB917513 WXR917513:WXX917513 BJ983049:BP983049 LF983049:LL983049 VB983049:VH983049 AEX983049:AFD983049 AOT983049:AOZ983049 AYP983049:AYV983049 BIL983049:BIR983049 BSH983049:BSN983049 CCD983049:CCJ983049 CLZ983049:CMF983049 CVV983049:CWB983049 DFR983049:DFX983049 DPN983049:DPT983049 DZJ983049:DZP983049 EJF983049:EJL983049 ETB983049:ETH983049 FCX983049:FDD983049 FMT983049:FMZ983049 FWP983049:FWV983049 GGL983049:GGR983049 GQH983049:GQN983049 HAD983049:HAJ983049 HJZ983049:HKF983049 HTV983049:HUB983049 IDR983049:IDX983049 INN983049:INT983049 IXJ983049:IXP983049 JHF983049:JHL983049 JRB983049:JRH983049 KAX983049:KBD983049 KKT983049:KKZ983049 KUP983049:KUV983049 LEL983049:LER983049 LOH983049:LON983049 LYD983049:LYJ983049 MHZ983049:MIF983049 MRV983049:MSB983049 NBR983049:NBX983049 NLN983049:NLT983049 NVJ983049:NVP983049 OFF983049:OFL983049 OPB983049:OPH983049 OYX983049:OZD983049 PIT983049:PIZ983049 PSP983049:PSV983049 QCL983049:QCR983049 QMH983049:QMN983049 QWD983049:QWJ983049 RFZ983049:RGF983049 RPV983049:RQB983049 RZR983049:RZX983049 SJN983049:SJT983049 STJ983049:STP983049 TDF983049:TDL983049 TNB983049:TNH983049 TWX983049:TXD983049 UGT983049:UGZ983049 UQP983049:UQV983049 VAL983049:VAR983049 VKH983049:VKN983049 VUD983049:VUJ983049 WDZ983049:WEF983049 WNV983049:WOB983049" xr:uid="{015EC80C-6E82-46A4-9C63-38E12EF3BEF0}">
      <formula1>4</formula1>
    </dataValidation>
    <dataValidation type="textLength" imeMode="disabled" operator="equal" allowBlank="1" showInputMessage="1" showErrorMessage="1" errorTitle="入力エラー" error="入力された桁数が不正です。_x000a_3ケタで再度入力してください。" sqref="BC14:BG14 KY14:LC14 UU14:UY14 AEQ14:AEU14 AOM14:AOQ14 AYI14:AYM14 BIE14:BII14 BSA14:BSE14 CBW14:CCA14 CLS14:CLW14 CVO14:CVS14 DFK14:DFO14 DPG14:DPK14 DZC14:DZG14 EIY14:EJC14 ESU14:ESY14 FCQ14:FCU14 FMM14:FMQ14 FWI14:FWM14 GGE14:GGI14 GQA14:GQE14 GZW14:HAA14 HJS14:HJW14 HTO14:HTS14 IDK14:IDO14 ING14:INK14 IXC14:IXG14 JGY14:JHC14 JQU14:JQY14 KAQ14:KAU14 KKM14:KKQ14 KUI14:KUM14 LEE14:LEI14 LOA14:LOE14 LXW14:LYA14 MHS14:MHW14 MRO14:MRS14 NBK14:NBO14 NLG14:NLK14 NVC14:NVG14 OEY14:OFC14 OOU14:OOY14 OYQ14:OYU14 PIM14:PIQ14 PSI14:PSM14 QCE14:QCI14 QMA14:QME14 QVW14:QWA14 RFS14:RFW14 RPO14:RPS14 RZK14:RZO14 SJG14:SJK14 STC14:STG14 TCY14:TDC14 TMU14:TMY14 TWQ14:TWU14 UGM14:UGQ14 UQI14:UQM14 VAE14:VAI14 VKA14:VKE14 VTW14:VUA14 WDS14:WDW14 WNO14:WNS14 WXK14:WXO14 BC65545:BG65545 KY65545:LC65545 UU65545:UY65545 AEQ65545:AEU65545 AOM65545:AOQ65545 AYI65545:AYM65545 BIE65545:BII65545 BSA65545:BSE65545 CBW65545:CCA65545 CLS65545:CLW65545 CVO65545:CVS65545 DFK65545:DFO65545 DPG65545:DPK65545 DZC65545:DZG65545 EIY65545:EJC65545 ESU65545:ESY65545 FCQ65545:FCU65545 FMM65545:FMQ65545 FWI65545:FWM65545 GGE65545:GGI65545 GQA65545:GQE65545 GZW65545:HAA65545 HJS65545:HJW65545 HTO65545:HTS65545 IDK65545:IDO65545 ING65545:INK65545 IXC65545:IXG65545 JGY65545:JHC65545 JQU65545:JQY65545 KAQ65545:KAU65545 KKM65545:KKQ65545 KUI65545:KUM65545 LEE65545:LEI65545 LOA65545:LOE65545 LXW65545:LYA65545 MHS65545:MHW65545 MRO65545:MRS65545 NBK65545:NBO65545 NLG65545:NLK65545 NVC65545:NVG65545 OEY65545:OFC65545 OOU65545:OOY65545 OYQ65545:OYU65545 PIM65545:PIQ65545 PSI65545:PSM65545 QCE65545:QCI65545 QMA65545:QME65545 QVW65545:QWA65545 RFS65545:RFW65545 RPO65545:RPS65545 RZK65545:RZO65545 SJG65545:SJK65545 STC65545:STG65545 TCY65545:TDC65545 TMU65545:TMY65545 TWQ65545:TWU65545 UGM65545:UGQ65545 UQI65545:UQM65545 VAE65545:VAI65545 VKA65545:VKE65545 VTW65545:VUA65545 WDS65545:WDW65545 WNO65545:WNS65545 WXK65545:WXO65545 BC131081:BG131081 KY131081:LC131081 UU131081:UY131081 AEQ131081:AEU131081 AOM131081:AOQ131081 AYI131081:AYM131081 BIE131081:BII131081 BSA131081:BSE131081 CBW131081:CCA131081 CLS131081:CLW131081 CVO131081:CVS131081 DFK131081:DFO131081 DPG131081:DPK131081 DZC131081:DZG131081 EIY131081:EJC131081 ESU131081:ESY131081 FCQ131081:FCU131081 FMM131081:FMQ131081 FWI131081:FWM131081 GGE131081:GGI131081 GQA131081:GQE131081 GZW131081:HAA131081 HJS131081:HJW131081 HTO131081:HTS131081 IDK131081:IDO131081 ING131081:INK131081 IXC131081:IXG131081 JGY131081:JHC131081 JQU131081:JQY131081 KAQ131081:KAU131081 KKM131081:KKQ131081 KUI131081:KUM131081 LEE131081:LEI131081 LOA131081:LOE131081 LXW131081:LYA131081 MHS131081:MHW131081 MRO131081:MRS131081 NBK131081:NBO131081 NLG131081:NLK131081 NVC131081:NVG131081 OEY131081:OFC131081 OOU131081:OOY131081 OYQ131081:OYU131081 PIM131081:PIQ131081 PSI131081:PSM131081 QCE131081:QCI131081 QMA131081:QME131081 QVW131081:QWA131081 RFS131081:RFW131081 RPO131081:RPS131081 RZK131081:RZO131081 SJG131081:SJK131081 STC131081:STG131081 TCY131081:TDC131081 TMU131081:TMY131081 TWQ131081:TWU131081 UGM131081:UGQ131081 UQI131081:UQM131081 VAE131081:VAI131081 VKA131081:VKE131081 VTW131081:VUA131081 WDS131081:WDW131081 WNO131081:WNS131081 WXK131081:WXO131081 BC196617:BG196617 KY196617:LC196617 UU196617:UY196617 AEQ196617:AEU196617 AOM196617:AOQ196617 AYI196617:AYM196617 BIE196617:BII196617 BSA196617:BSE196617 CBW196617:CCA196617 CLS196617:CLW196617 CVO196617:CVS196617 DFK196617:DFO196617 DPG196617:DPK196617 DZC196617:DZG196617 EIY196617:EJC196617 ESU196617:ESY196617 FCQ196617:FCU196617 FMM196617:FMQ196617 FWI196617:FWM196617 GGE196617:GGI196617 GQA196617:GQE196617 GZW196617:HAA196617 HJS196617:HJW196617 HTO196617:HTS196617 IDK196617:IDO196617 ING196617:INK196617 IXC196617:IXG196617 JGY196617:JHC196617 JQU196617:JQY196617 KAQ196617:KAU196617 KKM196617:KKQ196617 KUI196617:KUM196617 LEE196617:LEI196617 LOA196617:LOE196617 LXW196617:LYA196617 MHS196617:MHW196617 MRO196617:MRS196617 NBK196617:NBO196617 NLG196617:NLK196617 NVC196617:NVG196617 OEY196617:OFC196617 OOU196617:OOY196617 OYQ196617:OYU196617 PIM196617:PIQ196617 PSI196617:PSM196617 QCE196617:QCI196617 QMA196617:QME196617 QVW196617:QWA196617 RFS196617:RFW196617 RPO196617:RPS196617 RZK196617:RZO196617 SJG196617:SJK196617 STC196617:STG196617 TCY196617:TDC196617 TMU196617:TMY196617 TWQ196617:TWU196617 UGM196617:UGQ196617 UQI196617:UQM196617 VAE196617:VAI196617 VKA196617:VKE196617 VTW196617:VUA196617 WDS196617:WDW196617 WNO196617:WNS196617 WXK196617:WXO196617 BC262153:BG262153 KY262153:LC262153 UU262153:UY262153 AEQ262153:AEU262153 AOM262153:AOQ262153 AYI262153:AYM262153 BIE262153:BII262153 BSA262153:BSE262153 CBW262153:CCA262153 CLS262153:CLW262153 CVO262153:CVS262153 DFK262153:DFO262153 DPG262153:DPK262153 DZC262153:DZG262153 EIY262153:EJC262153 ESU262153:ESY262153 FCQ262153:FCU262153 FMM262153:FMQ262153 FWI262153:FWM262153 GGE262153:GGI262153 GQA262153:GQE262153 GZW262153:HAA262153 HJS262153:HJW262153 HTO262153:HTS262153 IDK262153:IDO262153 ING262153:INK262153 IXC262153:IXG262153 JGY262153:JHC262153 JQU262153:JQY262153 KAQ262153:KAU262153 KKM262153:KKQ262153 KUI262153:KUM262153 LEE262153:LEI262153 LOA262153:LOE262153 LXW262153:LYA262153 MHS262153:MHW262153 MRO262153:MRS262153 NBK262153:NBO262153 NLG262153:NLK262153 NVC262153:NVG262153 OEY262153:OFC262153 OOU262153:OOY262153 OYQ262153:OYU262153 PIM262153:PIQ262153 PSI262153:PSM262153 QCE262153:QCI262153 QMA262153:QME262153 QVW262153:QWA262153 RFS262153:RFW262153 RPO262153:RPS262153 RZK262153:RZO262153 SJG262153:SJK262153 STC262153:STG262153 TCY262153:TDC262153 TMU262153:TMY262153 TWQ262153:TWU262153 UGM262153:UGQ262153 UQI262153:UQM262153 VAE262153:VAI262153 VKA262153:VKE262153 VTW262153:VUA262153 WDS262153:WDW262153 WNO262153:WNS262153 WXK262153:WXO262153 BC327689:BG327689 KY327689:LC327689 UU327689:UY327689 AEQ327689:AEU327689 AOM327689:AOQ327689 AYI327689:AYM327689 BIE327689:BII327689 BSA327689:BSE327689 CBW327689:CCA327689 CLS327689:CLW327689 CVO327689:CVS327689 DFK327689:DFO327689 DPG327689:DPK327689 DZC327689:DZG327689 EIY327689:EJC327689 ESU327689:ESY327689 FCQ327689:FCU327689 FMM327689:FMQ327689 FWI327689:FWM327689 GGE327689:GGI327689 GQA327689:GQE327689 GZW327689:HAA327689 HJS327689:HJW327689 HTO327689:HTS327689 IDK327689:IDO327689 ING327689:INK327689 IXC327689:IXG327689 JGY327689:JHC327689 JQU327689:JQY327689 KAQ327689:KAU327689 KKM327689:KKQ327689 KUI327689:KUM327689 LEE327689:LEI327689 LOA327689:LOE327689 LXW327689:LYA327689 MHS327689:MHW327689 MRO327689:MRS327689 NBK327689:NBO327689 NLG327689:NLK327689 NVC327689:NVG327689 OEY327689:OFC327689 OOU327689:OOY327689 OYQ327689:OYU327689 PIM327689:PIQ327689 PSI327689:PSM327689 QCE327689:QCI327689 QMA327689:QME327689 QVW327689:QWA327689 RFS327689:RFW327689 RPO327689:RPS327689 RZK327689:RZO327689 SJG327689:SJK327689 STC327689:STG327689 TCY327689:TDC327689 TMU327689:TMY327689 TWQ327689:TWU327689 UGM327689:UGQ327689 UQI327689:UQM327689 VAE327689:VAI327689 VKA327689:VKE327689 VTW327689:VUA327689 WDS327689:WDW327689 WNO327689:WNS327689 WXK327689:WXO327689 BC393225:BG393225 KY393225:LC393225 UU393225:UY393225 AEQ393225:AEU393225 AOM393225:AOQ393225 AYI393225:AYM393225 BIE393225:BII393225 BSA393225:BSE393225 CBW393225:CCA393225 CLS393225:CLW393225 CVO393225:CVS393225 DFK393225:DFO393225 DPG393225:DPK393225 DZC393225:DZG393225 EIY393225:EJC393225 ESU393225:ESY393225 FCQ393225:FCU393225 FMM393225:FMQ393225 FWI393225:FWM393225 GGE393225:GGI393225 GQA393225:GQE393225 GZW393225:HAA393225 HJS393225:HJW393225 HTO393225:HTS393225 IDK393225:IDO393225 ING393225:INK393225 IXC393225:IXG393225 JGY393225:JHC393225 JQU393225:JQY393225 KAQ393225:KAU393225 KKM393225:KKQ393225 KUI393225:KUM393225 LEE393225:LEI393225 LOA393225:LOE393225 LXW393225:LYA393225 MHS393225:MHW393225 MRO393225:MRS393225 NBK393225:NBO393225 NLG393225:NLK393225 NVC393225:NVG393225 OEY393225:OFC393225 OOU393225:OOY393225 OYQ393225:OYU393225 PIM393225:PIQ393225 PSI393225:PSM393225 QCE393225:QCI393225 QMA393225:QME393225 QVW393225:QWA393225 RFS393225:RFW393225 RPO393225:RPS393225 RZK393225:RZO393225 SJG393225:SJK393225 STC393225:STG393225 TCY393225:TDC393225 TMU393225:TMY393225 TWQ393225:TWU393225 UGM393225:UGQ393225 UQI393225:UQM393225 VAE393225:VAI393225 VKA393225:VKE393225 VTW393225:VUA393225 WDS393225:WDW393225 WNO393225:WNS393225 WXK393225:WXO393225 BC458761:BG458761 KY458761:LC458761 UU458761:UY458761 AEQ458761:AEU458761 AOM458761:AOQ458761 AYI458761:AYM458761 BIE458761:BII458761 BSA458761:BSE458761 CBW458761:CCA458761 CLS458761:CLW458761 CVO458761:CVS458761 DFK458761:DFO458761 DPG458761:DPK458761 DZC458761:DZG458761 EIY458761:EJC458761 ESU458761:ESY458761 FCQ458761:FCU458761 FMM458761:FMQ458761 FWI458761:FWM458761 GGE458761:GGI458761 GQA458761:GQE458761 GZW458761:HAA458761 HJS458761:HJW458761 HTO458761:HTS458761 IDK458761:IDO458761 ING458761:INK458761 IXC458761:IXG458761 JGY458761:JHC458761 JQU458761:JQY458761 KAQ458761:KAU458761 KKM458761:KKQ458761 KUI458761:KUM458761 LEE458761:LEI458761 LOA458761:LOE458761 LXW458761:LYA458761 MHS458761:MHW458761 MRO458761:MRS458761 NBK458761:NBO458761 NLG458761:NLK458761 NVC458761:NVG458761 OEY458761:OFC458761 OOU458761:OOY458761 OYQ458761:OYU458761 PIM458761:PIQ458761 PSI458761:PSM458761 QCE458761:QCI458761 QMA458761:QME458761 QVW458761:QWA458761 RFS458761:RFW458761 RPO458761:RPS458761 RZK458761:RZO458761 SJG458761:SJK458761 STC458761:STG458761 TCY458761:TDC458761 TMU458761:TMY458761 TWQ458761:TWU458761 UGM458761:UGQ458761 UQI458761:UQM458761 VAE458761:VAI458761 VKA458761:VKE458761 VTW458761:VUA458761 WDS458761:WDW458761 WNO458761:WNS458761 WXK458761:WXO458761 BC524297:BG524297 KY524297:LC524297 UU524297:UY524297 AEQ524297:AEU524297 AOM524297:AOQ524297 AYI524297:AYM524297 BIE524297:BII524297 BSA524297:BSE524297 CBW524297:CCA524297 CLS524297:CLW524297 CVO524297:CVS524297 DFK524297:DFO524297 DPG524297:DPK524297 DZC524297:DZG524297 EIY524297:EJC524297 ESU524297:ESY524297 FCQ524297:FCU524297 FMM524297:FMQ524297 FWI524297:FWM524297 GGE524297:GGI524297 GQA524297:GQE524297 GZW524297:HAA524297 HJS524297:HJW524297 HTO524297:HTS524297 IDK524297:IDO524297 ING524297:INK524297 IXC524297:IXG524297 JGY524297:JHC524297 JQU524297:JQY524297 KAQ524297:KAU524297 KKM524297:KKQ524297 KUI524297:KUM524297 LEE524297:LEI524297 LOA524297:LOE524297 LXW524297:LYA524297 MHS524297:MHW524297 MRO524297:MRS524297 NBK524297:NBO524297 NLG524297:NLK524297 NVC524297:NVG524297 OEY524297:OFC524297 OOU524297:OOY524297 OYQ524297:OYU524297 PIM524297:PIQ524297 PSI524297:PSM524297 QCE524297:QCI524297 QMA524297:QME524297 QVW524297:QWA524297 RFS524297:RFW524297 RPO524297:RPS524297 RZK524297:RZO524297 SJG524297:SJK524297 STC524297:STG524297 TCY524297:TDC524297 TMU524297:TMY524297 TWQ524297:TWU524297 UGM524297:UGQ524297 UQI524297:UQM524297 VAE524297:VAI524297 VKA524297:VKE524297 VTW524297:VUA524297 WDS524297:WDW524297 WNO524297:WNS524297 WXK524297:WXO524297 BC589833:BG589833 KY589833:LC589833 UU589833:UY589833 AEQ589833:AEU589833 AOM589833:AOQ589833 AYI589833:AYM589833 BIE589833:BII589833 BSA589833:BSE589833 CBW589833:CCA589833 CLS589833:CLW589833 CVO589833:CVS589833 DFK589833:DFO589833 DPG589833:DPK589833 DZC589833:DZG589833 EIY589833:EJC589833 ESU589833:ESY589833 FCQ589833:FCU589833 FMM589833:FMQ589833 FWI589833:FWM589833 GGE589833:GGI589833 GQA589833:GQE589833 GZW589833:HAA589833 HJS589833:HJW589833 HTO589833:HTS589833 IDK589833:IDO589833 ING589833:INK589833 IXC589833:IXG589833 JGY589833:JHC589833 JQU589833:JQY589833 KAQ589833:KAU589833 KKM589833:KKQ589833 KUI589833:KUM589833 LEE589833:LEI589833 LOA589833:LOE589833 LXW589833:LYA589833 MHS589833:MHW589833 MRO589833:MRS589833 NBK589833:NBO589833 NLG589833:NLK589833 NVC589833:NVG589833 OEY589833:OFC589833 OOU589833:OOY589833 OYQ589833:OYU589833 PIM589833:PIQ589833 PSI589833:PSM589833 QCE589833:QCI589833 QMA589833:QME589833 QVW589833:QWA589833 RFS589833:RFW589833 RPO589833:RPS589833 RZK589833:RZO589833 SJG589833:SJK589833 STC589833:STG589833 TCY589833:TDC589833 TMU589833:TMY589833 TWQ589833:TWU589833 UGM589833:UGQ589833 UQI589833:UQM589833 VAE589833:VAI589833 VKA589833:VKE589833 VTW589833:VUA589833 WDS589833:WDW589833 WNO589833:WNS589833 WXK589833:WXO589833 BC655369:BG655369 KY655369:LC655369 UU655369:UY655369 AEQ655369:AEU655369 AOM655369:AOQ655369 AYI655369:AYM655369 BIE655369:BII655369 BSA655369:BSE655369 CBW655369:CCA655369 CLS655369:CLW655369 CVO655369:CVS655369 DFK655369:DFO655369 DPG655369:DPK655369 DZC655369:DZG655369 EIY655369:EJC655369 ESU655369:ESY655369 FCQ655369:FCU655369 FMM655369:FMQ655369 FWI655369:FWM655369 GGE655369:GGI655369 GQA655369:GQE655369 GZW655369:HAA655369 HJS655369:HJW655369 HTO655369:HTS655369 IDK655369:IDO655369 ING655369:INK655369 IXC655369:IXG655369 JGY655369:JHC655369 JQU655369:JQY655369 KAQ655369:KAU655369 KKM655369:KKQ655369 KUI655369:KUM655369 LEE655369:LEI655369 LOA655369:LOE655369 LXW655369:LYA655369 MHS655369:MHW655369 MRO655369:MRS655369 NBK655369:NBO655369 NLG655369:NLK655369 NVC655369:NVG655369 OEY655369:OFC655369 OOU655369:OOY655369 OYQ655369:OYU655369 PIM655369:PIQ655369 PSI655369:PSM655369 QCE655369:QCI655369 QMA655369:QME655369 QVW655369:QWA655369 RFS655369:RFW655369 RPO655369:RPS655369 RZK655369:RZO655369 SJG655369:SJK655369 STC655369:STG655369 TCY655369:TDC655369 TMU655369:TMY655369 TWQ655369:TWU655369 UGM655369:UGQ655369 UQI655369:UQM655369 VAE655369:VAI655369 VKA655369:VKE655369 VTW655369:VUA655369 WDS655369:WDW655369 WNO655369:WNS655369 WXK655369:WXO655369 BC720905:BG720905 KY720905:LC720905 UU720905:UY720905 AEQ720905:AEU720905 AOM720905:AOQ720905 AYI720905:AYM720905 BIE720905:BII720905 BSA720905:BSE720905 CBW720905:CCA720905 CLS720905:CLW720905 CVO720905:CVS720905 DFK720905:DFO720905 DPG720905:DPK720905 DZC720905:DZG720905 EIY720905:EJC720905 ESU720905:ESY720905 FCQ720905:FCU720905 FMM720905:FMQ720905 FWI720905:FWM720905 GGE720905:GGI720905 GQA720905:GQE720905 GZW720905:HAA720905 HJS720905:HJW720905 HTO720905:HTS720905 IDK720905:IDO720905 ING720905:INK720905 IXC720905:IXG720905 JGY720905:JHC720905 JQU720905:JQY720905 KAQ720905:KAU720905 KKM720905:KKQ720905 KUI720905:KUM720905 LEE720905:LEI720905 LOA720905:LOE720905 LXW720905:LYA720905 MHS720905:MHW720905 MRO720905:MRS720905 NBK720905:NBO720905 NLG720905:NLK720905 NVC720905:NVG720905 OEY720905:OFC720905 OOU720905:OOY720905 OYQ720905:OYU720905 PIM720905:PIQ720905 PSI720905:PSM720905 QCE720905:QCI720905 QMA720905:QME720905 QVW720905:QWA720905 RFS720905:RFW720905 RPO720905:RPS720905 RZK720905:RZO720905 SJG720905:SJK720905 STC720905:STG720905 TCY720905:TDC720905 TMU720905:TMY720905 TWQ720905:TWU720905 UGM720905:UGQ720905 UQI720905:UQM720905 VAE720905:VAI720905 VKA720905:VKE720905 VTW720905:VUA720905 WDS720905:WDW720905 WNO720905:WNS720905 WXK720905:WXO720905 BC786441:BG786441 KY786441:LC786441 UU786441:UY786441 AEQ786441:AEU786441 AOM786441:AOQ786441 AYI786441:AYM786441 BIE786441:BII786441 BSA786441:BSE786441 CBW786441:CCA786441 CLS786441:CLW786441 CVO786441:CVS786441 DFK786441:DFO786441 DPG786441:DPK786441 DZC786441:DZG786441 EIY786441:EJC786441 ESU786441:ESY786441 FCQ786441:FCU786441 FMM786441:FMQ786441 FWI786441:FWM786441 GGE786441:GGI786441 GQA786441:GQE786441 GZW786441:HAA786441 HJS786441:HJW786441 HTO786441:HTS786441 IDK786441:IDO786441 ING786441:INK786441 IXC786441:IXG786441 JGY786441:JHC786441 JQU786441:JQY786441 KAQ786441:KAU786441 KKM786441:KKQ786441 KUI786441:KUM786441 LEE786441:LEI786441 LOA786441:LOE786441 LXW786441:LYA786441 MHS786441:MHW786441 MRO786441:MRS786441 NBK786441:NBO786441 NLG786441:NLK786441 NVC786441:NVG786441 OEY786441:OFC786441 OOU786441:OOY786441 OYQ786441:OYU786441 PIM786441:PIQ786441 PSI786441:PSM786441 QCE786441:QCI786441 QMA786441:QME786441 QVW786441:QWA786441 RFS786441:RFW786441 RPO786441:RPS786441 RZK786441:RZO786441 SJG786441:SJK786441 STC786441:STG786441 TCY786441:TDC786441 TMU786441:TMY786441 TWQ786441:TWU786441 UGM786441:UGQ786441 UQI786441:UQM786441 VAE786441:VAI786441 VKA786441:VKE786441 VTW786441:VUA786441 WDS786441:WDW786441 WNO786441:WNS786441 WXK786441:WXO786441 BC851977:BG851977 KY851977:LC851977 UU851977:UY851977 AEQ851977:AEU851977 AOM851977:AOQ851977 AYI851977:AYM851977 BIE851977:BII851977 BSA851977:BSE851977 CBW851977:CCA851977 CLS851977:CLW851977 CVO851977:CVS851977 DFK851977:DFO851977 DPG851977:DPK851977 DZC851977:DZG851977 EIY851977:EJC851977 ESU851977:ESY851977 FCQ851977:FCU851977 FMM851977:FMQ851977 FWI851977:FWM851977 GGE851977:GGI851977 GQA851977:GQE851977 GZW851977:HAA851977 HJS851977:HJW851977 HTO851977:HTS851977 IDK851977:IDO851977 ING851977:INK851977 IXC851977:IXG851977 JGY851977:JHC851977 JQU851977:JQY851977 KAQ851977:KAU851977 KKM851977:KKQ851977 KUI851977:KUM851977 LEE851977:LEI851977 LOA851977:LOE851977 LXW851977:LYA851977 MHS851977:MHW851977 MRO851977:MRS851977 NBK851977:NBO851977 NLG851977:NLK851977 NVC851977:NVG851977 OEY851977:OFC851977 OOU851977:OOY851977 OYQ851977:OYU851977 PIM851977:PIQ851977 PSI851977:PSM851977 QCE851977:QCI851977 QMA851977:QME851977 QVW851977:QWA851977 RFS851977:RFW851977 RPO851977:RPS851977 RZK851977:RZO851977 SJG851977:SJK851977 STC851977:STG851977 TCY851977:TDC851977 TMU851977:TMY851977 TWQ851977:TWU851977 UGM851977:UGQ851977 UQI851977:UQM851977 VAE851977:VAI851977 VKA851977:VKE851977 VTW851977:VUA851977 WDS851977:WDW851977 WNO851977:WNS851977 WXK851977:WXO851977 BC917513:BG917513 KY917513:LC917513 UU917513:UY917513 AEQ917513:AEU917513 AOM917513:AOQ917513 AYI917513:AYM917513 BIE917513:BII917513 BSA917513:BSE917513 CBW917513:CCA917513 CLS917513:CLW917513 CVO917513:CVS917513 DFK917513:DFO917513 DPG917513:DPK917513 DZC917513:DZG917513 EIY917513:EJC917513 ESU917513:ESY917513 FCQ917513:FCU917513 FMM917513:FMQ917513 FWI917513:FWM917513 GGE917513:GGI917513 GQA917513:GQE917513 GZW917513:HAA917513 HJS917513:HJW917513 HTO917513:HTS917513 IDK917513:IDO917513 ING917513:INK917513 IXC917513:IXG917513 JGY917513:JHC917513 JQU917513:JQY917513 KAQ917513:KAU917513 KKM917513:KKQ917513 KUI917513:KUM917513 LEE917513:LEI917513 LOA917513:LOE917513 LXW917513:LYA917513 MHS917513:MHW917513 MRO917513:MRS917513 NBK917513:NBO917513 NLG917513:NLK917513 NVC917513:NVG917513 OEY917513:OFC917513 OOU917513:OOY917513 OYQ917513:OYU917513 PIM917513:PIQ917513 PSI917513:PSM917513 QCE917513:QCI917513 QMA917513:QME917513 QVW917513:QWA917513 RFS917513:RFW917513 RPO917513:RPS917513 RZK917513:RZO917513 SJG917513:SJK917513 STC917513:STG917513 TCY917513:TDC917513 TMU917513:TMY917513 TWQ917513:TWU917513 UGM917513:UGQ917513 UQI917513:UQM917513 VAE917513:VAI917513 VKA917513:VKE917513 VTW917513:VUA917513 WDS917513:WDW917513 WNO917513:WNS917513 WXK917513:WXO917513 BC983049:BG983049 KY983049:LC983049 UU983049:UY983049 AEQ983049:AEU983049 AOM983049:AOQ983049 AYI983049:AYM983049 BIE983049:BII983049 BSA983049:BSE983049 CBW983049:CCA983049 CLS983049:CLW983049 CVO983049:CVS983049 DFK983049:DFO983049 DPG983049:DPK983049 DZC983049:DZG983049 EIY983049:EJC983049 ESU983049:ESY983049 FCQ983049:FCU983049 FMM983049:FMQ983049 FWI983049:FWM983049 GGE983049:GGI983049 GQA983049:GQE983049 GZW983049:HAA983049 HJS983049:HJW983049 HTO983049:HTS983049 IDK983049:IDO983049 ING983049:INK983049 IXC983049:IXG983049 JGY983049:JHC983049 JQU983049:JQY983049 KAQ983049:KAU983049 KKM983049:KKQ983049 KUI983049:KUM983049 LEE983049:LEI983049 LOA983049:LOE983049 LXW983049:LYA983049 MHS983049:MHW983049 MRO983049:MRS983049 NBK983049:NBO983049 NLG983049:NLK983049 NVC983049:NVG983049 OEY983049:OFC983049 OOU983049:OOY983049 OYQ983049:OYU983049 PIM983049:PIQ983049 PSI983049:PSM983049 QCE983049:QCI983049 QMA983049:QME983049 QVW983049:QWA983049 RFS983049:RFW983049 RPO983049:RPS983049 RZK983049:RZO983049 SJG983049:SJK983049 STC983049:STG983049 TCY983049:TDC983049 TMU983049:TMY983049 TWQ983049:TWU983049 UGM983049:UGQ983049 UQI983049:UQM983049 VAE983049:VAI983049 VKA983049:VKE983049 VTW983049:VUA983049 WDS983049:WDW983049 WNO983049:WNS983049 WXK983049:WXO983049" xr:uid="{59EBEA39-B26D-4BBE-9E27-0B0DB4B2E76A}">
      <formula1>3</formula1>
    </dataValidation>
    <dataValidation type="list" allowBlank="1" showInputMessage="1" showErrorMessage="1" sqref="JP36:JT36 TL36:TP36 ADH36:ADL36 AND36:ANH36 AWZ36:AXD36 BGV36:BGZ36 BQR36:BQV36 CAN36:CAR36 CKJ36:CKN36 CUF36:CUJ36 DEB36:DEF36 DNX36:DOB36 DXT36:DXX36 EHP36:EHT36 ERL36:ERP36 FBH36:FBL36 FLD36:FLH36 FUZ36:FVD36 GEV36:GEZ36 GOR36:GOV36 GYN36:GYR36 HIJ36:HIN36 HSF36:HSJ36 ICB36:ICF36 ILX36:IMB36 IVT36:IVX36 JFP36:JFT36 JPL36:JPP36 JZH36:JZL36 KJD36:KJH36 KSZ36:KTD36 LCV36:LCZ36 LMR36:LMV36 LWN36:LWR36 MGJ36:MGN36 MQF36:MQJ36 NAB36:NAF36 NJX36:NKB36 NTT36:NTX36 ODP36:ODT36 ONL36:ONP36 OXH36:OXL36 PHD36:PHH36 PQZ36:PRD36 QAV36:QAZ36 QKR36:QKV36 QUN36:QUR36 REJ36:REN36 ROF36:ROJ36 RYB36:RYF36 SHX36:SIB36 SRT36:SRX36 TBP36:TBT36 TLL36:TLP36 TVH36:TVL36 UFD36:UFH36 UOZ36:UPD36 UYV36:UYZ36 VIR36:VIV36 VSN36:VSR36 WCJ36:WCN36 WMF36:WMJ36 WWB36:WWF36 WWB983071:WWF983071 T65567:X65567 JP65567:JT65567 TL65567:TP65567 ADH65567:ADL65567 AND65567:ANH65567 AWZ65567:AXD65567 BGV65567:BGZ65567 BQR65567:BQV65567 CAN65567:CAR65567 CKJ65567:CKN65567 CUF65567:CUJ65567 DEB65567:DEF65567 DNX65567:DOB65567 DXT65567:DXX65567 EHP65567:EHT65567 ERL65567:ERP65567 FBH65567:FBL65567 FLD65567:FLH65567 FUZ65567:FVD65567 GEV65567:GEZ65567 GOR65567:GOV65567 GYN65567:GYR65567 HIJ65567:HIN65567 HSF65567:HSJ65567 ICB65567:ICF65567 ILX65567:IMB65567 IVT65567:IVX65567 JFP65567:JFT65567 JPL65567:JPP65567 JZH65567:JZL65567 KJD65567:KJH65567 KSZ65567:KTD65567 LCV65567:LCZ65567 LMR65567:LMV65567 LWN65567:LWR65567 MGJ65567:MGN65567 MQF65567:MQJ65567 NAB65567:NAF65567 NJX65567:NKB65567 NTT65567:NTX65567 ODP65567:ODT65567 ONL65567:ONP65567 OXH65567:OXL65567 PHD65567:PHH65567 PQZ65567:PRD65567 QAV65567:QAZ65567 QKR65567:QKV65567 QUN65567:QUR65567 REJ65567:REN65567 ROF65567:ROJ65567 RYB65567:RYF65567 SHX65567:SIB65567 SRT65567:SRX65567 TBP65567:TBT65567 TLL65567:TLP65567 TVH65567:TVL65567 UFD65567:UFH65567 UOZ65567:UPD65567 UYV65567:UYZ65567 VIR65567:VIV65567 VSN65567:VSR65567 WCJ65567:WCN65567 WMF65567:WMJ65567 WWB65567:WWF65567 T131103:X131103 JP131103:JT131103 TL131103:TP131103 ADH131103:ADL131103 AND131103:ANH131103 AWZ131103:AXD131103 BGV131103:BGZ131103 BQR131103:BQV131103 CAN131103:CAR131103 CKJ131103:CKN131103 CUF131103:CUJ131103 DEB131103:DEF131103 DNX131103:DOB131103 DXT131103:DXX131103 EHP131103:EHT131103 ERL131103:ERP131103 FBH131103:FBL131103 FLD131103:FLH131103 FUZ131103:FVD131103 GEV131103:GEZ131103 GOR131103:GOV131103 GYN131103:GYR131103 HIJ131103:HIN131103 HSF131103:HSJ131103 ICB131103:ICF131103 ILX131103:IMB131103 IVT131103:IVX131103 JFP131103:JFT131103 JPL131103:JPP131103 JZH131103:JZL131103 KJD131103:KJH131103 KSZ131103:KTD131103 LCV131103:LCZ131103 LMR131103:LMV131103 LWN131103:LWR131103 MGJ131103:MGN131103 MQF131103:MQJ131103 NAB131103:NAF131103 NJX131103:NKB131103 NTT131103:NTX131103 ODP131103:ODT131103 ONL131103:ONP131103 OXH131103:OXL131103 PHD131103:PHH131103 PQZ131103:PRD131103 QAV131103:QAZ131103 QKR131103:QKV131103 QUN131103:QUR131103 REJ131103:REN131103 ROF131103:ROJ131103 RYB131103:RYF131103 SHX131103:SIB131103 SRT131103:SRX131103 TBP131103:TBT131103 TLL131103:TLP131103 TVH131103:TVL131103 UFD131103:UFH131103 UOZ131103:UPD131103 UYV131103:UYZ131103 VIR131103:VIV131103 VSN131103:VSR131103 WCJ131103:WCN131103 WMF131103:WMJ131103 WWB131103:WWF131103 T196639:X196639 JP196639:JT196639 TL196639:TP196639 ADH196639:ADL196639 AND196639:ANH196639 AWZ196639:AXD196639 BGV196639:BGZ196639 BQR196639:BQV196639 CAN196639:CAR196639 CKJ196639:CKN196639 CUF196639:CUJ196639 DEB196639:DEF196639 DNX196639:DOB196639 DXT196639:DXX196639 EHP196639:EHT196639 ERL196639:ERP196639 FBH196639:FBL196639 FLD196639:FLH196639 FUZ196639:FVD196639 GEV196639:GEZ196639 GOR196639:GOV196639 GYN196639:GYR196639 HIJ196639:HIN196639 HSF196639:HSJ196639 ICB196639:ICF196639 ILX196639:IMB196639 IVT196639:IVX196639 JFP196639:JFT196639 JPL196639:JPP196639 JZH196639:JZL196639 KJD196639:KJH196639 KSZ196639:KTD196639 LCV196639:LCZ196639 LMR196639:LMV196639 LWN196639:LWR196639 MGJ196639:MGN196639 MQF196639:MQJ196639 NAB196639:NAF196639 NJX196639:NKB196639 NTT196639:NTX196639 ODP196639:ODT196639 ONL196639:ONP196639 OXH196639:OXL196639 PHD196639:PHH196639 PQZ196639:PRD196639 QAV196639:QAZ196639 QKR196639:QKV196639 QUN196639:QUR196639 REJ196639:REN196639 ROF196639:ROJ196639 RYB196639:RYF196639 SHX196639:SIB196639 SRT196639:SRX196639 TBP196639:TBT196639 TLL196639:TLP196639 TVH196639:TVL196639 UFD196639:UFH196639 UOZ196639:UPD196639 UYV196639:UYZ196639 VIR196639:VIV196639 VSN196639:VSR196639 WCJ196639:WCN196639 WMF196639:WMJ196639 WWB196639:WWF196639 T262175:X262175 JP262175:JT262175 TL262175:TP262175 ADH262175:ADL262175 AND262175:ANH262175 AWZ262175:AXD262175 BGV262175:BGZ262175 BQR262175:BQV262175 CAN262175:CAR262175 CKJ262175:CKN262175 CUF262175:CUJ262175 DEB262175:DEF262175 DNX262175:DOB262175 DXT262175:DXX262175 EHP262175:EHT262175 ERL262175:ERP262175 FBH262175:FBL262175 FLD262175:FLH262175 FUZ262175:FVD262175 GEV262175:GEZ262175 GOR262175:GOV262175 GYN262175:GYR262175 HIJ262175:HIN262175 HSF262175:HSJ262175 ICB262175:ICF262175 ILX262175:IMB262175 IVT262175:IVX262175 JFP262175:JFT262175 JPL262175:JPP262175 JZH262175:JZL262175 KJD262175:KJH262175 KSZ262175:KTD262175 LCV262175:LCZ262175 LMR262175:LMV262175 LWN262175:LWR262175 MGJ262175:MGN262175 MQF262175:MQJ262175 NAB262175:NAF262175 NJX262175:NKB262175 NTT262175:NTX262175 ODP262175:ODT262175 ONL262175:ONP262175 OXH262175:OXL262175 PHD262175:PHH262175 PQZ262175:PRD262175 QAV262175:QAZ262175 QKR262175:QKV262175 QUN262175:QUR262175 REJ262175:REN262175 ROF262175:ROJ262175 RYB262175:RYF262175 SHX262175:SIB262175 SRT262175:SRX262175 TBP262175:TBT262175 TLL262175:TLP262175 TVH262175:TVL262175 UFD262175:UFH262175 UOZ262175:UPD262175 UYV262175:UYZ262175 VIR262175:VIV262175 VSN262175:VSR262175 WCJ262175:WCN262175 WMF262175:WMJ262175 WWB262175:WWF262175 T327711:X327711 JP327711:JT327711 TL327711:TP327711 ADH327711:ADL327711 AND327711:ANH327711 AWZ327711:AXD327711 BGV327711:BGZ327711 BQR327711:BQV327711 CAN327711:CAR327711 CKJ327711:CKN327711 CUF327711:CUJ327711 DEB327711:DEF327711 DNX327711:DOB327711 DXT327711:DXX327711 EHP327711:EHT327711 ERL327711:ERP327711 FBH327711:FBL327711 FLD327711:FLH327711 FUZ327711:FVD327711 GEV327711:GEZ327711 GOR327711:GOV327711 GYN327711:GYR327711 HIJ327711:HIN327711 HSF327711:HSJ327711 ICB327711:ICF327711 ILX327711:IMB327711 IVT327711:IVX327711 JFP327711:JFT327711 JPL327711:JPP327711 JZH327711:JZL327711 KJD327711:KJH327711 KSZ327711:KTD327711 LCV327711:LCZ327711 LMR327711:LMV327711 LWN327711:LWR327711 MGJ327711:MGN327711 MQF327711:MQJ327711 NAB327711:NAF327711 NJX327711:NKB327711 NTT327711:NTX327711 ODP327711:ODT327711 ONL327711:ONP327711 OXH327711:OXL327711 PHD327711:PHH327711 PQZ327711:PRD327711 QAV327711:QAZ327711 QKR327711:QKV327711 QUN327711:QUR327711 REJ327711:REN327711 ROF327711:ROJ327711 RYB327711:RYF327711 SHX327711:SIB327711 SRT327711:SRX327711 TBP327711:TBT327711 TLL327711:TLP327711 TVH327711:TVL327711 UFD327711:UFH327711 UOZ327711:UPD327711 UYV327711:UYZ327711 VIR327711:VIV327711 VSN327711:VSR327711 WCJ327711:WCN327711 WMF327711:WMJ327711 WWB327711:WWF327711 T393247:X393247 JP393247:JT393247 TL393247:TP393247 ADH393247:ADL393247 AND393247:ANH393247 AWZ393247:AXD393247 BGV393247:BGZ393247 BQR393247:BQV393247 CAN393247:CAR393247 CKJ393247:CKN393247 CUF393247:CUJ393247 DEB393247:DEF393247 DNX393247:DOB393247 DXT393247:DXX393247 EHP393247:EHT393247 ERL393247:ERP393247 FBH393247:FBL393247 FLD393247:FLH393247 FUZ393247:FVD393247 GEV393247:GEZ393247 GOR393247:GOV393247 GYN393247:GYR393247 HIJ393247:HIN393247 HSF393247:HSJ393247 ICB393247:ICF393247 ILX393247:IMB393247 IVT393247:IVX393247 JFP393247:JFT393247 JPL393247:JPP393247 JZH393247:JZL393247 KJD393247:KJH393247 KSZ393247:KTD393247 LCV393247:LCZ393247 LMR393247:LMV393247 LWN393247:LWR393247 MGJ393247:MGN393247 MQF393247:MQJ393247 NAB393247:NAF393247 NJX393247:NKB393247 NTT393247:NTX393247 ODP393247:ODT393247 ONL393247:ONP393247 OXH393247:OXL393247 PHD393247:PHH393247 PQZ393247:PRD393247 QAV393247:QAZ393247 QKR393247:QKV393247 QUN393247:QUR393247 REJ393247:REN393247 ROF393247:ROJ393247 RYB393247:RYF393247 SHX393247:SIB393247 SRT393247:SRX393247 TBP393247:TBT393247 TLL393247:TLP393247 TVH393247:TVL393247 UFD393247:UFH393247 UOZ393247:UPD393247 UYV393247:UYZ393247 VIR393247:VIV393247 VSN393247:VSR393247 WCJ393247:WCN393247 WMF393247:WMJ393247 WWB393247:WWF393247 T458783:X458783 JP458783:JT458783 TL458783:TP458783 ADH458783:ADL458783 AND458783:ANH458783 AWZ458783:AXD458783 BGV458783:BGZ458783 BQR458783:BQV458783 CAN458783:CAR458783 CKJ458783:CKN458783 CUF458783:CUJ458783 DEB458783:DEF458783 DNX458783:DOB458783 DXT458783:DXX458783 EHP458783:EHT458783 ERL458783:ERP458783 FBH458783:FBL458783 FLD458783:FLH458783 FUZ458783:FVD458783 GEV458783:GEZ458783 GOR458783:GOV458783 GYN458783:GYR458783 HIJ458783:HIN458783 HSF458783:HSJ458783 ICB458783:ICF458783 ILX458783:IMB458783 IVT458783:IVX458783 JFP458783:JFT458783 JPL458783:JPP458783 JZH458783:JZL458783 KJD458783:KJH458783 KSZ458783:KTD458783 LCV458783:LCZ458783 LMR458783:LMV458783 LWN458783:LWR458783 MGJ458783:MGN458783 MQF458783:MQJ458783 NAB458783:NAF458783 NJX458783:NKB458783 NTT458783:NTX458783 ODP458783:ODT458783 ONL458783:ONP458783 OXH458783:OXL458783 PHD458783:PHH458783 PQZ458783:PRD458783 QAV458783:QAZ458783 QKR458783:QKV458783 QUN458783:QUR458783 REJ458783:REN458783 ROF458783:ROJ458783 RYB458783:RYF458783 SHX458783:SIB458783 SRT458783:SRX458783 TBP458783:TBT458783 TLL458783:TLP458783 TVH458783:TVL458783 UFD458783:UFH458783 UOZ458783:UPD458783 UYV458783:UYZ458783 VIR458783:VIV458783 VSN458783:VSR458783 WCJ458783:WCN458783 WMF458783:WMJ458783 WWB458783:WWF458783 T524319:X524319 JP524319:JT524319 TL524319:TP524319 ADH524319:ADL524319 AND524319:ANH524319 AWZ524319:AXD524319 BGV524319:BGZ524319 BQR524319:BQV524319 CAN524319:CAR524319 CKJ524319:CKN524319 CUF524319:CUJ524319 DEB524319:DEF524319 DNX524319:DOB524319 DXT524319:DXX524319 EHP524319:EHT524319 ERL524319:ERP524319 FBH524319:FBL524319 FLD524319:FLH524319 FUZ524319:FVD524319 GEV524319:GEZ524319 GOR524319:GOV524319 GYN524319:GYR524319 HIJ524319:HIN524319 HSF524319:HSJ524319 ICB524319:ICF524319 ILX524319:IMB524319 IVT524319:IVX524319 JFP524319:JFT524319 JPL524319:JPP524319 JZH524319:JZL524319 KJD524319:KJH524319 KSZ524319:KTD524319 LCV524319:LCZ524319 LMR524319:LMV524319 LWN524319:LWR524319 MGJ524319:MGN524319 MQF524319:MQJ524319 NAB524319:NAF524319 NJX524319:NKB524319 NTT524319:NTX524319 ODP524319:ODT524319 ONL524319:ONP524319 OXH524319:OXL524319 PHD524319:PHH524319 PQZ524319:PRD524319 QAV524319:QAZ524319 QKR524319:QKV524319 QUN524319:QUR524319 REJ524319:REN524319 ROF524319:ROJ524319 RYB524319:RYF524319 SHX524319:SIB524319 SRT524319:SRX524319 TBP524319:TBT524319 TLL524319:TLP524319 TVH524319:TVL524319 UFD524319:UFH524319 UOZ524319:UPD524319 UYV524319:UYZ524319 VIR524319:VIV524319 VSN524319:VSR524319 WCJ524319:WCN524319 WMF524319:WMJ524319 WWB524319:WWF524319 T589855:X589855 JP589855:JT589855 TL589855:TP589855 ADH589855:ADL589855 AND589855:ANH589855 AWZ589855:AXD589855 BGV589855:BGZ589855 BQR589855:BQV589855 CAN589855:CAR589855 CKJ589855:CKN589855 CUF589855:CUJ589855 DEB589855:DEF589855 DNX589855:DOB589855 DXT589855:DXX589855 EHP589855:EHT589855 ERL589855:ERP589855 FBH589855:FBL589855 FLD589855:FLH589855 FUZ589855:FVD589855 GEV589855:GEZ589855 GOR589855:GOV589855 GYN589855:GYR589855 HIJ589855:HIN589855 HSF589855:HSJ589855 ICB589855:ICF589855 ILX589855:IMB589855 IVT589855:IVX589855 JFP589855:JFT589855 JPL589855:JPP589855 JZH589855:JZL589855 KJD589855:KJH589855 KSZ589855:KTD589855 LCV589855:LCZ589855 LMR589855:LMV589855 LWN589855:LWR589855 MGJ589855:MGN589855 MQF589855:MQJ589855 NAB589855:NAF589855 NJX589855:NKB589855 NTT589855:NTX589855 ODP589855:ODT589855 ONL589855:ONP589855 OXH589855:OXL589855 PHD589855:PHH589855 PQZ589855:PRD589855 QAV589855:QAZ589855 QKR589855:QKV589855 QUN589855:QUR589855 REJ589855:REN589855 ROF589855:ROJ589855 RYB589855:RYF589855 SHX589855:SIB589855 SRT589855:SRX589855 TBP589855:TBT589855 TLL589855:TLP589855 TVH589855:TVL589855 UFD589855:UFH589855 UOZ589855:UPD589855 UYV589855:UYZ589855 VIR589855:VIV589855 VSN589855:VSR589855 WCJ589855:WCN589855 WMF589855:WMJ589855 WWB589855:WWF589855 T655391:X655391 JP655391:JT655391 TL655391:TP655391 ADH655391:ADL655391 AND655391:ANH655391 AWZ655391:AXD655391 BGV655391:BGZ655391 BQR655391:BQV655391 CAN655391:CAR655391 CKJ655391:CKN655391 CUF655391:CUJ655391 DEB655391:DEF655391 DNX655391:DOB655391 DXT655391:DXX655391 EHP655391:EHT655391 ERL655391:ERP655391 FBH655391:FBL655391 FLD655391:FLH655391 FUZ655391:FVD655391 GEV655391:GEZ655391 GOR655391:GOV655391 GYN655391:GYR655391 HIJ655391:HIN655391 HSF655391:HSJ655391 ICB655391:ICF655391 ILX655391:IMB655391 IVT655391:IVX655391 JFP655391:JFT655391 JPL655391:JPP655391 JZH655391:JZL655391 KJD655391:KJH655391 KSZ655391:KTD655391 LCV655391:LCZ655391 LMR655391:LMV655391 LWN655391:LWR655391 MGJ655391:MGN655391 MQF655391:MQJ655391 NAB655391:NAF655391 NJX655391:NKB655391 NTT655391:NTX655391 ODP655391:ODT655391 ONL655391:ONP655391 OXH655391:OXL655391 PHD655391:PHH655391 PQZ655391:PRD655391 QAV655391:QAZ655391 QKR655391:QKV655391 QUN655391:QUR655391 REJ655391:REN655391 ROF655391:ROJ655391 RYB655391:RYF655391 SHX655391:SIB655391 SRT655391:SRX655391 TBP655391:TBT655391 TLL655391:TLP655391 TVH655391:TVL655391 UFD655391:UFH655391 UOZ655391:UPD655391 UYV655391:UYZ655391 VIR655391:VIV655391 VSN655391:VSR655391 WCJ655391:WCN655391 WMF655391:WMJ655391 WWB655391:WWF655391 T720927:X720927 JP720927:JT720927 TL720927:TP720927 ADH720927:ADL720927 AND720927:ANH720927 AWZ720927:AXD720927 BGV720927:BGZ720927 BQR720927:BQV720927 CAN720927:CAR720927 CKJ720927:CKN720927 CUF720927:CUJ720927 DEB720927:DEF720927 DNX720927:DOB720927 DXT720927:DXX720927 EHP720927:EHT720927 ERL720927:ERP720927 FBH720927:FBL720927 FLD720927:FLH720927 FUZ720927:FVD720927 GEV720927:GEZ720927 GOR720927:GOV720927 GYN720927:GYR720927 HIJ720927:HIN720927 HSF720927:HSJ720927 ICB720927:ICF720927 ILX720927:IMB720927 IVT720927:IVX720927 JFP720927:JFT720927 JPL720927:JPP720927 JZH720927:JZL720927 KJD720927:KJH720927 KSZ720927:KTD720927 LCV720927:LCZ720927 LMR720927:LMV720927 LWN720927:LWR720927 MGJ720927:MGN720927 MQF720927:MQJ720927 NAB720927:NAF720927 NJX720927:NKB720927 NTT720927:NTX720927 ODP720927:ODT720927 ONL720927:ONP720927 OXH720927:OXL720927 PHD720927:PHH720927 PQZ720927:PRD720927 QAV720927:QAZ720927 QKR720927:QKV720927 QUN720927:QUR720927 REJ720927:REN720927 ROF720927:ROJ720927 RYB720927:RYF720927 SHX720927:SIB720927 SRT720927:SRX720927 TBP720927:TBT720927 TLL720927:TLP720927 TVH720927:TVL720927 UFD720927:UFH720927 UOZ720927:UPD720927 UYV720927:UYZ720927 VIR720927:VIV720927 VSN720927:VSR720927 WCJ720927:WCN720927 WMF720927:WMJ720927 WWB720927:WWF720927 T786463:X786463 JP786463:JT786463 TL786463:TP786463 ADH786463:ADL786463 AND786463:ANH786463 AWZ786463:AXD786463 BGV786463:BGZ786463 BQR786463:BQV786463 CAN786463:CAR786463 CKJ786463:CKN786463 CUF786463:CUJ786463 DEB786463:DEF786463 DNX786463:DOB786463 DXT786463:DXX786463 EHP786463:EHT786463 ERL786463:ERP786463 FBH786463:FBL786463 FLD786463:FLH786463 FUZ786463:FVD786463 GEV786463:GEZ786463 GOR786463:GOV786463 GYN786463:GYR786463 HIJ786463:HIN786463 HSF786463:HSJ786463 ICB786463:ICF786463 ILX786463:IMB786463 IVT786463:IVX786463 JFP786463:JFT786463 JPL786463:JPP786463 JZH786463:JZL786463 KJD786463:KJH786463 KSZ786463:KTD786463 LCV786463:LCZ786463 LMR786463:LMV786463 LWN786463:LWR786463 MGJ786463:MGN786463 MQF786463:MQJ786463 NAB786463:NAF786463 NJX786463:NKB786463 NTT786463:NTX786463 ODP786463:ODT786463 ONL786463:ONP786463 OXH786463:OXL786463 PHD786463:PHH786463 PQZ786463:PRD786463 QAV786463:QAZ786463 QKR786463:QKV786463 QUN786463:QUR786463 REJ786463:REN786463 ROF786463:ROJ786463 RYB786463:RYF786463 SHX786463:SIB786463 SRT786463:SRX786463 TBP786463:TBT786463 TLL786463:TLP786463 TVH786463:TVL786463 UFD786463:UFH786463 UOZ786463:UPD786463 UYV786463:UYZ786463 VIR786463:VIV786463 VSN786463:VSR786463 WCJ786463:WCN786463 WMF786463:WMJ786463 WWB786463:WWF786463 T851999:X851999 JP851999:JT851999 TL851999:TP851999 ADH851999:ADL851999 AND851999:ANH851999 AWZ851999:AXD851999 BGV851999:BGZ851999 BQR851999:BQV851999 CAN851999:CAR851999 CKJ851999:CKN851999 CUF851999:CUJ851999 DEB851999:DEF851999 DNX851999:DOB851999 DXT851999:DXX851999 EHP851999:EHT851999 ERL851999:ERP851999 FBH851999:FBL851999 FLD851999:FLH851999 FUZ851999:FVD851999 GEV851999:GEZ851999 GOR851999:GOV851999 GYN851999:GYR851999 HIJ851999:HIN851999 HSF851999:HSJ851999 ICB851999:ICF851999 ILX851999:IMB851999 IVT851999:IVX851999 JFP851999:JFT851999 JPL851999:JPP851999 JZH851999:JZL851999 KJD851999:KJH851999 KSZ851999:KTD851999 LCV851999:LCZ851999 LMR851999:LMV851999 LWN851999:LWR851999 MGJ851999:MGN851999 MQF851999:MQJ851999 NAB851999:NAF851999 NJX851999:NKB851999 NTT851999:NTX851999 ODP851999:ODT851999 ONL851999:ONP851999 OXH851999:OXL851999 PHD851999:PHH851999 PQZ851999:PRD851999 QAV851999:QAZ851999 QKR851999:QKV851999 QUN851999:QUR851999 REJ851999:REN851999 ROF851999:ROJ851999 RYB851999:RYF851999 SHX851999:SIB851999 SRT851999:SRX851999 TBP851999:TBT851999 TLL851999:TLP851999 TVH851999:TVL851999 UFD851999:UFH851999 UOZ851999:UPD851999 UYV851999:UYZ851999 VIR851999:VIV851999 VSN851999:VSR851999 WCJ851999:WCN851999 WMF851999:WMJ851999 WWB851999:WWF851999 T917535:X917535 JP917535:JT917535 TL917535:TP917535 ADH917535:ADL917535 AND917535:ANH917535 AWZ917535:AXD917535 BGV917535:BGZ917535 BQR917535:BQV917535 CAN917535:CAR917535 CKJ917535:CKN917535 CUF917535:CUJ917535 DEB917535:DEF917535 DNX917535:DOB917535 DXT917535:DXX917535 EHP917535:EHT917535 ERL917535:ERP917535 FBH917535:FBL917535 FLD917535:FLH917535 FUZ917535:FVD917535 GEV917535:GEZ917535 GOR917535:GOV917535 GYN917535:GYR917535 HIJ917535:HIN917535 HSF917535:HSJ917535 ICB917535:ICF917535 ILX917535:IMB917535 IVT917535:IVX917535 JFP917535:JFT917535 JPL917535:JPP917535 JZH917535:JZL917535 KJD917535:KJH917535 KSZ917535:KTD917535 LCV917535:LCZ917535 LMR917535:LMV917535 LWN917535:LWR917535 MGJ917535:MGN917535 MQF917535:MQJ917535 NAB917535:NAF917535 NJX917535:NKB917535 NTT917535:NTX917535 ODP917535:ODT917535 ONL917535:ONP917535 OXH917535:OXL917535 PHD917535:PHH917535 PQZ917535:PRD917535 QAV917535:QAZ917535 QKR917535:QKV917535 QUN917535:QUR917535 REJ917535:REN917535 ROF917535:ROJ917535 RYB917535:RYF917535 SHX917535:SIB917535 SRT917535:SRX917535 TBP917535:TBT917535 TLL917535:TLP917535 TVH917535:TVL917535 UFD917535:UFH917535 UOZ917535:UPD917535 UYV917535:UYZ917535 VIR917535:VIV917535 VSN917535:VSR917535 WCJ917535:WCN917535 WMF917535:WMJ917535 WWB917535:WWF917535 T983071:X983071 JP983071:JT983071 TL983071:TP983071 ADH983071:ADL983071 AND983071:ANH983071 AWZ983071:AXD983071 BGV983071:BGZ983071 BQR983071:BQV983071 CAN983071:CAR983071 CKJ983071:CKN983071 CUF983071:CUJ983071 DEB983071:DEF983071 DNX983071:DOB983071 DXT983071:DXX983071 EHP983071:EHT983071 ERL983071:ERP983071 FBH983071:FBL983071 FLD983071:FLH983071 FUZ983071:FVD983071 GEV983071:GEZ983071 GOR983071:GOV983071 GYN983071:GYR983071 HIJ983071:HIN983071 HSF983071:HSJ983071 ICB983071:ICF983071 ILX983071:IMB983071 IVT983071:IVX983071 JFP983071:JFT983071 JPL983071:JPP983071 JZH983071:JZL983071 KJD983071:KJH983071 KSZ983071:KTD983071 LCV983071:LCZ983071 LMR983071:LMV983071 LWN983071:LWR983071 MGJ983071:MGN983071 MQF983071:MQJ983071 NAB983071:NAF983071 NJX983071:NKB983071 NTT983071:NTX983071 ODP983071:ODT983071 ONL983071:ONP983071 OXH983071:OXL983071 PHD983071:PHH983071 PQZ983071:PRD983071 QAV983071:QAZ983071 QKR983071:QKV983071 QUN983071:QUR983071 REJ983071:REN983071 ROF983071:ROJ983071 RYB983071:RYF983071 SHX983071:SIB983071 SRT983071:SRX983071 TBP983071:TBT983071 TLL983071:TLP983071 TVH983071:TVL983071 UFD983071:UFH983071 UOZ983071:UPD983071 UYV983071:UYZ983071 VIR983071:VIV983071 VSN983071:VSR983071 WCJ983071:WCN983071 WMF983071:WMJ983071 T36:X36" xr:uid="{24AA5FCE-1E7F-4495-8094-87F12D37F5A2}">
      <formula1>"1,2,3,4,5,6,7,8,9,10,11,12,13,14,15,16,17,18,19,20,21,22,23,24,25,26,27,28,29,30,31"</formula1>
    </dataValidation>
    <dataValidation type="textLength" operator="equal" allowBlank="1" showInputMessage="1" showErrorMessage="1" sqref="WYA983039:WYE983039 LO4:LS4 VK4:VO4 AFG4:AFK4 APC4:APG4 AYY4:AZC4 BIU4:BIY4 BSQ4:BSU4 CCM4:CCQ4 CMI4:CMM4 CWE4:CWI4 DGA4:DGE4 DPW4:DQA4 DZS4:DZW4 EJO4:EJS4 ETK4:ETO4 FDG4:FDK4 FNC4:FNG4 FWY4:FXC4 GGU4:GGY4 GQQ4:GQU4 HAM4:HAQ4 HKI4:HKM4 HUE4:HUI4 IEA4:IEE4 INW4:IOA4 IXS4:IXW4 JHO4:JHS4 JRK4:JRO4 KBG4:KBK4 KLC4:KLG4 KUY4:KVC4 LEU4:LEY4 LOQ4:LOU4 LYM4:LYQ4 MII4:MIM4 MSE4:MSI4 NCA4:NCE4 NLW4:NMA4 NVS4:NVW4 OFO4:OFS4 OPK4:OPO4 OZG4:OZK4 PJC4:PJG4 PSY4:PTC4 QCU4:QCY4 QMQ4:QMU4 QWM4:QWQ4 RGI4:RGM4 RQE4:RQI4 SAA4:SAE4 SJW4:SKA4 STS4:STW4 TDO4:TDS4 TNK4:TNO4 TXG4:TXK4 UHC4:UHG4 UQY4:URC4 VAU4:VAY4 VKQ4:VKU4 VUM4:VUQ4 WEI4:WEM4 WOE4:WOI4 WYA4:WYE4 BS65535:BW65535 LO65535:LS65535 VK65535:VO65535 AFG65535:AFK65535 APC65535:APG65535 AYY65535:AZC65535 BIU65535:BIY65535 BSQ65535:BSU65535 CCM65535:CCQ65535 CMI65535:CMM65535 CWE65535:CWI65535 DGA65535:DGE65535 DPW65535:DQA65535 DZS65535:DZW65535 EJO65535:EJS65535 ETK65535:ETO65535 FDG65535:FDK65535 FNC65535:FNG65535 FWY65535:FXC65535 GGU65535:GGY65535 GQQ65535:GQU65535 HAM65535:HAQ65535 HKI65535:HKM65535 HUE65535:HUI65535 IEA65535:IEE65535 INW65535:IOA65535 IXS65535:IXW65535 JHO65535:JHS65535 JRK65535:JRO65535 KBG65535:KBK65535 KLC65535:KLG65535 KUY65535:KVC65535 LEU65535:LEY65535 LOQ65535:LOU65535 LYM65535:LYQ65535 MII65535:MIM65535 MSE65535:MSI65535 NCA65535:NCE65535 NLW65535:NMA65535 NVS65535:NVW65535 OFO65535:OFS65535 OPK65535:OPO65535 OZG65535:OZK65535 PJC65535:PJG65535 PSY65535:PTC65535 QCU65535:QCY65535 QMQ65535:QMU65535 QWM65535:QWQ65535 RGI65535:RGM65535 RQE65535:RQI65535 SAA65535:SAE65535 SJW65535:SKA65535 STS65535:STW65535 TDO65535:TDS65535 TNK65535:TNO65535 TXG65535:TXK65535 UHC65535:UHG65535 UQY65535:URC65535 VAU65535:VAY65535 VKQ65535:VKU65535 VUM65535:VUQ65535 WEI65535:WEM65535 WOE65535:WOI65535 WYA65535:WYE65535 BS131071:BW131071 LO131071:LS131071 VK131071:VO131071 AFG131071:AFK131071 APC131071:APG131071 AYY131071:AZC131071 BIU131071:BIY131071 BSQ131071:BSU131071 CCM131071:CCQ131071 CMI131071:CMM131071 CWE131071:CWI131071 DGA131071:DGE131071 DPW131071:DQA131071 DZS131071:DZW131071 EJO131071:EJS131071 ETK131071:ETO131071 FDG131071:FDK131071 FNC131071:FNG131071 FWY131071:FXC131071 GGU131071:GGY131071 GQQ131071:GQU131071 HAM131071:HAQ131071 HKI131071:HKM131071 HUE131071:HUI131071 IEA131071:IEE131071 INW131071:IOA131071 IXS131071:IXW131071 JHO131071:JHS131071 JRK131071:JRO131071 KBG131071:KBK131071 KLC131071:KLG131071 KUY131071:KVC131071 LEU131071:LEY131071 LOQ131071:LOU131071 LYM131071:LYQ131071 MII131071:MIM131071 MSE131071:MSI131071 NCA131071:NCE131071 NLW131071:NMA131071 NVS131071:NVW131071 OFO131071:OFS131071 OPK131071:OPO131071 OZG131071:OZK131071 PJC131071:PJG131071 PSY131071:PTC131071 QCU131071:QCY131071 QMQ131071:QMU131071 QWM131071:QWQ131071 RGI131071:RGM131071 RQE131071:RQI131071 SAA131071:SAE131071 SJW131071:SKA131071 STS131071:STW131071 TDO131071:TDS131071 TNK131071:TNO131071 TXG131071:TXK131071 UHC131071:UHG131071 UQY131071:URC131071 VAU131071:VAY131071 VKQ131071:VKU131071 VUM131071:VUQ131071 WEI131071:WEM131071 WOE131071:WOI131071 WYA131071:WYE131071 BS196607:BW196607 LO196607:LS196607 VK196607:VO196607 AFG196607:AFK196607 APC196607:APG196607 AYY196607:AZC196607 BIU196607:BIY196607 BSQ196607:BSU196607 CCM196607:CCQ196607 CMI196607:CMM196607 CWE196607:CWI196607 DGA196607:DGE196607 DPW196607:DQA196607 DZS196607:DZW196607 EJO196607:EJS196607 ETK196607:ETO196607 FDG196607:FDK196607 FNC196607:FNG196607 FWY196607:FXC196607 GGU196607:GGY196607 GQQ196607:GQU196607 HAM196607:HAQ196607 HKI196607:HKM196607 HUE196607:HUI196607 IEA196607:IEE196607 INW196607:IOA196607 IXS196607:IXW196607 JHO196607:JHS196607 JRK196607:JRO196607 KBG196607:KBK196607 KLC196607:KLG196607 KUY196607:KVC196607 LEU196607:LEY196607 LOQ196607:LOU196607 LYM196607:LYQ196607 MII196607:MIM196607 MSE196607:MSI196607 NCA196607:NCE196607 NLW196607:NMA196607 NVS196607:NVW196607 OFO196607:OFS196607 OPK196607:OPO196607 OZG196607:OZK196607 PJC196607:PJG196607 PSY196607:PTC196607 QCU196607:QCY196607 QMQ196607:QMU196607 QWM196607:QWQ196607 RGI196607:RGM196607 RQE196607:RQI196607 SAA196607:SAE196607 SJW196607:SKA196607 STS196607:STW196607 TDO196607:TDS196607 TNK196607:TNO196607 TXG196607:TXK196607 UHC196607:UHG196607 UQY196607:URC196607 VAU196607:VAY196607 VKQ196607:VKU196607 VUM196607:VUQ196607 WEI196607:WEM196607 WOE196607:WOI196607 WYA196607:WYE196607 BS262143:BW262143 LO262143:LS262143 VK262143:VO262143 AFG262143:AFK262143 APC262143:APG262143 AYY262143:AZC262143 BIU262143:BIY262143 BSQ262143:BSU262143 CCM262143:CCQ262143 CMI262143:CMM262143 CWE262143:CWI262143 DGA262143:DGE262143 DPW262143:DQA262143 DZS262143:DZW262143 EJO262143:EJS262143 ETK262143:ETO262143 FDG262143:FDK262143 FNC262143:FNG262143 FWY262143:FXC262143 GGU262143:GGY262143 GQQ262143:GQU262143 HAM262143:HAQ262143 HKI262143:HKM262143 HUE262143:HUI262143 IEA262143:IEE262143 INW262143:IOA262143 IXS262143:IXW262143 JHO262143:JHS262143 JRK262143:JRO262143 KBG262143:KBK262143 KLC262143:KLG262143 KUY262143:KVC262143 LEU262143:LEY262143 LOQ262143:LOU262143 LYM262143:LYQ262143 MII262143:MIM262143 MSE262143:MSI262143 NCA262143:NCE262143 NLW262143:NMA262143 NVS262143:NVW262143 OFO262143:OFS262143 OPK262143:OPO262143 OZG262143:OZK262143 PJC262143:PJG262143 PSY262143:PTC262143 QCU262143:QCY262143 QMQ262143:QMU262143 QWM262143:QWQ262143 RGI262143:RGM262143 RQE262143:RQI262143 SAA262143:SAE262143 SJW262143:SKA262143 STS262143:STW262143 TDO262143:TDS262143 TNK262143:TNO262143 TXG262143:TXK262143 UHC262143:UHG262143 UQY262143:URC262143 VAU262143:VAY262143 VKQ262143:VKU262143 VUM262143:VUQ262143 WEI262143:WEM262143 WOE262143:WOI262143 WYA262143:WYE262143 BS327679:BW327679 LO327679:LS327679 VK327679:VO327679 AFG327679:AFK327679 APC327679:APG327679 AYY327679:AZC327679 BIU327679:BIY327679 BSQ327679:BSU327679 CCM327679:CCQ327679 CMI327679:CMM327679 CWE327679:CWI327679 DGA327679:DGE327679 DPW327679:DQA327679 DZS327679:DZW327679 EJO327679:EJS327679 ETK327679:ETO327679 FDG327679:FDK327679 FNC327679:FNG327679 FWY327679:FXC327679 GGU327679:GGY327679 GQQ327679:GQU327679 HAM327679:HAQ327679 HKI327679:HKM327679 HUE327679:HUI327679 IEA327679:IEE327679 INW327679:IOA327679 IXS327679:IXW327679 JHO327679:JHS327679 JRK327679:JRO327679 KBG327679:KBK327679 KLC327679:KLG327679 KUY327679:KVC327679 LEU327679:LEY327679 LOQ327679:LOU327679 LYM327679:LYQ327679 MII327679:MIM327679 MSE327679:MSI327679 NCA327679:NCE327679 NLW327679:NMA327679 NVS327679:NVW327679 OFO327679:OFS327679 OPK327679:OPO327679 OZG327679:OZK327679 PJC327679:PJG327679 PSY327679:PTC327679 QCU327679:QCY327679 QMQ327679:QMU327679 QWM327679:QWQ327679 RGI327679:RGM327679 RQE327679:RQI327679 SAA327679:SAE327679 SJW327679:SKA327679 STS327679:STW327679 TDO327679:TDS327679 TNK327679:TNO327679 TXG327679:TXK327679 UHC327679:UHG327679 UQY327679:URC327679 VAU327679:VAY327679 VKQ327679:VKU327679 VUM327679:VUQ327679 WEI327679:WEM327679 WOE327679:WOI327679 WYA327679:WYE327679 BS393215:BW393215 LO393215:LS393215 VK393215:VO393215 AFG393215:AFK393215 APC393215:APG393215 AYY393215:AZC393215 BIU393215:BIY393215 BSQ393215:BSU393215 CCM393215:CCQ393215 CMI393215:CMM393215 CWE393215:CWI393215 DGA393215:DGE393215 DPW393215:DQA393215 DZS393215:DZW393215 EJO393215:EJS393215 ETK393215:ETO393215 FDG393215:FDK393215 FNC393215:FNG393215 FWY393215:FXC393215 GGU393215:GGY393215 GQQ393215:GQU393215 HAM393215:HAQ393215 HKI393215:HKM393215 HUE393215:HUI393215 IEA393215:IEE393215 INW393215:IOA393215 IXS393215:IXW393215 JHO393215:JHS393215 JRK393215:JRO393215 KBG393215:KBK393215 KLC393215:KLG393215 KUY393215:KVC393215 LEU393215:LEY393215 LOQ393215:LOU393215 LYM393215:LYQ393215 MII393215:MIM393215 MSE393215:MSI393215 NCA393215:NCE393215 NLW393215:NMA393215 NVS393215:NVW393215 OFO393215:OFS393215 OPK393215:OPO393215 OZG393215:OZK393215 PJC393215:PJG393215 PSY393215:PTC393215 QCU393215:QCY393215 QMQ393215:QMU393215 QWM393215:QWQ393215 RGI393215:RGM393215 RQE393215:RQI393215 SAA393215:SAE393215 SJW393215:SKA393215 STS393215:STW393215 TDO393215:TDS393215 TNK393215:TNO393215 TXG393215:TXK393215 UHC393215:UHG393215 UQY393215:URC393215 VAU393215:VAY393215 VKQ393215:VKU393215 VUM393215:VUQ393215 WEI393215:WEM393215 WOE393215:WOI393215 WYA393215:WYE393215 BS458751:BW458751 LO458751:LS458751 VK458751:VO458751 AFG458751:AFK458751 APC458751:APG458751 AYY458751:AZC458751 BIU458751:BIY458751 BSQ458751:BSU458751 CCM458751:CCQ458751 CMI458751:CMM458751 CWE458751:CWI458751 DGA458751:DGE458751 DPW458751:DQA458751 DZS458751:DZW458751 EJO458751:EJS458751 ETK458751:ETO458751 FDG458751:FDK458751 FNC458751:FNG458751 FWY458751:FXC458751 GGU458751:GGY458751 GQQ458751:GQU458751 HAM458751:HAQ458751 HKI458751:HKM458751 HUE458751:HUI458751 IEA458751:IEE458751 INW458751:IOA458751 IXS458751:IXW458751 JHO458751:JHS458751 JRK458751:JRO458751 KBG458751:KBK458751 KLC458751:KLG458751 KUY458751:KVC458751 LEU458751:LEY458751 LOQ458751:LOU458751 LYM458751:LYQ458751 MII458751:MIM458751 MSE458751:MSI458751 NCA458751:NCE458751 NLW458751:NMA458751 NVS458751:NVW458751 OFO458751:OFS458751 OPK458751:OPO458751 OZG458751:OZK458751 PJC458751:PJG458751 PSY458751:PTC458751 QCU458751:QCY458751 QMQ458751:QMU458751 QWM458751:QWQ458751 RGI458751:RGM458751 RQE458751:RQI458751 SAA458751:SAE458751 SJW458751:SKA458751 STS458751:STW458751 TDO458751:TDS458751 TNK458751:TNO458751 TXG458751:TXK458751 UHC458751:UHG458751 UQY458751:URC458751 VAU458751:VAY458751 VKQ458751:VKU458751 VUM458751:VUQ458751 WEI458751:WEM458751 WOE458751:WOI458751 WYA458751:WYE458751 BS524287:BW524287 LO524287:LS524287 VK524287:VO524287 AFG524287:AFK524287 APC524287:APG524287 AYY524287:AZC524287 BIU524287:BIY524287 BSQ524287:BSU524287 CCM524287:CCQ524287 CMI524287:CMM524287 CWE524287:CWI524287 DGA524287:DGE524287 DPW524287:DQA524287 DZS524287:DZW524287 EJO524287:EJS524287 ETK524287:ETO524287 FDG524287:FDK524287 FNC524287:FNG524287 FWY524287:FXC524287 GGU524287:GGY524287 GQQ524287:GQU524287 HAM524287:HAQ524287 HKI524287:HKM524287 HUE524287:HUI524287 IEA524287:IEE524287 INW524287:IOA524287 IXS524287:IXW524287 JHO524287:JHS524287 JRK524287:JRO524287 KBG524287:KBK524287 KLC524287:KLG524287 KUY524287:KVC524287 LEU524287:LEY524287 LOQ524287:LOU524287 LYM524287:LYQ524287 MII524287:MIM524287 MSE524287:MSI524287 NCA524287:NCE524287 NLW524287:NMA524287 NVS524287:NVW524287 OFO524287:OFS524287 OPK524287:OPO524287 OZG524287:OZK524287 PJC524287:PJG524287 PSY524287:PTC524287 QCU524287:QCY524287 QMQ524287:QMU524287 QWM524287:QWQ524287 RGI524287:RGM524287 RQE524287:RQI524287 SAA524287:SAE524287 SJW524287:SKA524287 STS524287:STW524287 TDO524287:TDS524287 TNK524287:TNO524287 TXG524287:TXK524287 UHC524287:UHG524287 UQY524287:URC524287 VAU524287:VAY524287 VKQ524287:VKU524287 VUM524287:VUQ524287 WEI524287:WEM524287 WOE524287:WOI524287 WYA524287:WYE524287 BS589823:BW589823 LO589823:LS589823 VK589823:VO589823 AFG589823:AFK589823 APC589823:APG589823 AYY589823:AZC589823 BIU589823:BIY589823 BSQ589823:BSU589823 CCM589823:CCQ589823 CMI589823:CMM589823 CWE589823:CWI589823 DGA589823:DGE589823 DPW589823:DQA589823 DZS589823:DZW589823 EJO589823:EJS589823 ETK589823:ETO589823 FDG589823:FDK589823 FNC589823:FNG589823 FWY589823:FXC589823 GGU589823:GGY589823 GQQ589823:GQU589823 HAM589823:HAQ589823 HKI589823:HKM589823 HUE589823:HUI589823 IEA589823:IEE589823 INW589823:IOA589823 IXS589823:IXW589823 JHO589823:JHS589823 JRK589823:JRO589823 KBG589823:KBK589823 KLC589823:KLG589823 KUY589823:KVC589823 LEU589823:LEY589823 LOQ589823:LOU589823 LYM589823:LYQ589823 MII589823:MIM589823 MSE589823:MSI589823 NCA589823:NCE589823 NLW589823:NMA589823 NVS589823:NVW589823 OFO589823:OFS589823 OPK589823:OPO589823 OZG589823:OZK589823 PJC589823:PJG589823 PSY589823:PTC589823 QCU589823:QCY589823 QMQ589823:QMU589823 QWM589823:QWQ589823 RGI589823:RGM589823 RQE589823:RQI589823 SAA589823:SAE589823 SJW589823:SKA589823 STS589823:STW589823 TDO589823:TDS589823 TNK589823:TNO589823 TXG589823:TXK589823 UHC589823:UHG589823 UQY589823:URC589823 VAU589823:VAY589823 VKQ589823:VKU589823 VUM589823:VUQ589823 WEI589823:WEM589823 WOE589823:WOI589823 WYA589823:WYE589823 BS655359:BW655359 LO655359:LS655359 VK655359:VO655359 AFG655359:AFK655359 APC655359:APG655359 AYY655359:AZC655359 BIU655359:BIY655359 BSQ655359:BSU655359 CCM655359:CCQ655359 CMI655359:CMM655359 CWE655359:CWI655359 DGA655359:DGE655359 DPW655359:DQA655359 DZS655359:DZW655359 EJO655359:EJS655359 ETK655359:ETO655359 FDG655359:FDK655359 FNC655359:FNG655359 FWY655359:FXC655359 GGU655359:GGY655359 GQQ655359:GQU655359 HAM655359:HAQ655359 HKI655359:HKM655359 HUE655359:HUI655359 IEA655359:IEE655359 INW655359:IOA655359 IXS655359:IXW655359 JHO655359:JHS655359 JRK655359:JRO655359 KBG655359:KBK655359 KLC655359:KLG655359 KUY655359:KVC655359 LEU655359:LEY655359 LOQ655359:LOU655359 LYM655359:LYQ655359 MII655359:MIM655359 MSE655359:MSI655359 NCA655359:NCE655359 NLW655359:NMA655359 NVS655359:NVW655359 OFO655359:OFS655359 OPK655359:OPO655359 OZG655359:OZK655359 PJC655359:PJG655359 PSY655359:PTC655359 QCU655359:QCY655359 QMQ655359:QMU655359 QWM655359:QWQ655359 RGI655359:RGM655359 RQE655359:RQI655359 SAA655359:SAE655359 SJW655359:SKA655359 STS655359:STW655359 TDO655359:TDS655359 TNK655359:TNO655359 TXG655359:TXK655359 UHC655359:UHG655359 UQY655359:URC655359 VAU655359:VAY655359 VKQ655359:VKU655359 VUM655359:VUQ655359 WEI655359:WEM655359 WOE655359:WOI655359 WYA655359:WYE655359 BS720895:BW720895 LO720895:LS720895 VK720895:VO720895 AFG720895:AFK720895 APC720895:APG720895 AYY720895:AZC720895 BIU720895:BIY720895 BSQ720895:BSU720895 CCM720895:CCQ720895 CMI720895:CMM720895 CWE720895:CWI720895 DGA720895:DGE720895 DPW720895:DQA720895 DZS720895:DZW720895 EJO720895:EJS720895 ETK720895:ETO720895 FDG720895:FDK720895 FNC720895:FNG720895 FWY720895:FXC720895 GGU720895:GGY720895 GQQ720895:GQU720895 HAM720895:HAQ720895 HKI720895:HKM720895 HUE720895:HUI720895 IEA720895:IEE720895 INW720895:IOA720895 IXS720895:IXW720895 JHO720895:JHS720895 JRK720895:JRO720895 KBG720895:KBK720895 KLC720895:KLG720895 KUY720895:KVC720895 LEU720895:LEY720895 LOQ720895:LOU720895 LYM720895:LYQ720895 MII720895:MIM720895 MSE720895:MSI720895 NCA720895:NCE720895 NLW720895:NMA720895 NVS720895:NVW720895 OFO720895:OFS720895 OPK720895:OPO720895 OZG720895:OZK720895 PJC720895:PJG720895 PSY720895:PTC720895 QCU720895:QCY720895 QMQ720895:QMU720895 QWM720895:QWQ720895 RGI720895:RGM720895 RQE720895:RQI720895 SAA720895:SAE720895 SJW720895:SKA720895 STS720895:STW720895 TDO720895:TDS720895 TNK720895:TNO720895 TXG720895:TXK720895 UHC720895:UHG720895 UQY720895:URC720895 VAU720895:VAY720895 VKQ720895:VKU720895 VUM720895:VUQ720895 WEI720895:WEM720895 WOE720895:WOI720895 WYA720895:WYE720895 BS786431:BW786431 LO786431:LS786431 VK786431:VO786431 AFG786431:AFK786431 APC786431:APG786431 AYY786431:AZC786431 BIU786431:BIY786431 BSQ786431:BSU786431 CCM786431:CCQ786431 CMI786431:CMM786431 CWE786431:CWI786431 DGA786431:DGE786431 DPW786431:DQA786431 DZS786431:DZW786431 EJO786431:EJS786431 ETK786431:ETO786431 FDG786431:FDK786431 FNC786431:FNG786431 FWY786431:FXC786431 GGU786431:GGY786431 GQQ786431:GQU786431 HAM786431:HAQ786431 HKI786431:HKM786431 HUE786431:HUI786431 IEA786431:IEE786431 INW786431:IOA786431 IXS786431:IXW786431 JHO786431:JHS786431 JRK786431:JRO786431 KBG786431:KBK786431 KLC786431:KLG786431 KUY786431:KVC786431 LEU786431:LEY786431 LOQ786431:LOU786431 LYM786431:LYQ786431 MII786431:MIM786431 MSE786431:MSI786431 NCA786431:NCE786431 NLW786431:NMA786431 NVS786431:NVW786431 OFO786431:OFS786431 OPK786431:OPO786431 OZG786431:OZK786431 PJC786431:PJG786431 PSY786431:PTC786431 QCU786431:QCY786431 QMQ786431:QMU786431 QWM786431:QWQ786431 RGI786431:RGM786431 RQE786431:RQI786431 SAA786431:SAE786431 SJW786431:SKA786431 STS786431:STW786431 TDO786431:TDS786431 TNK786431:TNO786431 TXG786431:TXK786431 UHC786431:UHG786431 UQY786431:URC786431 VAU786431:VAY786431 VKQ786431:VKU786431 VUM786431:VUQ786431 WEI786431:WEM786431 WOE786431:WOI786431 WYA786431:WYE786431 BS851967:BW851967 LO851967:LS851967 VK851967:VO851967 AFG851967:AFK851967 APC851967:APG851967 AYY851967:AZC851967 BIU851967:BIY851967 BSQ851967:BSU851967 CCM851967:CCQ851967 CMI851967:CMM851967 CWE851967:CWI851967 DGA851967:DGE851967 DPW851967:DQA851967 DZS851967:DZW851967 EJO851967:EJS851967 ETK851967:ETO851967 FDG851967:FDK851967 FNC851967:FNG851967 FWY851967:FXC851967 GGU851967:GGY851967 GQQ851967:GQU851967 HAM851967:HAQ851967 HKI851967:HKM851967 HUE851967:HUI851967 IEA851967:IEE851967 INW851967:IOA851967 IXS851967:IXW851967 JHO851967:JHS851967 JRK851967:JRO851967 KBG851967:KBK851967 KLC851967:KLG851967 KUY851967:KVC851967 LEU851967:LEY851967 LOQ851967:LOU851967 LYM851967:LYQ851967 MII851967:MIM851967 MSE851967:MSI851967 NCA851967:NCE851967 NLW851967:NMA851967 NVS851967:NVW851967 OFO851967:OFS851967 OPK851967:OPO851967 OZG851967:OZK851967 PJC851967:PJG851967 PSY851967:PTC851967 QCU851967:QCY851967 QMQ851967:QMU851967 QWM851967:QWQ851967 RGI851967:RGM851967 RQE851967:RQI851967 SAA851967:SAE851967 SJW851967:SKA851967 STS851967:STW851967 TDO851967:TDS851967 TNK851967:TNO851967 TXG851967:TXK851967 UHC851967:UHG851967 UQY851967:URC851967 VAU851967:VAY851967 VKQ851967:VKU851967 VUM851967:VUQ851967 WEI851967:WEM851967 WOE851967:WOI851967 WYA851967:WYE851967 BS917503:BW917503 LO917503:LS917503 VK917503:VO917503 AFG917503:AFK917503 APC917503:APG917503 AYY917503:AZC917503 BIU917503:BIY917503 BSQ917503:BSU917503 CCM917503:CCQ917503 CMI917503:CMM917503 CWE917503:CWI917503 DGA917503:DGE917503 DPW917503:DQA917503 DZS917503:DZW917503 EJO917503:EJS917503 ETK917503:ETO917503 FDG917503:FDK917503 FNC917503:FNG917503 FWY917503:FXC917503 GGU917503:GGY917503 GQQ917503:GQU917503 HAM917503:HAQ917503 HKI917503:HKM917503 HUE917503:HUI917503 IEA917503:IEE917503 INW917503:IOA917503 IXS917503:IXW917503 JHO917503:JHS917503 JRK917503:JRO917503 KBG917503:KBK917503 KLC917503:KLG917503 KUY917503:KVC917503 LEU917503:LEY917503 LOQ917503:LOU917503 LYM917503:LYQ917503 MII917503:MIM917503 MSE917503:MSI917503 NCA917503:NCE917503 NLW917503:NMA917503 NVS917503:NVW917503 OFO917503:OFS917503 OPK917503:OPO917503 OZG917503:OZK917503 PJC917503:PJG917503 PSY917503:PTC917503 QCU917503:QCY917503 QMQ917503:QMU917503 QWM917503:QWQ917503 RGI917503:RGM917503 RQE917503:RQI917503 SAA917503:SAE917503 SJW917503:SKA917503 STS917503:STW917503 TDO917503:TDS917503 TNK917503:TNO917503 TXG917503:TXK917503 UHC917503:UHG917503 UQY917503:URC917503 VAU917503:VAY917503 VKQ917503:VKU917503 VUM917503:VUQ917503 WEI917503:WEM917503 WOE917503:WOI917503 WYA917503:WYE917503 BS983039:BW983039 LO983039:LS983039 VK983039:VO983039 AFG983039:AFK983039 APC983039:APG983039 AYY983039:AZC983039 BIU983039:BIY983039 BSQ983039:BSU983039 CCM983039:CCQ983039 CMI983039:CMM983039 CWE983039:CWI983039 DGA983039:DGE983039 DPW983039:DQA983039 DZS983039:DZW983039 EJO983039:EJS983039 ETK983039:ETO983039 FDG983039:FDK983039 FNC983039:FNG983039 FWY983039:FXC983039 GGU983039:GGY983039 GQQ983039:GQU983039 HAM983039:HAQ983039 HKI983039:HKM983039 HUE983039:HUI983039 IEA983039:IEE983039 INW983039:IOA983039 IXS983039:IXW983039 JHO983039:JHS983039 JRK983039:JRO983039 KBG983039:KBK983039 KLC983039:KLG983039 KUY983039:KVC983039 LEU983039:LEY983039 LOQ983039:LOU983039 LYM983039:LYQ983039 MII983039:MIM983039 MSE983039:MSI983039 NCA983039:NCE983039 NLW983039:NMA983039 NVS983039:NVW983039 OFO983039:OFS983039 OPK983039:OPO983039 OZG983039:OZK983039 PJC983039:PJG983039 PSY983039:PTC983039 QCU983039:QCY983039 QMQ983039:QMU983039 QWM983039:QWQ983039 RGI983039:RGM983039 RQE983039:RQI983039 SAA983039:SAE983039 SJW983039:SKA983039 STS983039:STW983039 TDO983039:TDS983039 TNK983039:TNO983039 TXG983039:TXK983039 UHC983039:UHG983039 UQY983039:URC983039 VAU983039:VAY983039 VKQ983039:VKU983039 VUM983039:VUQ983039 WEI983039:WEM983039 WOE983039:WOI983039" xr:uid="{3397A5B6-43B7-43E6-9F26-D3DFECB900EA}">
      <formula1>2</formula1>
    </dataValidation>
    <dataValidation type="textLength" imeMode="disabled" operator="equal" allowBlank="1" showInputMessage="1" showErrorMessage="1" sqref="BS4:BW4" xr:uid="{ED378976-83DF-4F33-957D-44E56700550D}">
      <formula1>4</formula1>
    </dataValidation>
    <dataValidation type="textLength" imeMode="halfAlpha" operator="equal" allowBlank="1" showInputMessage="1" showErrorMessage="1" error="入力された桁数が不正です。_x000a_5ケタで再度入力してください。" sqref="BP36:BW36" xr:uid="{5E4CFC0D-921E-44FF-9408-61C4ED1CB8C7}">
      <formula1>5</formula1>
    </dataValidation>
    <dataValidation type="textLength" imeMode="halfAlpha" operator="equal" allowBlank="1" showInputMessage="1" showErrorMessage="1" error="入力された桁数が不正です。_x000a_4ケタで再度入力してください。" sqref="BF36:BK36" xr:uid="{D4B45118-82D7-4B12-BA03-81AB13449332}">
      <formula1>4</formula1>
    </dataValidation>
    <dataValidation type="textLength" imeMode="disabled" operator="equal" allowBlank="1" showInputMessage="1" showErrorMessage="1" prompt="口座番号は右詰で記入し、空白欄には「0」を記入してください。" sqref="AG76:AN76" xr:uid="{8E204613-35A4-4EE8-8338-A6E0AE4AD619}">
      <formula1>1</formula1>
    </dataValidation>
    <dataValidation type="textLength" imeMode="disabled" operator="equal" allowBlank="1" showInputMessage="1" showErrorMessage="1" errorTitle="入力エラー" error="入力された桁数が不正です。_x000a_4ケタで再度入力してください。" sqref="BJ14:BP14" xr:uid="{7FD18FF2-20F5-4878-A37D-47A9B5F4DBCD}">
      <formula1>4</formula1>
    </dataValidation>
    <dataValidation type="list" allowBlank="1" showInputMessage="1" showErrorMessage="1" sqref="L36:P36" xr:uid="{AE09B4BE-3DE3-40AE-A47B-109F675D41A4}">
      <formula1>"1,2,3,4,5,6,7,8,9,10,11,12"</formula1>
    </dataValidation>
  </dataValidations>
  <printOptions horizontalCentered="1"/>
  <pageMargins left="0.31496062992125984" right="0.31496062992125984" top="0.74803149606299213" bottom="0.19685039370078741" header="0.31496062992125984" footer="0.31496062992125984"/>
  <pageSetup paperSize="9" scale="74" orientation="portrait" r:id="rId1"/>
  <headerFooter>
    <oddFooter>&amp;L（備考）用紙は日本工業規格Ａ４とし、縦位置とする。</oddFooter>
  </headerFooter>
  <rowBreaks count="1" manualBreakCount="1">
    <brk id="50" max="9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B53"/>
  <sheetViews>
    <sheetView showGridLines="0" showZeros="0" view="pageBreakPreview" zoomScale="70" zoomScaleNormal="100" zoomScaleSheetLayoutView="70" workbookViewId="0">
      <selection activeCell="A3" sqref="A3:AP3"/>
    </sheetView>
  </sheetViews>
  <sheetFormatPr defaultColWidth="9" defaultRowHeight="13"/>
  <cols>
    <col min="1" max="11" width="3.453125" style="7" customWidth="1"/>
    <col min="12" max="17" width="3.6328125" style="7" customWidth="1"/>
    <col min="18" max="20" width="3.6328125" style="12" customWidth="1"/>
    <col min="21" max="28" width="3.6328125" style="13" customWidth="1"/>
    <col min="29" max="30" width="3.453125" style="7" customWidth="1"/>
    <col min="31" max="33" width="3.6328125" style="7" customWidth="1"/>
    <col min="34" max="42" width="3.453125" style="7" customWidth="1"/>
    <col min="43" max="72" width="3.6328125" style="7" customWidth="1"/>
    <col min="73" max="16384" width="9" style="7"/>
  </cols>
  <sheetData>
    <row r="1" spans="1:42" ht="15.5">
      <c r="A1" s="4"/>
      <c r="B1" s="4"/>
      <c r="C1" s="4"/>
      <c r="D1" s="4"/>
      <c r="E1" s="4"/>
      <c r="F1" s="4"/>
      <c r="G1" s="4"/>
      <c r="H1" s="4"/>
      <c r="I1" s="4"/>
      <c r="J1" s="4"/>
      <c r="K1" s="4"/>
      <c r="L1" s="4"/>
      <c r="M1" s="4"/>
      <c r="N1" s="4"/>
      <c r="O1" s="4"/>
      <c r="P1" s="4"/>
      <c r="Q1" s="4"/>
      <c r="R1" s="5"/>
      <c r="S1" s="5"/>
      <c r="T1" s="5"/>
      <c r="U1" s="6"/>
      <c r="V1" s="6"/>
      <c r="W1" s="6"/>
      <c r="X1" s="6"/>
      <c r="Y1" s="6"/>
      <c r="Z1" s="6"/>
      <c r="AA1" s="6"/>
      <c r="AB1" s="6"/>
      <c r="AC1" s="4"/>
      <c r="AD1" s="4"/>
      <c r="AE1" s="4"/>
      <c r="AF1" s="4"/>
      <c r="AG1" s="4"/>
      <c r="AH1" s="4"/>
      <c r="AI1" s="4"/>
      <c r="AJ1" s="4"/>
      <c r="AK1" s="4"/>
      <c r="AL1" s="4"/>
      <c r="AM1" s="4"/>
      <c r="AN1" s="4"/>
      <c r="AO1" s="4"/>
      <c r="AP1" s="26" t="s">
        <v>221</v>
      </c>
    </row>
    <row r="2" spans="1:42" s="1" customFormat="1" ht="18" customHeight="1">
      <c r="A2" s="2"/>
      <c r="B2" s="2"/>
      <c r="AP2" s="111" t="str">
        <f>IF(OR('様式第7｜実績報告書'!$BD$15&lt;&gt;"",'様式第7｜実績報告書'!$AJ$51&lt;&gt;""),'様式第7｜実績報告書'!$BD$15&amp;"邸"&amp;RIGHT(TRIM('様式第7｜実績報告書'!$N$51&amp;'様式第7｜実績報告書'!$Y$51&amp;'様式第7｜実績報告書'!$AJ$51),4),"")</f>
        <v/>
      </c>
    </row>
    <row r="3" spans="1:42" ht="30" customHeight="1">
      <c r="A3" s="614" t="s">
        <v>54</v>
      </c>
      <c r="B3" s="615"/>
      <c r="C3" s="615"/>
      <c r="D3" s="615"/>
      <c r="E3" s="615"/>
      <c r="F3" s="615"/>
      <c r="G3" s="615"/>
      <c r="H3" s="615"/>
      <c r="I3" s="615"/>
      <c r="J3" s="615"/>
      <c r="K3" s="615"/>
      <c r="L3" s="615"/>
      <c r="M3" s="615"/>
      <c r="N3" s="615"/>
      <c r="O3" s="615"/>
      <c r="P3" s="615"/>
      <c r="Q3" s="615"/>
      <c r="R3" s="615"/>
      <c r="S3" s="615"/>
      <c r="T3" s="615"/>
      <c r="U3" s="615"/>
      <c r="V3" s="615"/>
      <c r="W3" s="615"/>
      <c r="X3" s="615"/>
      <c r="Y3" s="615"/>
      <c r="Z3" s="615"/>
      <c r="AA3" s="615"/>
      <c r="AB3" s="615"/>
      <c r="AC3" s="615"/>
      <c r="AD3" s="615"/>
      <c r="AE3" s="615"/>
      <c r="AF3" s="615"/>
      <c r="AG3" s="615"/>
      <c r="AH3" s="615"/>
      <c r="AI3" s="615"/>
      <c r="AJ3" s="615"/>
      <c r="AK3" s="615"/>
      <c r="AL3" s="615"/>
      <c r="AM3" s="615"/>
      <c r="AN3" s="615"/>
      <c r="AO3" s="615"/>
      <c r="AP3" s="616"/>
    </row>
    <row r="4" spans="1:42" s="234" customFormat="1" ht="9.75" customHeight="1">
      <c r="A4" s="231"/>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231"/>
      <c r="AG4" s="231"/>
      <c r="AH4" s="231"/>
      <c r="AI4" s="231"/>
      <c r="AJ4" s="231"/>
      <c r="AK4" s="231"/>
      <c r="AL4" s="231"/>
      <c r="AM4" s="231"/>
      <c r="AN4" s="231"/>
      <c r="AO4" s="231"/>
      <c r="AP4" s="231"/>
    </row>
    <row r="5" spans="1:42" s="239" customFormat="1" ht="30" customHeight="1">
      <c r="A5" s="232"/>
      <c r="B5" s="232"/>
      <c r="C5" s="235" t="s">
        <v>157</v>
      </c>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633" t="s">
        <v>168</v>
      </c>
      <c r="AF5" s="634"/>
      <c r="AG5" s="634"/>
      <c r="AH5" s="634"/>
      <c r="AI5" s="634"/>
      <c r="AJ5" s="636"/>
      <c r="AK5" s="636"/>
      <c r="AL5" s="636"/>
      <c r="AM5" s="636"/>
      <c r="AN5" s="637"/>
      <c r="AO5" s="232"/>
      <c r="AP5" s="232"/>
    </row>
    <row r="6" spans="1:42" s="239" customFormat="1" ht="17.25" customHeight="1">
      <c r="A6" s="232"/>
      <c r="B6" s="232"/>
      <c r="C6" s="235"/>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638" t="s">
        <v>169</v>
      </c>
      <c r="AF6" s="639"/>
      <c r="AG6" s="639"/>
      <c r="AH6" s="639"/>
      <c r="AI6" s="639"/>
      <c r="AJ6" s="639"/>
      <c r="AK6" s="639"/>
      <c r="AL6" s="639"/>
      <c r="AM6" s="639"/>
      <c r="AN6" s="639"/>
      <c r="AO6" s="232"/>
      <c r="AP6" s="232"/>
    </row>
    <row r="7" spans="1:42" s="243" customFormat="1" ht="21.75" customHeight="1">
      <c r="A7" s="242"/>
      <c r="B7" s="242"/>
      <c r="C7" s="635" t="s">
        <v>158</v>
      </c>
      <c r="D7" s="635"/>
      <c r="E7" s="635"/>
      <c r="F7" s="635"/>
      <c r="G7" s="635"/>
      <c r="H7" s="635"/>
      <c r="I7" s="635"/>
      <c r="J7" s="635"/>
      <c r="K7" s="242"/>
      <c r="L7" s="242"/>
      <c r="M7" s="244" t="s">
        <v>5</v>
      </c>
      <c r="N7" s="245" t="s">
        <v>159</v>
      </c>
      <c r="O7" s="246"/>
      <c r="P7" s="245"/>
      <c r="Q7" s="233"/>
      <c r="R7" s="233"/>
      <c r="S7" s="233"/>
      <c r="T7" s="244" t="s">
        <v>5</v>
      </c>
      <c r="U7" s="245" t="s">
        <v>160</v>
      </c>
      <c r="V7" s="242"/>
      <c r="W7" s="242"/>
      <c r="X7" s="242"/>
      <c r="Y7" s="242"/>
      <c r="Z7" s="242"/>
      <c r="AA7" s="242"/>
      <c r="AB7" s="242"/>
      <c r="AC7" s="242"/>
      <c r="AD7" s="242"/>
      <c r="AE7" s="640"/>
      <c r="AF7" s="640"/>
      <c r="AG7" s="640"/>
      <c r="AH7" s="640"/>
      <c r="AI7" s="640"/>
      <c r="AJ7" s="640"/>
      <c r="AK7" s="640"/>
      <c r="AL7" s="640"/>
      <c r="AM7" s="640"/>
      <c r="AN7" s="640"/>
      <c r="AO7" s="242"/>
      <c r="AP7" s="242"/>
    </row>
    <row r="8" spans="1:42" s="239" customFormat="1" ht="22.5" customHeight="1">
      <c r="A8" s="232"/>
      <c r="B8" s="232"/>
      <c r="C8" s="240"/>
      <c r="D8" s="241" t="s">
        <v>166</v>
      </c>
      <c r="E8" s="240"/>
      <c r="F8" s="240"/>
      <c r="G8" s="240"/>
      <c r="H8" s="240"/>
      <c r="I8" s="240"/>
      <c r="J8" s="240"/>
      <c r="K8" s="232"/>
      <c r="L8" s="232"/>
      <c r="M8" s="232"/>
      <c r="N8" s="237"/>
      <c r="O8" s="238"/>
      <c r="P8" s="237"/>
      <c r="Q8" s="232"/>
      <c r="R8" s="232"/>
      <c r="S8" s="232"/>
      <c r="T8" s="232"/>
      <c r="U8" s="237"/>
      <c r="V8" s="232"/>
      <c r="W8" s="232"/>
      <c r="X8" s="232"/>
      <c r="Y8" s="232"/>
      <c r="Z8" s="232"/>
      <c r="AA8" s="232"/>
      <c r="AB8" s="232"/>
      <c r="AC8" s="232"/>
      <c r="AD8" s="232"/>
      <c r="AE8" s="232"/>
      <c r="AF8" s="232"/>
      <c r="AG8" s="232"/>
      <c r="AH8" s="232"/>
      <c r="AI8" s="232"/>
      <c r="AJ8" s="232"/>
      <c r="AK8" s="232"/>
      <c r="AL8" s="232"/>
      <c r="AM8" s="232"/>
      <c r="AN8" s="232"/>
      <c r="AO8" s="232"/>
      <c r="AP8" s="232"/>
    </row>
    <row r="9" spans="1:42" s="274" customFormat="1" ht="10.5" customHeight="1">
      <c r="A9" s="273"/>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row>
    <row r="10" spans="1:42" s="274" customFormat="1" ht="27" customHeight="1">
      <c r="A10" s="273"/>
      <c r="B10" s="273"/>
      <c r="C10" s="635" t="s">
        <v>164</v>
      </c>
      <c r="D10" s="635"/>
      <c r="E10" s="635"/>
      <c r="F10" s="635"/>
      <c r="G10" s="635"/>
      <c r="H10" s="635"/>
      <c r="I10" s="635"/>
      <c r="J10" s="635"/>
      <c r="K10" s="273"/>
      <c r="L10" s="273"/>
      <c r="M10" s="641"/>
      <c r="N10" s="641"/>
      <c r="O10" s="641"/>
      <c r="P10" s="641"/>
      <c r="Q10" s="236" t="s">
        <v>165</v>
      </c>
      <c r="R10" s="273"/>
      <c r="S10" s="273"/>
      <c r="T10" s="273"/>
      <c r="U10" s="273"/>
      <c r="V10" s="273"/>
      <c r="W10" s="273"/>
      <c r="X10" s="273"/>
      <c r="Y10" s="273"/>
      <c r="Z10" s="273"/>
      <c r="AA10" s="273"/>
      <c r="AB10" s="273"/>
      <c r="AC10" s="273"/>
      <c r="AD10" s="273"/>
      <c r="AE10" s="273"/>
      <c r="AF10" s="273"/>
      <c r="AG10" s="273"/>
      <c r="AH10" s="273"/>
      <c r="AI10" s="273"/>
      <c r="AJ10" s="273"/>
      <c r="AK10" s="273"/>
      <c r="AL10" s="273"/>
      <c r="AM10" s="273"/>
      <c r="AN10" s="273"/>
      <c r="AO10" s="273"/>
      <c r="AP10" s="273"/>
    </row>
    <row r="11" spans="1:42" s="274" customFormat="1" ht="22.5" customHeight="1">
      <c r="A11" s="273"/>
      <c r="B11" s="273"/>
      <c r="C11" s="273"/>
      <c r="D11" s="273"/>
      <c r="E11" s="273"/>
      <c r="F11" s="273"/>
      <c r="G11" s="273"/>
      <c r="H11" s="273"/>
      <c r="I11" s="273"/>
      <c r="J11" s="273"/>
      <c r="K11" s="273"/>
      <c r="L11" s="273"/>
      <c r="M11" s="281"/>
      <c r="N11" s="281"/>
      <c r="O11" s="281"/>
      <c r="P11" s="281"/>
      <c r="Q11" s="273"/>
      <c r="R11" s="273"/>
      <c r="S11" s="273"/>
      <c r="T11" s="273"/>
      <c r="U11" s="273"/>
      <c r="V11" s="273"/>
      <c r="W11" s="273"/>
      <c r="X11" s="273"/>
      <c r="Y11" s="273"/>
      <c r="Z11" s="273"/>
      <c r="AA11" s="273"/>
      <c r="AB11" s="273"/>
      <c r="AC11" s="273"/>
      <c r="AD11" s="273"/>
      <c r="AE11" s="273"/>
      <c r="AF11" s="273"/>
      <c r="AG11" s="273"/>
      <c r="AH11" s="273"/>
      <c r="AI11" s="273"/>
      <c r="AJ11" s="273"/>
      <c r="AK11" s="273"/>
      <c r="AL11" s="273"/>
      <c r="AM11" s="273"/>
      <c r="AN11" s="273"/>
      <c r="AO11" s="273"/>
      <c r="AP11" s="273"/>
    </row>
    <row r="12" spans="1:42" s="274" customFormat="1" ht="27" customHeight="1">
      <c r="A12" s="273"/>
      <c r="B12" s="273"/>
      <c r="C12" s="635" t="s">
        <v>161</v>
      </c>
      <c r="D12" s="635"/>
      <c r="E12" s="635"/>
      <c r="F12" s="635"/>
      <c r="G12" s="635"/>
      <c r="H12" s="635"/>
      <c r="I12" s="635"/>
      <c r="J12" s="635"/>
      <c r="K12" s="273"/>
      <c r="L12" s="273"/>
      <c r="M12" s="641"/>
      <c r="N12" s="641"/>
      <c r="O12" s="641"/>
      <c r="P12" s="641"/>
      <c r="Q12" s="236" t="s">
        <v>162</v>
      </c>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row>
    <row r="13" spans="1:42" s="274" customFormat="1" ht="22.5" customHeight="1">
      <c r="A13" s="273"/>
      <c r="B13" s="273"/>
      <c r="C13" s="273"/>
      <c r="D13" s="273"/>
      <c r="E13" s="273"/>
      <c r="F13" s="273"/>
      <c r="G13" s="273"/>
      <c r="H13" s="273"/>
      <c r="I13" s="273"/>
      <c r="J13" s="273"/>
      <c r="K13" s="273"/>
      <c r="L13" s="273"/>
      <c r="M13" s="281"/>
      <c r="N13" s="281"/>
      <c r="O13" s="281"/>
      <c r="P13" s="281"/>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row>
    <row r="14" spans="1:42" s="274" customFormat="1" ht="27" customHeight="1">
      <c r="A14" s="273"/>
      <c r="B14" s="273"/>
      <c r="C14" s="635" t="s">
        <v>163</v>
      </c>
      <c r="D14" s="635"/>
      <c r="E14" s="635"/>
      <c r="F14" s="635"/>
      <c r="G14" s="635"/>
      <c r="H14" s="635"/>
      <c r="I14" s="635"/>
      <c r="J14" s="635"/>
      <c r="K14" s="273"/>
      <c r="L14" s="273"/>
      <c r="M14" s="642" t="str">
        <f>IF(T7="■",1,"")</f>
        <v/>
      </c>
      <c r="N14" s="642"/>
      <c r="O14" s="642"/>
      <c r="P14" s="642"/>
      <c r="Q14" s="236" t="s">
        <v>162</v>
      </c>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row>
    <row r="15" spans="1:42" s="238" customFormat="1" ht="17.25" customHeight="1" thickBot="1">
      <c r="A15" s="275"/>
      <c r="B15" s="275"/>
      <c r="C15" s="275"/>
      <c r="D15" s="275"/>
      <c r="E15" s="275"/>
      <c r="F15" s="275"/>
      <c r="G15" s="275"/>
      <c r="H15" s="275"/>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row>
    <row r="16" spans="1:42" ht="29.25" customHeight="1">
      <c r="A16" s="276"/>
      <c r="B16" s="276"/>
      <c r="C16" s="276" t="s">
        <v>191</v>
      </c>
      <c r="D16" s="277"/>
      <c r="E16" s="277"/>
      <c r="F16" s="277"/>
      <c r="G16" s="277"/>
      <c r="H16" s="277"/>
      <c r="I16" s="277"/>
      <c r="J16" s="277"/>
      <c r="K16" s="277"/>
      <c r="L16" s="277"/>
      <c r="M16" s="277"/>
      <c r="N16" s="277"/>
      <c r="O16" s="277"/>
      <c r="P16" s="277"/>
      <c r="Q16" s="277"/>
      <c r="R16" s="278"/>
      <c r="S16" s="278"/>
      <c r="T16" s="278"/>
      <c r="U16" s="279"/>
      <c r="V16" s="279"/>
      <c r="W16" s="279"/>
      <c r="X16" s="279"/>
      <c r="Y16" s="279"/>
      <c r="Z16" s="279"/>
      <c r="AA16" s="279"/>
      <c r="AB16" s="279"/>
      <c r="AC16" s="277"/>
      <c r="AD16" s="277"/>
      <c r="AE16" s="277"/>
      <c r="AF16" s="277"/>
      <c r="AG16" s="277"/>
      <c r="AH16" s="280"/>
      <c r="AI16" s="280"/>
      <c r="AJ16" s="280"/>
      <c r="AK16" s="280"/>
      <c r="AL16" s="280"/>
      <c r="AM16" s="280"/>
      <c r="AN16" s="280"/>
      <c r="AO16" s="280"/>
      <c r="AP16" s="280"/>
    </row>
    <row r="17" spans="1:38" s="21" customFormat="1" ht="30" customHeight="1">
      <c r="A17" s="55"/>
      <c r="B17" s="56"/>
      <c r="C17" s="55" t="s">
        <v>71</v>
      </c>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row>
    <row r="18" spans="1:38" ht="18" customHeight="1">
      <c r="A18" s="14"/>
      <c r="B18" s="14"/>
      <c r="C18" s="14" t="s">
        <v>153</v>
      </c>
      <c r="D18" s="15"/>
      <c r="E18" s="15"/>
      <c r="F18" s="15"/>
      <c r="G18" s="15"/>
      <c r="H18" s="15"/>
      <c r="I18" s="15"/>
      <c r="J18" s="15"/>
      <c r="K18" s="15"/>
      <c r="L18" s="15"/>
      <c r="M18" s="15"/>
      <c r="N18" s="15"/>
      <c r="O18" s="15"/>
      <c r="P18" s="15"/>
      <c r="Q18" s="15"/>
      <c r="R18" s="37"/>
      <c r="S18" s="37"/>
      <c r="T18" s="37"/>
      <c r="U18" s="38"/>
      <c r="V18" s="38"/>
      <c r="W18" s="38"/>
      <c r="X18" s="38"/>
      <c r="Y18" s="38"/>
      <c r="Z18" s="38"/>
      <c r="AA18" s="38"/>
    </row>
    <row r="19" spans="1:38" ht="18" customHeight="1">
      <c r="A19" s="14"/>
      <c r="B19" s="14"/>
      <c r="C19" s="14" t="s">
        <v>154</v>
      </c>
      <c r="D19" s="15"/>
      <c r="E19" s="15"/>
      <c r="F19" s="15"/>
      <c r="G19" s="15"/>
      <c r="H19" s="15"/>
      <c r="I19" s="15"/>
      <c r="J19" s="15"/>
      <c r="K19" s="15"/>
      <c r="L19" s="15"/>
      <c r="M19" s="15"/>
      <c r="N19" s="15"/>
      <c r="O19" s="15"/>
      <c r="P19" s="15"/>
      <c r="Q19" s="15"/>
      <c r="R19" s="37"/>
      <c r="S19" s="37"/>
      <c r="T19" s="37"/>
      <c r="U19" s="38"/>
      <c r="V19" s="38"/>
      <c r="W19" s="38"/>
      <c r="X19" s="38"/>
      <c r="Y19" s="38"/>
      <c r="Z19" s="38"/>
      <c r="AA19" s="38"/>
    </row>
    <row r="20" spans="1:38" ht="18" customHeight="1">
      <c r="A20" s="14"/>
      <c r="B20" s="14"/>
      <c r="C20" s="14" t="s">
        <v>152</v>
      </c>
      <c r="D20" s="15"/>
      <c r="E20" s="15"/>
      <c r="F20" s="15"/>
      <c r="G20" s="15"/>
      <c r="H20" s="15"/>
      <c r="I20" s="15"/>
      <c r="J20" s="15"/>
      <c r="K20" s="15"/>
      <c r="L20" s="15"/>
      <c r="M20" s="15"/>
      <c r="N20" s="15"/>
      <c r="O20" s="15"/>
      <c r="P20" s="15"/>
      <c r="Q20" s="15"/>
      <c r="R20" s="37"/>
      <c r="S20" s="37"/>
      <c r="T20" s="37"/>
      <c r="U20" s="38"/>
      <c r="V20" s="38"/>
      <c r="W20" s="38"/>
      <c r="X20" s="38"/>
      <c r="Y20" s="38"/>
      <c r="Z20" s="38"/>
      <c r="AA20" s="38"/>
    </row>
    <row r="21" spans="1:38" ht="18" customHeight="1">
      <c r="A21" s="14"/>
      <c r="B21" s="14"/>
      <c r="C21" s="14" t="s">
        <v>167</v>
      </c>
      <c r="D21" s="15"/>
      <c r="E21" s="15"/>
      <c r="F21" s="15"/>
      <c r="G21" s="15"/>
      <c r="H21" s="15"/>
      <c r="I21" s="15"/>
      <c r="J21" s="15"/>
      <c r="K21" s="15"/>
      <c r="L21" s="15"/>
      <c r="M21" s="15"/>
      <c r="N21" s="15"/>
      <c r="O21" s="15"/>
      <c r="P21" s="15"/>
      <c r="Q21" s="15"/>
      <c r="R21" s="37"/>
      <c r="S21" s="37"/>
      <c r="T21" s="37"/>
      <c r="U21" s="38"/>
      <c r="V21" s="38"/>
      <c r="W21" s="38"/>
      <c r="X21" s="38"/>
      <c r="Y21" s="38"/>
      <c r="Z21" s="38"/>
      <c r="AA21" s="38"/>
    </row>
    <row r="22" spans="1:38" ht="18" customHeight="1">
      <c r="A22" s="14"/>
      <c r="B22" s="14"/>
      <c r="C22" s="14"/>
      <c r="D22" s="15"/>
      <c r="E22" s="15"/>
      <c r="F22" s="15"/>
      <c r="G22" s="15"/>
      <c r="H22" s="15"/>
      <c r="I22" s="15"/>
      <c r="J22" s="15"/>
      <c r="K22" s="15"/>
      <c r="L22" s="15"/>
      <c r="M22" s="15"/>
      <c r="N22" s="15"/>
      <c r="O22" s="15"/>
      <c r="P22" s="15"/>
      <c r="Q22" s="15"/>
      <c r="R22" s="37"/>
      <c r="S22" s="37"/>
      <c r="T22" s="37"/>
      <c r="U22" s="38"/>
      <c r="V22" s="38"/>
      <c r="W22" s="38"/>
      <c r="X22" s="38"/>
      <c r="Y22" s="38"/>
      <c r="Z22" s="38"/>
      <c r="AA22" s="38"/>
    </row>
    <row r="23" spans="1:38" ht="25" customHeight="1" thickBot="1">
      <c r="C23" s="619" t="s">
        <v>64</v>
      </c>
      <c r="D23" s="620"/>
      <c r="E23" s="620"/>
      <c r="F23" s="620"/>
      <c r="G23" s="620"/>
      <c r="H23" s="620"/>
      <c r="I23" s="620"/>
      <c r="J23" s="620"/>
      <c r="K23" s="620"/>
      <c r="L23" s="620"/>
      <c r="M23" s="620"/>
      <c r="N23" s="620"/>
      <c r="O23" s="620"/>
      <c r="P23" s="620"/>
      <c r="Q23" s="620"/>
      <c r="R23" s="620"/>
      <c r="S23" s="621"/>
      <c r="T23" s="619" t="s">
        <v>67</v>
      </c>
      <c r="U23" s="620"/>
      <c r="V23" s="620"/>
      <c r="W23" s="620"/>
      <c r="X23" s="620"/>
      <c r="Y23" s="620"/>
      <c r="Z23" s="620"/>
      <c r="AA23" s="620"/>
      <c r="AB23" s="620"/>
      <c r="AC23" s="620"/>
      <c r="AD23" s="620"/>
      <c r="AE23" s="620"/>
      <c r="AF23" s="620"/>
      <c r="AG23" s="620"/>
      <c r="AH23" s="620"/>
      <c r="AI23" s="620"/>
      <c r="AJ23" s="621"/>
    </row>
    <row r="24" spans="1:38" ht="40" customHeight="1" thickTop="1">
      <c r="C24" s="617" t="s">
        <v>72</v>
      </c>
      <c r="D24" s="618"/>
      <c r="E24" s="622" t="s">
        <v>65</v>
      </c>
      <c r="F24" s="623"/>
      <c r="G24" s="623"/>
      <c r="H24" s="623"/>
      <c r="I24" s="623"/>
      <c r="J24" s="623"/>
      <c r="K24" s="623"/>
      <c r="L24" s="623"/>
      <c r="M24" s="623"/>
      <c r="N24" s="623"/>
      <c r="O24" s="623"/>
      <c r="P24" s="623"/>
      <c r="Q24" s="623"/>
      <c r="R24" s="623"/>
      <c r="S24" s="624"/>
      <c r="T24" s="572" t="s">
        <v>19</v>
      </c>
      <c r="U24" s="573"/>
      <c r="V24" s="627">
        <f>SUM('定型様式5｜明細書【断熱パネル】:明細書【断熱パネル】_ひな形'!AP60:BB60)</f>
        <v>0</v>
      </c>
      <c r="W24" s="628"/>
      <c r="X24" s="628"/>
      <c r="Y24" s="628"/>
      <c r="Z24" s="628"/>
      <c r="AA24" s="628"/>
      <c r="AB24" s="628"/>
      <c r="AC24" s="628"/>
      <c r="AD24" s="628"/>
      <c r="AE24" s="628"/>
      <c r="AF24" s="628"/>
      <c r="AG24" s="628"/>
      <c r="AH24" s="628"/>
      <c r="AI24" s="564" t="s">
        <v>0</v>
      </c>
      <c r="AJ24" s="565"/>
    </row>
    <row r="25" spans="1:38" ht="40" customHeight="1" thickBot="1">
      <c r="C25" s="610"/>
      <c r="D25" s="611"/>
      <c r="E25" s="588" t="s">
        <v>66</v>
      </c>
      <c r="F25" s="589"/>
      <c r="G25" s="589"/>
      <c r="H25" s="589"/>
      <c r="I25" s="589"/>
      <c r="J25" s="589"/>
      <c r="K25" s="589"/>
      <c r="L25" s="589"/>
      <c r="M25" s="589"/>
      <c r="N25" s="589"/>
      <c r="O25" s="589"/>
      <c r="P25" s="589"/>
      <c r="Q25" s="589"/>
      <c r="R25" s="589"/>
      <c r="S25" s="590"/>
      <c r="T25" s="629" t="s">
        <v>19</v>
      </c>
      <c r="U25" s="630"/>
      <c r="V25" s="631">
        <f>'定型様式5｜明細書【潜熱蓄熱建材】'!AX59</f>
        <v>0</v>
      </c>
      <c r="W25" s="632"/>
      <c r="X25" s="632"/>
      <c r="Y25" s="632"/>
      <c r="Z25" s="632"/>
      <c r="AA25" s="632"/>
      <c r="AB25" s="632"/>
      <c r="AC25" s="632"/>
      <c r="AD25" s="632"/>
      <c r="AE25" s="632"/>
      <c r="AF25" s="632"/>
      <c r="AG25" s="632"/>
      <c r="AH25" s="632"/>
      <c r="AI25" s="625" t="s">
        <v>0</v>
      </c>
      <c r="AJ25" s="626"/>
    </row>
    <row r="26" spans="1:38" ht="40" customHeight="1" thickTop="1" thickBot="1">
      <c r="C26" s="607" t="s">
        <v>74</v>
      </c>
      <c r="D26" s="608"/>
      <c r="E26" s="608"/>
      <c r="F26" s="608"/>
      <c r="G26" s="608"/>
      <c r="H26" s="608"/>
      <c r="I26" s="608"/>
      <c r="J26" s="608"/>
      <c r="K26" s="608"/>
      <c r="L26" s="608"/>
      <c r="M26" s="608"/>
      <c r="N26" s="608"/>
      <c r="O26" s="608"/>
      <c r="P26" s="608"/>
      <c r="Q26" s="608"/>
      <c r="R26" s="608"/>
      <c r="S26" s="609"/>
      <c r="T26" s="605" t="s">
        <v>19</v>
      </c>
      <c r="U26" s="606"/>
      <c r="V26" s="594">
        <f>SUM(V24:AH25)</f>
        <v>0</v>
      </c>
      <c r="W26" s="595"/>
      <c r="X26" s="595"/>
      <c r="Y26" s="595"/>
      <c r="Z26" s="595"/>
      <c r="AA26" s="595"/>
      <c r="AB26" s="595"/>
      <c r="AC26" s="595"/>
      <c r="AD26" s="595"/>
      <c r="AE26" s="595"/>
      <c r="AF26" s="595"/>
      <c r="AG26" s="595"/>
      <c r="AH26" s="595"/>
      <c r="AI26" s="598" t="s">
        <v>0</v>
      </c>
      <c r="AJ26" s="599"/>
    </row>
    <row r="27" spans="1:38" ht="40" customHeight="1">
      <c r="C27" s="610" t="s">
        <v>73</v>
      </c>
      <c r="D27" s="611"/>
      <c r="E27" s="602" t="s">
        <v>78</v>
      </c>
      <c r="F27" s="603"/>
      <c r="G27" s="603"/>
      <c r="H27" s="603"/>
      <c r="I27" s="603"/>
      <c r="J27" s="603"/>
      <c r="K27" s="603"/>
      <c r="L27" s="603"/>
      <c r="M27" s="603"/>
      <c r="N27" s="603"/>
      <c r="O27" s="603"/>
      <c r="P27" s="603"/>
      <c r="Q27" s="603"/>
      <c r="R27" s="603"/>
      <c r="S27" s="604"/>
      <c r="T27" s="596" t="s">
        <v>19</v>
      </c>
      <c r="U27" s="597"/>
      <c r="V27" s="612">
        <f>SUM('定型様式5｜明細書【断熱材】:明細書【断熱材】_ひな形'!AQ70:BB70)</f>
        <v>0</v>
      </c>
      <c r="W27" s="613"/>
      <c r="X27" s="613"/>
      <c r="Y27" s="613"/>
      <c r="Z27" s="613"/>
      <c r="AA27" s="613"/>
      <c r="AB27" s="613"/>
      <c r="AC27" s="613"/>
      <c r="AD27" s="613"/>
      <c r="AE27" s="613"/>
      <c r="AF27" s="613"/>
      <c r="AG27" s="613"/>
      <c r="AH27" s="613"/>
      <c r="AI27" s="600" t="s">
        <v>0</v>
      </c>
      <c r="AJ27" s="601"/>
    </row>
    <row r="28" spans="1:38" ht="40" customHeight="1">
      <c r="C28" s="610"/>
      <c r="D28" s="611"/>
      <c r="E28" s="576" t="s">
        <v>120</v>
      </c>
      <c r="F28" s="577"/>
      <c r="G28" s="577"/>
      <c r="H28" s="577"/>
      <c r="I28" s="577"/>
      <c r="J28" s="577"/>
      <c r="K28" s="577"/>
      <c r="L28" s="577"/>
      <c r="M28" s="577"/>
      <c r="N28" s="577"/>
      <c r="O28" s="577"/>
      <c r="P28" s="577"/>
      <c r="Q28" s="577"/>
      <c r="R28" s="577"/>
      <c r="S28" s="578"/>
      <c r="T28" s="586" t="s">
        <v>19</v>
      </c>
      <c r="U28" s="587"/>
      <c r="V28" s="566">
        <f>SUM('定型様式5｜明細書【防災ガラス窓】:明細書【防災ガラス窓】_ひな形'!AY72:BC72)</f>
        <v>0</v>
      </c>
      <c r="W28" s="567"/>
      <c r="X28" s="567"/>
      <c r="Y28" s="567"/>
      <c r="Z28" s="567"/>
      <c r="AA28" s="567"/>
      <c r="AB28" s="567"/>
      <c r="AC28" s="567"/>
      <c r="AD28" s="567"/>
      <c r="AE28" s="567"/>
      <c r="AF28" s="567"/>
      <c r="AG28" s="567"/>
      <c r="AH28" s="567"/>
      <c r="AI28" s="568" t="s">
        <v>0</v>
      </c>
      <c r="AJ28" s="569"/>
    </row>
    <row r="29" spans="1:38" ht="40" customHeight="1">
      <c r="C29" s="610"/>
      <c r="D29" s="611"/>
      <c r="E29" s="576" t="s">
        <v>121</v>
      </c>
      <c r="F29" s="577"/>
      <c r="G29" s="577"/>
      <c r="H29" s="577"/>
      <c r="I29" s="577"/>
      <c r="J29" s="577"/>
      <c r="K29" s="577"/>
      <c r="L29" s="577"/>
      <c r="M29" s="577"/>
      <c r="N29" s="577"/>
      <c r="O29" s="577"/>
      <c r="P29" s="577"/>
      <c r="Q29" s="577"/>
      <c r="R29" s="577"/>
      <c r="S29" s="578"/>
      <c r="T29" s="586" t="s">
        <v>19</v>
      </c>
      <c r="U29" s="587"/>
      <c r="V29" s="566">
        <f>SUM('定型様式5｜明細書【窓】:明細書【窓】_ひな形'!AS88:BB88)</f>
        <v>0</v>
      </c>
      <c r="W29" s="567"/>
      <c r="X29" s="567"/>
      <c r="Y29" s="567"/>
      <c r="Z29" s="567"/>
      <c r="AA29" s="567"/>
      <c r="AB29" s="567"/>
      <c r="AC29" s="567"/>
      <c r="AD29" s="567"/>
      <c r="AE29" s="567"/>
      <c r="AF29" s="567"/>
      <c r="AG29" s="567"/>
      <c r="AH29" s="567"/>
      <c r="AI29" s="568" t="s">
        <v>0</v>
      </c>
      <c r="AJ29" s="569"/>
    </row>
    <row r="30" spans="1:38" ht="40" customHeight="1">
      <c r="C30" s="610"/>
      <c r="D30" s="611"/>
      <c r="E30" s="576" t="s">
        <v>52</v>
      </c>
      <c r="F30" s="577"/>
      <c r="G30" s="577"/>
      <c r="H30" s="577"/>
      <c r="I30" s="577"/>
      <c r="J30" s="577"/>
      <c r="K30" s="577"/>
      <c r="L30" s="577"/>
      <c r="M30" s="577"/>
      <c r="N30" s="577"/>
      <c r="O30" s="577"/>
      <c r="P30" s="577"/>
      <c r="Q30" s="577"/>
      <c r="R30" s="577"/>
      <c r="S30" s="578"/>
      <c r="T30" s="586" t="s">
        <v>19</v>
      </c>
      <c r="U30" s="587"/>
      <c r="V30" s="566">
        <f>SUM('定型様式5｜明細書【玄関ドア・調湿建材】'!AL24)</f>
        <v>0</v>
      </c>
      <c r="W30" s="567"/>
      <c r="X30" s="567"/>
      <c r="Y30" s="567"/>
      <c r="Z30" s="567"/>
      <c r="AA30" s="567"/>
      <c r="AB30" s="567"/>
      <c r="AC30" s="567"/>
      <c r="AD30" s="567"/>
      <c r="AE30" s="567"/>
      <c r="AF30" s="567"/>
      <c r="AG30" s="567"/>
      <c r="AH30" s="567"/>
      <c r="AI30" s="568" t="s">
        <v>0</v>
      </c>
      <c r="AJ30" s="569"/>
    </row>
    <row r="31" spans="1:38" ht="40" customHeight="1" thickBot="1">
      <c r="C31" s="610"/>
      <c r="D31" s="611"/>
      <c r="E31" s="588" t="s">
        <v>53</v>
      </c>
      <c r="F31" s="589"/>
      <c r="G31" s="589"/>
      <c r="H31" s="589"/>
      <c r="I31" s="589"/>
      <c r="J31" s="589"/>
      <c r="K31" s="589"/>
      <c r="L31" s="589"/>
      <c r="M31" s="589"/>
      <c r="N31" s="589"/>
      <c r="O31" s="589"/>
      <c r="P31" s="589"/>
      <c r="Q31" s="589"/>
      <c r="R31" s="589"/>
      <c r="S31" s="590"/>
      <c r="T31" s="574" t="s">
        <v>19</v>
      </c>
      <c r="U31" s="575"/>
      <c r="V31" s="582">
        <f>SUM('定型様式5｜明細書【玄関ドア・調湿建材】:明細書【玄関ドア・調湿建材】_ひな形'!AL49:BB49)</f>
        <v>0</v>
      </c>
      <c r="W31" s="583"/>
      <c r="X31" s="583"/>
      <c r="Y31" s="583"/>
      <c r="Z31" s="583"/>
      <c r="AA31" s="583"/>
      <c r="AB31" s="583"/>
      <c r="AC31" s="583"/>
      <c r="AD31" s="583"/>
      <c r="AE31" s="583"/>
      <c r="AF31" s="583"/>
      <c r="AG31" s="583"/>
      <c r="AH31" s="583"/>
      <c r="AI31" s="570" t="s">
        <v>0</v>
      </c>
      <c r="AJ31" s="571"/>
    </row>
    <row r="32" spans="1:38" ht="40" customHeight="1" thickTop="1">
      <c r="C32" s="579" t="s">
        <v>79</v>
      </c>
      <c r="D32" s="580"/>
      <c r="E32" s="580"/>
      <c r="F32" s="580"/>
      <c r="G32" s="580"/>
      <c r="H32" s="580"/>
      <c r="I32" s="580"/>
      <c r="J32" s="580"/>
      <c r="K32" s="580"/>
      <c r="L32" s="580"/>
      <c r="M32" s="580"/>
      <c r="N32" s="580"/>
      <c r="O32" s="580"/>
      <c r="P32" s="580"/>
      <c r="Q32" s="580"/>
      <c r="R32" s="580"/>
      <c r="S32" s="581"/>
      <c r="T32" s="572" t="s">
        <v>19</v>
      </c>
      <c r="U32" s="573"/>
      <c r="V32" s="584">
        <f>SUM(V27:AH31)</f>
        <v>0</v>
      </c>
      <c r="W32" s="585"/>
      <c r="X32" s="585"/>
      <c r="Y32" s="585"/>
      <c r="Z32" s="585"/>
      <c r="AA32" s="585"/>
      <c r="AB32" s="585"/>
      <c r="AC32" s="585"/>
      <c r="AD32" s="585"/>
      <c r="AE32" s="585"/>
      <c r="AF32" s="585"/>
      <c r="AG32" s="585"/>
      <c r="AH32" s="585"/>
      <c r="AI32" s="564" t="s">
        <v>0</v>
      </c>
      <c r="AJ32" s="565"/>
    </row>
    <row r="33" spans="1:54" ht="30" customHeight="1">
      <c r="A33" s="226"/>
      <c r="B33" s="226"/>
      <c r="C33" s="226"/>
      <c r="D33" s="226"/>
      <c r="E33" s="226"/>
      <c r="F33" s="226"/>
      <c r="G33" s="226"/>
      <c r="H33" s="226"/>
      <c r="I33" s="226"/>
      <c r="J33" s="226"/>
      <c r="K33" s="226"/>
      <c r="L33" s="226"/>
      <c r="M33" s="226"/>
      <c r="N33" s="226"/>
      <c r="O33" s="226"/>
      <c r="P33" s="226"/>
      <c r="Q33" s="226"/>
      <c r="R33" s="227"/>
      <c r="S33" s="227"/>
      <c r="T33" s="228"/>
      <c r="U33" s="227"/>
      <c r="V33" s="229"/>
      <c r="W33" s="227"/>
      <c r="X33" s="227"/>
      <c r="Y33" s="227"/>
      <c r="Z33" s="227"/>
      <c r="AA33" s="227"/>
      <c r="AB33" s="227"/>
      <c r="AC33" s="227"/>
      <c r="AD33" s="227"/>
      <c r="AE33" s="227"/>
      <c r="AF33" s="227"/>
      <c r="AG33" s="227"/>
      <c r="AH33" s="227"/>
      <c r="AI33" s="227"/>
      <c r="AJ33" s="227"/>
      <c r="AK33" s="227"/>
      <c r="AL33" s="227"/>
      <c r="AM33" s="227"/>
      <c r="AN33" s="227"/>
      <c r="AO33" s="227"/>
      <c r="AP33" s="227"/>
    </row>
    <row r="34" spans="1:54" ht="21">
      <c r="A34" s="27"/>
      <c r="B34" s="27"/>
      <c r="C34" s="27" t="s">
        <v>222</v>
      </c>
      <c r="D34" s="4"/>
      <c r="E34" s="4"/>
      <c r="F34" s="4"/>
      <c r="G34" s="4"/>
      <c r="H34" s="4"/>
      <c r="I34" s="4"/>
      <c r="J34" s="4"/>
      <c r="K34" s="4"/>
      <c r="L34" s="4"/>
      <c r="M34" s="4"/>
      <c r="N34" s="4"/>
      <c r="O34" s="4"/>
      <c r="P34" s="4"/>
      <c r="Q34" s="4"/>
      <c r="R34" s="5"/>
      <c r="S34" s="5"/>
      <c r="T34" s="224" t="str">
        <f>IF(AND(V35&gt;0,V35&lt;400000),"↓補助対象経費の合計が40万円以下の申請はできません。","")</f>
        <v/>
      </c>
      <c r="U34" s="6"/>
      <c r="V34" s="6"/>
      <c r="W34" s="6"/>
      <c r="X34" s="6"/>
      <c r="Y34" s="6"/>
      <c r="Z34" s="6"/>
      <c r="AA34" s="6"/>
      <c r="AB34" s="6"/>
      <c r="AC34" s="4"/>
      <c r="AD34" s="4"/>
      <c r="AE34" s="4"/>
      <c r="AF34" s="4"/>
      <c r="AG34" s="4"/>
      <c r="AH34" s="225"/>
      <c r="AI34" s="225"/>
      <c r="AJ34" s="225"/>
      <c r="AK34" s="225"/>
      <c r="AL34" s="225"/>
      <c r="AM34" s="225"/>
      <c r="AN34" s="225"/>
      <c r="AO34" s="225"/>
      <c r="AP34" s="225"/>
    </row>
    <row r="35" spans="1:54" ht="40" customHeight="1">
      <c r="C35" s="591" t="s">
        <v>290</v>
      </c>
      <c r="D35" s="592"/>
      <c r="E35" s="592"/>
      <c r="F35" s="592"/>
      <c r="G35" s="592"/>
      <c r="H35" s="592"/>
      <c r="I35" s="592"/>
      <c r="J35" s="592"/>
      <c r="K35" s="592"/>
      <c r="L35" s="592"/>
      <c r="M35" s="592"/>
      <c r="N35" s="592"/>
      <c r="O35" s="592"/>
      <c r="P35" s="592"/>
      <c r="Q35" s="592"/>
      <c r="R35" s="592"/>
      <c r="S35" s="593"/>
      <c r="T35" s="554" t="s">
        <v>19</v>
      </c>
      <c r="U35" s="555"/>
      <c r="V35" s="556">
        <f>IF(V26="","",SUM(V26,V32))</f>
        <v>0</v>
      </c>
      <c r="W35" s="557"/>
      <c r="X35" s="557"/>
      <c r="Y35" s="557"/>
      <c r="Z35" s="557"/>
      <c r="AA35" s="557"/>
      <c r="AB35" s="557"/>
      <c r="AC35" s="557"/>
      <c r="AD35" s="557"/>
      <c r="AE35" s="557"/>
      <c r="AF35" s="557"/>
      <c r="AG35" s="557"/>
      <c r="AH35" s="557"/>
      <c r="AI35" s="558" t="s">
        <v>0</v>
      </c>
      <c r="AJ35" s="559"/>
    </row>
    <row r="36" spans="1:54" ht="40" customHeight="1">
      <c r="C36" s="545" t="s">
        <v>223</v>
      </c>
      <c r="D36" s="546"/>
      <c r="E36" s="546"/>
      <c r="F36" s="546"/>
      <c r="G36" s="546"/>
      <c r="H36" s="546"/>
      <c r="I36" s="546"/>
      <c r="J36" s="546"/>
      <c r="K36" s="546"/>
      <c r="L36" s="546"/>
      <c r="M36" s="546"/>
      <c r="N36" s="546"/>
      <c r="O36" s="546"/>
      <c r="P36" s="546"/>
      <c r="Q36" s="546"/>
      <c r="R36" s="546"/>
      <c r="S36" s="547"/>
      <c r="T36" s="548" t="s">
        <v>19</v>
      </c>
      <c r="U36" s="549"/>
      <c r="V36" s="550">
        <f>IF(V35="","",ROUNDDOWN(V35/2,0))</f>
        <v>0</v>
      </c>
      <c r="W36" s="551"/>
      <c r="X36" s="551"/>
      <c r="Y36" s="551"/>
      <c r="Z36" s="551"/>
      <c r="AA36" s="551"/>
      <c r="AB36" s="551"/>
      <c r="AC36" s="551"/>
      <c r="AD36" s="551"/>
      <c r="AE36" s="551"/>
      <c r="AF36" s="551"/>
      <c r="AG36" s="551"/>
      <c r="AH36" s="551"/>
      <c r="AI36" s="552" t="s">
        <v>0</v>
      </c>
      <c r="AJ36" s="553"/>
    </row>
    <row r="37" spans="1:54" ht="20.25" customHeight="1">
      <c r="C37" s="282"/>
      <c r="D37" s="282"/>
      <c r="E37" s="282"/>
      <c r="F37" s="282"/>
      <c r="G37" s="282"/>
      <c r="H37" s="282"/>
      <c r="I37" s="282"/>
      <c r="J37" s="282"/>
      <c r="K37" s="282"/>
      <c r="L37" s="282"/>
      <c r="M37" s="282"/>
      <c r="N37" s="282"/>
      <c r="O37" s="282"/>
      <c r="P37" s="282"/>
      <c r="Q37" s="282"/>
      <c r="R37" s="282"/>
      <c r="S37" s="282"/>
      <c r="T37" s="283"/>
      <c r="U37" s="283"/>
      <c r="V37" s="284"/>
      <c r="W37" s="284"/>
      <c r="X37" s="284"/>
      <c r="Y37" s="284"/>
      <c r="Z37" s="284"/>
      <c r="AA37" s="284"/>
      <c r="AB37" s="284"/>
      <c r="AC37" s="284"/>
      <c r="AD37" s="284"/>
      <c r="AE37" s="284"/>
      <c r="AF37" s="284"/>
      <c r="AG37" s="284"/>
      <c r="AH37" s="284"/>
      <c r="AI37" s="283"/>
      <c r="AJ37" s="283"/>
    </row>
    <row r="38" spans="1:54" ht="21.75" customHeight="1">
      <c r="B38" s="226"/>
      <c r="C38" s="226"/>
      <c r="D38" s="226"/>
      <c r="E38" s="226"/>
      <c r="F38" s="226"/>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7"/>
      <c r="AM38" s="227"/>
      <c r="AN38" s="227"/>
      <c r="AO38" s="227"/>
      <c r="AP38" s="227"/>
      <c r="AQ38" s="227"/>
      <c r="AR38" s="227"/>
      <c r="AS38" s="227"/>
      <c r="AT38" s="227"/>
      <c r="AU38" s="227"/>
      <c r="AV38" s="227"/>
      <c r="AW38" s="227"/>
      <c r="AX38" s="227"/>
      <c r="AY38" s="227"/>
      <c r="AZ38" s="227"/>
      <c r="BA38" s="227"/>
      <c r="BB38" s="227"/>
    </row>
    <row r="39" spans="1:54" ht="22.5" customHeight="1" thickBot="1">
      <c r="B39" s="226"/>
      <c r="C39" s="226"/>
      <c r="D39" s="226"/>
      <c r="E39" s="226"/>
      <c r="F39" s="226"/>
      <c r="G39" s="226"/>
      <c r="H39" s="226"/>
      <c r="I39" s="226"/>
      <c r="J39" s="226"/>
      <c r="K39" s="226"/>
      <c r="L39" s="226"/>
      <c r="M39" s="226"/>
      <c r="N39" s="226"/>
      <c r="O39" s="226"/>
      <c r="P39" s="226"/>
      <c r="Q39" s="226"/>
      <c r="R39" s="226"/>
      <c r="S39" s="226"/>
      <c r="T39" s="226"/>
      <c r="U39" s="285"/>
      <c r="V39" s="226"/>
      <c r="W39" s="285"/>
      <c r="X39" s="226"/>
      <c r="Y39" s="226"/>
      <c r="Z39" s="226"/>
      <c r="AA39" s="226"/>
      <c r="AB39" s="226"/>
      <c r="AC39" s="226"/>
      <c r="AD39" s="226"/>
      <c r="AE39" s="226"/>
      <c r="AF39" s="226"/>
      <c r="AG39" s="226"/>
      <c r="AH39" s="226"/>
      <c r="AI39" s="226"/>
      <c r="AJ39" s="226"/>
      <c r="AK39" s="226"/>
      <c r="AL39" s="307"/>
      <c r="AM39" s="307"/>
      <c r="AN39" s="285"/>
      <c r="AO39" s="308"/>
      <c r="AP39" s="308"/>
      <c r="AQ39" s="308"/>
      <c r="AR39" s="308"/>
      <c r="AS39" s="308"/>
      <c r="AT39" s="308"/>
      <c r="AU39" s="308"/>
      <c r="AV39" s="308"/>
      <c r="AW39" s="283"/>
      <c r="AX39" s="283"/>
      <c r="AY39" s="307"/>
      <c r="AZ39" s="307"/>
      <c r="BA39" s="307"/>
      <c r="BB39" s="307"/>
    </row>
    <row r="40" spans="1:54" ht="65.25" customHeight="1" thickBot="1">
      <c r="A40" s="227"/>
      <c r="B40" s="227"/>
      <c r="C40" s="533" t="s">
        <v>286</v>
      </c>
      <c r="D40" s="534"/>
      <c r="E40" s="534"/>
      <c r="F40" s="534"/>
      <c r="G40" s="534"/>
      <c r="H40" s="534"/>
      <c r="I40" s="534"/>
      <c r="J40" s="534"/>
      <c r="K40" s="534"/>
      <c r="L40" s="534"/>
      <c r="M40" s="534"/>
      <c r="N40" s="534"/>
      <c r="O40" s="534"/>
      <c r="P40" s="534"/>
      <c r="Q40" s="534"/>
      <c r="R40" s="534"/>
      <c r="S40" s="535"/>
      <c r="T40" s="536">
        <f>MIN(V36,1250000)</f>
        <v>0</v>
      </c>
      <c r="U40" s="537"/>
      <c r="V40" s="537"/>
      <c r="W40" s="537"/>
      <c r="X40" s="537"/>
      <c r="Y40" s="537"/>
      <c r="Z40" s="537"/>
      <c r="AA40" s="537"/>
      <c r="AB40" s="537"/>
      <c r="AC40" s="537"/>
      <c r="AD40" s="537"/>
      <c r="AE40" s="537"/>
      <c r="AF40" s="537"/>
      <c r="AG40" s="537"/>
      <c r="AH40" s="537"/>
      <c r="AI40" s="538" t="s">
        <v>0</v>
      </c>
      <c r="AJ40" s="539"/>
      <c r="AK40" s="309"/>
      <c r="AL40" s="309"/>
      <c r="AM40" s="309"/>
      <c r="AN40" s="309"/>
      <c r="AO40" s="309"/>
      <c r="AP40" s="309"/>
    </row>
    <row r="41" spans="1:54" ht="22.5" customHeight="1" thickBot="1">
      <c r="B41" s="226"/>
      <c r="C41" s="226"/>
      <c r="D41" s="226"/>
      <c r="E41" s="226"/>
      <c r="F41" s="226"/>
      <c r="G41" s="226"/>
      <c r="H41" s="226"/>
      <c r="I41" s="226"/>
      <c r="J41" s="226"/>
      <c r="K41" s="226"/>
      <c r="L41" s="226"/>
      <c r="M41" s="226"/>
      <c r="N41" s="226"/>
      <c r="O41" s="226"/>
      <c r="P41" s="226"/>
      <c r="Q41" s="226"/>
      <c r="R41" s="226"/>
      <c r="S41" s="226"/>
      <c r="T41" s="226"/>
      <c r="U41" s="285"/>
      <c r="V41" s="226"/>
      <c r="W41" s="285"/>
      <c r="X41" s="226"/>
      <c r="Y41" s="226"/>
      <c r="Z41" s="226"/>
      <c r="AA41" s="226"/>
      <c r="AB41" s="226"/>
      <c r="AC41" s="226"/>
      <c r="AD41" s="226"/>
      <c r="AE41" s="226"/>
      <c r="AF41" s="226"/>
      <c r="AG41" s="226"/>
      <c r="AH41" s="226"/>
      <c r="AI41" s="226"/>
      <c r="AJ41" s="226"/>
      <c r="AK41" s="226"/>
      <c r="AL41" s="307"/>
      <c r="AM41" s="307"/>
      <c r="AN41" s="285"/>
      <c r="AO41" s="308"/>
      <c r="AP41" s="308"/>
      <c r="AQ41" s="308"/>
      <c r="AR41" s="308"/>
      <c r="AS41" s="308"/>
      <c r="AT41" s="308"/>
      <c r="AU41" s="308"/>
      <c r="AV41" s="308"/>
      <c r="AW41" s="283"/>
      <c r="AX41" s="283"/>
      <c r="AY41" s="307"/>
      <c r="AZ41" s="307"/>
      <c r="BA41" s="307"/>
      <c r="BB41" s="307"/>
    </row>
    <row r="42" spans="1:54" ht="65.25" customHeight="1" thickBot="1">
      <c r="A42" s="227"/>
      <c r="B42" s="227"/>
      <c r="C42" s="540" t="s">
        <v>287</v>
      </c>
      <c r="D42" s="541"/>
      <c r="E42" s="541"/>
      <c r="F42" s="541"/>
      <c r="G42" s="541"/>
      <c r="H42" s="541"/>
      <c r="I42" s="541"/>
      <c r="J42" s="541"/>
      <c r="K42" s="541"/>
      <c r="L42" s="541"/>
      <c r="M42" s="541"/>
      <c r="N42" s="541"/>
      <c r="O42" s="541"/>
      <c r="P42" s="541"/>
      <c r="Q42" s="541"/>
      <c r="R42" s="541"/>
      <c r="S42" s="542"/>
      <c r="T42" s="543"/>
      <c r="U42" s="544"/>
      <c r="V42" s="544"/>
      <c r="W42" s="544"/>
      <c r="X42" s="544"/>
      <c r="Y42" s="544"/>
      <c r="Z42" s="544"/>
      <c r="AA42" s="544"/>
      <c r="AB42" s="544"/>
      <c r="AC42" s="544"/>
      <c r="AD42" s="544"/>
      <c r="AE42" s="544"/>
      <c r="AF42" s="544"/>
      <c r="AG42" s="544"/>
      <c r="AH42" s="544"/>
      <c r="AI42" s="538" t="s">
        <v>0</v>
      </c>
      <c r="AJ42" s="539"/>
      <c r="AK42" s="309"/>
      <c r="AL42" s="309"/>
      <c r="AM42" s="309"/>
      <c r="AN42" s="309"/>
      <c r="AO42" s="309"/>
      <c r="AP42" s="309"/>
    </row>
    <row r="43" spans="1:54" ht="20.25" customHeight="1">
      <c r="C43" s="282"/>
      <c r="D43" s="282"/>
      <c r="E43" s="282"/>
      <c r="F43" s="282"/>
      <c r="G43" s="282"/>
      <c r="H43" s="282"/>
      <c r="I43" s="282"/>
      <c r="J43" s="282"/>
      <c r="K43" s="282"/>
      <c r="L43" s="282"/>
      <c r="M43" s="282"/>
      <c r="N43" s="282"/>
      <c r="O43" s="282"/>
      <c r="P43" s="282"/>
      <c r="Q43" s="282"/>
      <c r="R43" s="282"/>
      <c r="S43" s="282"/>
      <c r="T43" s="283"/>
      <c r="U43" s="283"/>
      <c r="V43" s="284"/>
      <c r="W43" s="284"/>
      <c r="X43" s="284"/>
      <c r="Y43" s="284"/>
      <c r="Z43" s="284"/>
      <c r="AA43" s="284"/>
      <c r="AB43" s="284"/>
      <c r="AC43" s="284"/>
      <c r="AD43" s="284"/>
      <c r="AE43" s="284"/>
      <c r="AF43" s="284"/>
      <c r="AG43" s="284"/>
      <c r="AH43" s="284"/>
      <c r="AI43" s="283"/>
      <c r="AJ43" s="283"/>
    </row>
    <row r="44" spans="1:54" ht="22.5" customHeight="1">
      <c r="B44" s="226"/>
      <c r="C44" s="226"/>
      <c r="D44" s="226"/>
      <c r="E44" s="226"/>
      <c r="F44" s="226"/>
      <c r="G44" s="226"/>
      <c r="H44" s="226"/>
      <c r="I44" s="226"/>
      <c r="J44" s="226"/>
      <c r="K44" s="226"/>
      <c r="L44" s="226"/>
      <c r="M44" s="226"/>
      <c r="N44" s="226"/>
      <c r="O44" s="226"/>
      <c r="P44" s="226"/>
      <c r="Q44" s="226"/>
      <c r="R44" s="226"/>
      <c r="S44" s="226"/>
      <c r="T44" s="226"/>
      <c r="U44" s="285"/>
      <c r="V44" s="226"/>
      <c r="W44" s="285"/>
      <c r="X44" s="226"/>
      <c r="Y44" s="226"/>
      <c r="Z44" s="226"/>
      <c r="AA44" s="226"/>
      <c r="AB44" s="226"/>
      <c r="AC44" s="226"/>
      <c r="AD44" s="226"/>
      <c r="AE44" s="226"/>
      <c r="AF44" s="226"/>
      <c r="AG44" s="226"/>
      <c r="AH44" s="226"/>
      <c r="AI44" s="226"/>
      <c r="AJ44" s="226"/>
      <c r="AK44" s="226"/>
      <c r="AL44" s="307"/>
      <c r="AM44" s="307"/>
      <c r="AN44" s="285"/>
      <c r="AO44" s="308"/>
      <c r="AP44" s="308"/>
      <c r="AQ44" s="308"/>
      <c r="AR44" s="308"/>
      <c r="AS44" s="308"/>
      <c r="AT44" s="308"/>
      <c r="AU44" s="308"/>
      <c r="AV44" s="308"/>
      <c r="AW44" s="283"/>
      <c r="AX44" s="283"/>
      <c r="AY44" s="307"/>
      <c r="AZ44" s="307"/>
      <c r="BA44" s="307"/>
      <c r="BB44" s="307"/>
    </row>
    <row r="45" spans="1:54" s="23" customFormat="1" ht="32.25" customHeight="1" thickBot="1">
      <c r="A45" s="52"/>
      <c r="B45" s="52"/>
      <c r="C45" s="52"/>
      <c r="D45" s="52"/>
      <c r="E45" s="52"/>
      <c r="F45" s="52"/>
      <c r="G45" s="52"/>
      <c r="H45" s="52"/>
      <c r="I45" s="52"/>
      <c r="J45" s="52"/>
      <c r="K45" s="52"/>
      <c r="L45" s="52"/>
      <c r="M45" s="52"/>
      <c r="N45" s="52"/>
      <c r="O45" s="52"/>
      <c r="P45" s="52"/>
      <c r="Q45" s="52"/>
      <c r="R45" s="57"/>
      <c r="S45" s="57"/>
      <c r="T45" s="53"/>
      <c r="U45" s="285" t="s">
        <v>224</v>
      </c>
      <c r="V45" s="285"/>
      <c r="W45" s="119"/>
      <c r="X45" s="119"/>
      <c r="Y45" s="119"/>
      <c r="Z45" s="119"/>
      <c r="AA45" s="119"/>
      <c r="AB45" s="119"/>
      <c r="AC45" s="57"/>
      <c r="AD45" s="57"/>
      <c r="AE45" s="113"/>
      <c r="AF45" s="113"/>
      <c r="AG45" s="113"/>
      <c r="AH45" s="113"/>
      <c r="AI45" s="113"/>
      <c r="AJ45" s="113"/>
      <c r="AK45" s="113"/>
      <c r="AL45" s="113"/>
      <c r="AM45" s="113"/>
      <c r="AN45" s="113"/>
      <c r="AO45" s="113"/>
      <c r="AP45" s="113"/>
    </row>
    <row r="46" spans="1:54" s="23" customFormat="1" ht="65.25" customHeight="1" thickBot="1">
      <c r="A46" s="120"/>
      <c r="B46" s="120"/>
      <c r="C46" s="533" t="s">
        <v>288</v>
      </c>
      <c r="D46" s="534"/>
      <c r="E46" s="534"/>
      <c r="F46" s="534"/>
      <c r="G46" s="534"/>
      <c r="H46" s="534"/>
      <c r="I46" s="534"/>
      <c r="J46" s="534"/>
      <c r="K46" s="534"/>
      <c r="L46" s="534"/>
      <c r="M46" s="534"/>
      <c r="N46" s="534"/>
      <c r="O46" s="534"/>
      <c r="P46" s="534"/>
      <c r="Q46" s="534"/>
      <c r="R46" s="534"/>
      <c r="S46" s="535"/>
      <c r="T46" s="562">
        <f>MIN(T40,T42)</f>
        <v>0</v>
      </c>
      <c r="U46" s="563"/>
      <c r="V46" s="563"/>
      <c r="W46" s="563"/>
      <c r="X46" s="563"/>
      <c r="Y46" s="563"/>
      <c r="Z46" s="563"/>
      <c r="AA46" s="563"/>
      <c r="AB46" s="563"/>
      <c r="AC46" s="563"/>
      <c r="AD46" s="563"/>
      <c r="AE46" s="563"/>
      <c r="AF46" s="563"/>
      <c r="AG46" s="563"/>
      <c r="AH46" s="563"/>
      <c r="AI46" s="560" t="s">
        <v>0</v>
      </c>
      <c r="AJ46" s="561"/>
      <c r="AK46" s="112"/>
      <c r="AL46" s="112"/>
      <c r="AM46" s="112"/>
      <c r="AN46" s="112"/>
      <c r="AO46" s="112"/>
      <c r="AP46" s="112"/>
    </row>
    <row r="47" spans="1:54" s="23" customFormat="1" ht="29.5" customHeight="1">
      <c r="A47" s="28"/>
      <c r="B47" s="28"/>
      <c r="C47" s="28"/>
      <c r="D47" s="28"/>
      <c r="E47" s="28"/>
      <c r="F47" s="28"/>
      <c r="G47" s="28"/>
      <c r="H47" s="28"/>
      <c r="I47" s="28"/>
      <c r="J47" s="29"/>
      <c r="K47" s="29"/>
      <c r="L47" s="29"/>
      <c r="M47" s="29"/>
      <c r="N47" s="29"/>
      <c r="O47" s="29"/>
      <c r="P47" s="29"/>
      <c r="Q47" s="29"/>
      <c r="R47" s="29"/>
      <c r="S47" s="29"/>
      <c r="T47" s="29"/>
      <c r="U47" s="24"/>
      <c r="V47" s="30"/>
      <c r="W47" s="25"/>
      <c r="X47" s="25"/>
    </row>
    <row r="48" spans="1:54" s="11" customFormat="1" ht="20.149999999999999" customHeight="1">
      <c r="R48" s="9"/>
      <c r="S48" s="9"/>
      <c r="T48" s="9"/>
      <c r="U48" s="10"/>
      <c r="V48" s="10"/>
      <c r="W48" s="10"/>
      <c r="X48" s="10"/>
      <c r="Y48" s="10"/>
      <c r="Z48" s="10"/>
      <c r="AA48" s="10"/>
      <c r="AB48" s="10"/>
    </row>
    <row r="49" spans="1:28" s="4" customFormat="1" ht="18.75" customHeight="1">
      <c r="A49" s="8"/>
      <c r="B49" s="8"/>
      <c r="C49" s="8"/>
      <c r="D49" s="8"/>
      <c r="R49" s="5"/>
      <c r="S49" s="5"/>
      <c r="T49" s="5"/>
      <c r="U49" s="6"/>
      <c r="V49" s="6"/>
      <c r="W49" s="6"/>
      <c r="X49" s="6"/>
      <c r="Y49" s="6"/>
      <c r="Z49" s="6"/>
      <c r="AA49" s="6"/>
      <c r="AB49" s="6"/>
    </row>
    <row r="50" spans="1:28" s="4" customFormat="1" ht="18" customHeight="1">
      <c r="A50" s="8"/>
      <c r="B50" s="8"/>
      <c r="C50" s="8"/>
      <c r="D50" s="8"/>
      <c r="R50" s="5"/>
      <c r="S50" s="5"/>
      <c r="T50" s="5"/>
      <c r="U50" s="6"/>
      <c r="V50" s="6"/>
      <c r="W50" s="6"/>
      <c r="X50" s="6"/>
      <c r="Y50" s="6"/>
      <c r="Z50" s="6"/>
      <c r="AA50" s="6"/>
      <c r="AB50" s="6"/>
    </row>
    <row r="51" spans="1:28" s="4" customFormat="1" ht="18" customHeight="1">
      <c r="A51" s="8"/>
      <c r="B51" s="8"/>
      <c r="C51" s="8"/>
      <c r="D51" s="8"/>
      <c r="R51" s="5"/>
      <c r="S51" s="5"/>
      <c r="T51" s="5"/>
      <c r="U51" s="6"/>
      <c r="V51" s="6"/>
      <c r="W51" s="6"/>
      <c r="X51" s="6"/>
      <c r="Y51" s="6"/>
      <c r="Z51" s="6"/>
      <c r="AA51" s="6"/>
      <c r="AB51" s="6"/>
    </row>
    <row r="52" spans="1:28" s="4" customFormat="1" ht="18" customHeight="1">
      <c r="A52" s="8"/>
      <c r="B52" s="8"/>
      <c r="C52" s="8"/>
      <c r="D52" s="8"/>
      <c r="R52" s="5"/>
      <c r="S52" s="5"/>
      <c r="T52" s="5"/>
      <c r="U52" s="6"/>
      <c r="V52" s="6"/>
      <c r="W52" s="6"/>
      <c r="X52" s="6"/>
      <c r="Y52" s="6"/>
      <c r="Z52" s="6"/>
      <c r="AA52" s="6"/>
      <c r="AB52" s="6"/>
    </row>
    <row r="53" spans="1:28" s="4" customFormat="1" ht="18" customHeight="1">
      <c r="A53" s="8"/>
      <c r="B53" s="8"/>
      <c r="C53" s="8"/>
      <c r="D53" s="8"/>
      <c r="R53" s="5"/>
      <c r="S53" s="5"/>
      <c r="T53" s="5"/>
      <c r="U53" s="6"/>
      <c r="V53" s="6"/>
      <c r="W53" s="6"/>
      <c r="X53" s="6"/>
      <c r="Y53" s="6"/>
      <c r="Z53" s="6"/>
      <c r="AA53" s="6"/>
      <c r="AB53" s="6"/>
    </row>
  </sheetData>
  <sheetProtection algorithmName="SHA-512" hashValue="Efln1AeNIxFob3MWaoi8v6BOKPmFxNnCLFj9CUcUNMfQdxrvZupKKhmcTrYH80bVnOiJsyQdpZ0yp8xQJbpIeA==" saltValue="CPERwaZyHCjvXIgOhRiJNg==" spinCount="100000" sheet="1" objects="1" scenarios="1"/>
  <mergeCells count="68">
    <mergeCell ref="T28:U28"/>
    <mergeCell ref="C10:J10"/>
    <mergeCell ref="M10:P10"/>
    <mergeCell ref="C12:J12"/>
    <mergeCell ref="M12:P12"/>
    <mergeCell ref="C14:J14"/>
    <mergeCell ref="M14:P14"/>
    <mergeCell ref="A3:AP3"/>
    <mergeCell ref="C24:D25"/>
    <mergeCell ref="C23:S23"/>
    <mergeCell ref="T23:AJ23"/>
    <mergeCell ref="T24:U24"/>
    <mergeCell ref="E24:S24"/>
    <mergeCell ref="E25:S25"/>
    <mergeCell ref="AI24:AJ24"/>
    <mergeCell ref="AI25:AJ25"/>
    <mergeCell ref="V24:AH24"/>
    <mergeCell ref="T25:U25"/>
    <mergeCell ref="V25:AH25"/>
    <mergeCell ref="AE5:AI5"/>
    <mergeCell ref="C7:J7"/>
    <mergeCell ref="AJ5:AN5"/>
    <mergeCell ref="AE6:AN7"/>
    <mergeCell ref="V28:AH28"/>
    <mergeCell ref="V26:AH26"/>
    <mergeCell ref="T27:U27"/>
    <mergeCell ref="E29:S29"/>
    <mergeCell ref="AI28:AJ28"/>
    <mergeCell ref="AI26:AJ26"/>
    <mergeCell ref="AI27:AJ27"/>
    <mergeCell ref="AI29:AJ29"/>
    <mergeCell ref="T29:U29"/>
    <mergeCell ref="E27:S27"/>
    <mergeCell ref="T26:U26"/>
    <mergeCell ref="V29:AH29"/>
    <mergeCell ref="C26:S26"/>
    <mergeCell ref="C27:D31"/>
    <mergeCell ref="V27:AH27"/>
    <mergeCell ref="E28:S28"/>
    <mergeCell ref="AI46:AJ46"/>
    <mergeCell ref="T46:AH46"/>
    <mergeCell ref="C46:S46"/>
    <mergeCell ref="AI32:AJ32"/>
    <mergeCell ref="V30:AH30"/>
    <mergeCell ref="AI30:AJ30"/>
    <mergeCell ref="AI31:AJ31"/>
    <mergeCell ref="T32:U32"/>
    <mergeCell ref="T31:U31"/>
    <mergeCell ref="E30:S30"/>
    <mergeCell ref="C32:S32"/>
    <mergeCell ref="V31:AH31"/>
    <mergeCell ref="V32:AH32"/>
    <mergeCell ref="T30:U30"/>
    <mergeCell ref="E31:S31"/>
    <mergeCell ref="C35:S35"/>
    <mergeCell ref="C36:S36"/>
    <mergeCell ref="T36:U36"/>
    <mergeCell ref="V36:AH36"/>
    <mergeCell ref="AI36:AJ36"/>
    <mergeCell ref="T35:U35"/>
    <mergeCell ref="V35:AH35"/>
    <mergeCell ref="AI35:AJ35"/>
    <mergeCell ref="C40:S40"/>
    <mergeCell ref="T40:AH40"/>
    <mergeCell ref="AI40:AJ40"/>
    <mergeCell ref="C42:S42"/>
    <mergeCell ref="T42:AH42"/>
    <mergeCell ref="AI42:AJ42"/>
  </mergeCells>
  <phoneticPr fontId="23"/>
  <conditionalFormatting sqref="V35:AH35">
    <cfRule type="expression" dxfId="70" priority="21" stopIfTrue="1">
      <formula>AND($V$35&gt;0,$V$35&lt;400000)</formula>
    </cfRule>
  </conditionalFormatting>
  <conditionalFormatting sqref="M7 T7">
    <cfRule type="expression" dxfId="69" priority="18" stopIfTrue="1">
      <formula>AND($M$7="□",$T$7="□")</formula>
    </cfRule>
  </conditionalFormatting>
  <conditionalFormatting sqref="M12:P12">
    <cfRule type="expression" dxfId="68" priority="7" stopIfTrue="1">
      <formula>$M$7="■"</formula>
    </cfRule>
    <cfRule type="expression" dxfId="67" priority="9" stopIfTrue="1">
      <formula>AND($T$7="■",$M$12="")</formula>
    </cfRule>
  </conditionalFormatting>
  <conditionalFormatting sqref="M14:P14">
    <cfRule type="expression" dxfId="66" priority="6" stopIfTrue="1">
      <formula>$M$7="■"</formula>
    </cfRule>
    <cfRule type="expression" dxfId="65" priority="8" stopIfTrue="1">
      <formula>AND($T$7="■",$M$14="")</formula>
    </cfRule>
  </conditionalFormatting>
  <conditionalFormatting sqref="M10:P10">
    <cfRule type="expression" dxfId="64" priority="5" stopIfTrue="1">
      <formula>$M$10=""</formula>
    </cfRule>
  </conditionalFormatting>
  <conditionalFormatting sqref="T42:AH42">
    <cfRule type="expression" dxfId="63" priority="1" stopIfTrue="1">
      <formula>$T$42=""</formula>
    </cfRule>
  </conditionalFormatting>
  <dataValidations count="3">
    <dataValidation imeMode="disabled" allowBlank="1" showInputMessage="1" showErrorMessage="1" sqref="T46:AH46 V24:AH32 M12:P12 M10:P10 V35:AH37 V43:AH43 T42:AH42" xr:uid="{00000000-0002-0000-0200-000000000000}"/>
    <dataValidation type="list" allowBlank="1" showInputMessage="1" showErrorMessage="1" sqref="M7 T7" xr:uid="{7EC94E2F-98A5-4D8E-9F8E-C150B278AD35}">
      <formula1>"□,■"</formula1>
    </dataValidation>
    <dataValidation type="whole" imeMode="disabled" allowBlank="1" showInputMessage="1" showErrorMessage="1" sqref="T40:AH40" xr:uid="{11F51637-220E-41D6-91E7-8452052E163A}">
      <formula1>200000</formula1>
      <formula2>1250000</formula2>
    </dataValidation>
  </dataValidations>
  <printOptions horizontalCentered="1"/>
  <pageMargins left="0.15748031496062992" right="0.15748031496062992" top="0.39370078740157483" bottom="0.39370078740157483" header="0.19685039370078741" footer="0.19685039370078741"/>
  <pageSetup paperSize="9" scale="59" orientation="portrait" r:id="rId1"/>
  <headerFooter>
    <oddHeader>&amp;RVERSION 1.0</oddHeader>
    <oddFooter>&amp;L（備考）用紙は日本工業規格Ａ４とし、縦位置とする。</oddFooter>
  </headerFooter>
  <ignoredErrors>
    <ignoredError sqref="V25:AH26 W24:AH24 W31:AH31 W27:AH27 W28:AH28 W29:AH29 W30:AH3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B61"/>
  <sheetViews>
    <sheetView showGridLines="0" showZeros="0" view="pageBreakPreview" zoomScale="55" zoomScaleNormal="75" zoomScaleSheetLayoutView="55" workbookViewId="0">
      <selection activeCell="A3" sqref="A3:BC3"/>
    </sheetView>
  </sheetViews>
  <sheetFormatPr defaultColWidth="9" defaultRowHeight="13"/>
  <cols>
    <col min="1" max="9" width="3.08984375" style="7" customWidth="1"/>
    <col min="10" max="55" width="3.6328125" style="7" customWidth="1"/>
    <col min="56" max="85" width="3.453125" style="21" customWidth="1"/>
    <col min="86" max="16384" width="9" style="21"/>
  </cols>
  <sheetData>
    <row r="1" spans="1:106" s="7" customFormat="1" ht="15.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
      <c r="AL1" s="58"/>
      <c r="AM1" s="58"/>
      <c r="AN1" s="4"/>
      <c r="AO1" s="4"/>
      <c r="AP1" s="4"/>
      <c r="AQ1" s="4"/>
      <c r="AR1" s="4"/>
      <c r="AS1" s="4"/>
      <c r="AT1" s="4"/>
      <c r="AU1" s="4"/>
      <c r="AV1" s="4"/>
      <c r="AW1" s="4"/>
      <c r="AX1" s="4"/>
      <c r="AY1" s="4"/>
      <c r="AZ1" s="4"/>
      <c r="BA1" s="4"/>
      <c r="BB1" s="4"/>
      <c r="BC1" s="26" t="s">
        <v>225</v>
      </c>
    </row>
    <row r="2" spans="1:106" s="1" customFormat="1" ht="18" customHeight="1">
      <c r="A2" s="2"/>
      <c r="B2" s="2"/>
      <c r="C2" s="2"/>
      <c r="D2" s="2"/>
      <c r="E2" s="2"/>
      <c r="F2" s="2"/>
      <c r="G2" s="2"/>
      <c r="H2" s="2"/>
      <c r="I2" s="2"/>
      <c r="BC2" s="111" t="str">
        <f>IF(OR('様式第7｜実績報告書'!$BD$15&lt;&gt;"",'様式第7｜実績報告書'!$AJ$51&lt;&gt;""),'様式第7｜実績報告書'!$BD$15&amp;"邸"&amp;RIGHT(TRIM('様式第7｜実績報告書'!$N$51&amp;'様式第7｜実績報告書'!$Y$51&amp;'様式第7｜実績報告書'!$AJ$51),4),"")</f>
        <v/>
      </c>
    </row>
    <row r="3" spans="1:106" ht="30" customHeight="1">
      <c r="A3" s="693" t="s">
        <v>202</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06" ht="6" customHeight="1">
      <c r="A4" s="16"/>
      <c r="B4" s="16"/>
      <c r="C4" s="16"/>
      <c r="D4" s="16"/>
      <c r="E4" s="16"/>
      <c r="F4" s="16"/>
      <c r="G4" s="16"/>
      <c r="H4" s="16"/>
      <c r="I4" s="16"/>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row>
    <row r="5" spans="1:106" ht="19">
      <c r="A5" s="45" t="s">
        <v>102</v>
      </c>
      <c r="B5" s="44"/>
      <c r="C5" s="44"/>
      <c r="D5" s="44"/>
      <c r="E5" s="44"/>
      <c r="F5" s="44"/>
      <c r="G5" s="44"/>
      <c r="H5" s="44"/>
      <c r="I5" s="4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1"/>
      <c r="BB5" s="11"/>
      <c r="BC5" s="39" t="s">
        <v>4</v>
      </c>
    </row>
    <row r="6" spans="1:106" ht="14.25" customHeight="1">
      <c r="A6" s="20"/>
      <c r="B6" s="20"/>
      <c r="C6" s="20"/>
      <c r="D6" s="20"/>
      <c r="E6" s="20"/>
      <c r="F6" s="20"/>
      <c r="G6" s="20"/>
      <c r="H6" s="20"/>
      <c r="I6" s="20"/>
      <c r="J6" s="20"/>
      <c r="K6" s="4"/>
      <c r="L6" s="4"/>
      <c r="M6" s="4"/>
      <c r="N6" s="4"/>
      <c r="O6" s="4"/>
      <c r="P6" s="4"/>
      <c r="Q6" s="4"/>
      <c r="R6" s="4"/>
      <c r="S6" s="4"/>
      <c r="T6" s="4"/>
      <c r="U6" s="4"/>
      <c r="V6" s="4"/>
      <c r="W6" s="4"/>
      <c r="X6" s="4"/>
      <c r="Y6" s="4"/>
      <c r="Z6" s="4"/>
      <c r="AA6" s="4"/>
      <c r="AB6" s="4"/>
      <c r="AC6" s="20"/>
      <c r="AD6" s="20"/>
      <c r="AE6" s="20"/>
      <c r="AF6" s="20"/>
      <c r="AG6" s="20"/>
      <c r="AH6" s="20"/>
      <c r="AI6" s="20"/>
      <c r="AJ6" s="20"/>
      <c r="AK6" s="20"/>
      <c r="AL6" s="4"/>
      <c r="AM6" s="4"/>
      <c r="AN6" s="4"/>
      <c r="AO6" s="4"/>
      <c r="AP6" s="4"/>
      <c r="AQ6" s="4"/>
      <c r="AR6" s="4"/>
      <c r="AS6" s="4"/>
      <c r="AT6" s="4"/>
      <c r="AU6" s="4"/>
      <c r="AV6" s="4"/>
      <c r="AW6" s="4"/>
      <c r="AX6" s="31" t="s">
        <v>46</v>
      </c>
      <c r="AY6" s="121"/>
      <c r="AZ6" s="147" t="s">
        <v>105</v>
      </c>
      <c r="BA6" s="121"/>
      <c r="BB6" s="712" t="s">
        <v>106</v>
      </c>
      <c r="BC6" s="712"/>
    </row>
    <row r="7" spans="1:106" ht="14.25" customHeight="1">
      <c r="A7" s="247"/>
      <c r="B7" s="247"/>
      <c r="C7" s="247"/>
      <c r="D7" s="247"/>
      <c r="E7" s="247"/>
      <c r="F7" s="247"/>
      <c r="G7" s="247"/>
      <c r="H7" s="247"/>
      <c r="I7" s="247"/>
      <c r="J7" s="247"/>
      <c r="K7" s="21"/>
      <c r="L7" s="21"/>
      <c r="M7" s="21"/>
      <c r="N7" s="21"/>
      <c r="O7" s="21"/>
      <c r="P7" s="21"/>
      <c r="Q7" s="21"/>
      <c r="R7" s="21"/>
      <c r="S7" s="21"/>
      <c r="T7" s="21"/>
      <c r="U7" s="21"/>
      <c r="V7" s="21"/>
      <c r="W7" s="21"/>
      <c r="X7" s="21"/>
      <c r="Y7" s="21"/>
      <c r="Z7" s="21"/>
      <c r="AA7" s="21"/>
      <c r="AB7" s="21"/>
      <c r="AC7" s="247"/>
      <c r="AD7" s="247"/>
      <c r="AE7" s="247"/>
      <c r="AF7" s="247"/>
      <c r="AG7" s="247"/>
      <c r="AH7" s="247"/>
      <c r="AI7" s="247"/>
      <c r="AJ7" s="247"/>
      <c r="AK7" s="247"/>
      <c r="AL7" s="21"/>
      <c r="AM7" s="21"/>
      <c r="AN7" s="21"/>
      <c r="AO7" s="21"/>
      <c r="AP7" s="21"/>
      <c r="AQ7" s="21"/>
      <c r="AR7" s="21"/>
      <c r="AS7" s="21"/>
      <c r="AT7" s="21"/>
      <c r="AU7" s="21"/>
      <c r="AV7" s="21"/>
      <c r="AW7" s="21"/>
      <c r="AX7" s="31"/>
      <c r="AY7" s="260"/>
      <c r="AZ7" s="147"/>
      <c r="BA7" s="260"/>
      <c r="BB7" s="260"/>
      <c r="BC7" s="260"/>
    </row>
    <row r="8" spans="1:106" ht="37.5" customHeight="1">
      <c r="A8" s="247"/>
      <c r="B8" s="247"/>
      <c r="C8" s="247"/>
      <c r="D8" s="247"/>
      <c r="E8" s="247"/>
      <c r="F8" s="247"/>
      <c r="G8" s="247"/>
      <c r="H8" s="247"/>
      <c r="I8" s="247"/>
      <c r="J8" s="247"/>
      <c r="K8" s="21"/>
      <c r="L8" s="21"/>
      <c r="M8" s="21"/>
      <c r="N8" s="21"/>
      <c r="O8" s="21"/>
      <c r="P8" s="21"/>
      <c r="Q8" s="21"/>
      <c r="R8" s="21"/>
      <c r="S8" s="21"/>
      <c r="T8" s="21"/>
      <c r="U8" s="21"/>
      <c r="V8" s="21"/>
      <c r="W8" s="21"/>
      <c r="X8" s="21"/>
      <c r="Y8" s="21"/>
      <c r="Z8" s="21"/>
      <c r="AA8" s="21"/>
      <c r="AB8" s="21"/>
      <c r="AC8" s="247"/>
      <c r="AD8" s="247"/>
      <c r="AE8" s="247"/>
      <c r="AF8" s="247"/>
      <c r="AG8" s="247"/>
      <c r="AH8" s="247"/>
      <c r="AI8" s="247"/>
      <c r="AJ8" s="247"/>
      <c r="AK8" s="247"/>
      <c r="AL8" s="21"/>
      <c r="AM8" s="21"/>
      <c r="AN8" s="21"/>
      <c r="AO8" s="21"/>
      <c r="AP8" s="715" t="s">
        <v>170</v>
      </c>
      <c r="AQ8" s="716"/>
      <c r="AR8" s="716"/>
      <c r="AS8" s="716"/>
      <c r="AT8" s="716"/>
      <c r="AU8" s="716"/>
      <c r="AV8" s="716"/>
      <c r="AW8" s="713"/>
      <c r="AX8" s="713"/>
      <c r="AY8" s="713"/>
      <c r="AZ8" s="713"/>
      <c r="BA8" s="713"/>
      <c r="BB8" s="713"/>
      <c r="BC8" s="714"/>
    </row>
    <row r="9" spans="1:106" ht="14.25" customHeight="1">
      <c r="A9" s="247"/>
      <c r="B9" s="247"/>
      <c r="C9" s="247"/>
      <c r="D9" s="247"/>
      <c r="E9" s="247"/>
      <c r="F9" s="247"/>
      <c r="G9" s="247"/>
      <c r="H9" s="247"/>
      <c r="I9" s="247"/>
      <c r="J9" s="247"/>
      <c r="K9" s="21"/>
      <c r="L9" s="21"/>
      <c r="M9" s="21"/>
      <c r="N9" s="21"/>
      <c r="O9" s="21"/>
      <c r="P9" s="21"/>
      <c r="Q9" s="21"/>
      <c r="R9" s="21"/>
      <c r="S9" s="21"/>
      <c r="T9" s="21"/>
      <c r="U9" s="21"/>
      <c r="V9" s="21"/>
      <c r="W9" s="21"/>
      <c r="X9" s="21"/>
      <c r="Y9" s="21"/>
      <c r="Z9" s="21"/>
      <c r="AA9" s="21"/>
      <c r="AB9" s="21"/>
      <c r="AC9" s="247"/>
      <c r="AD9" s="247"/>
      <c r="AE9" s="247"/>
      <c r="AF9" s="247"/>
      <c r="AG9" s="247"/>
      <c r="AH9" s="247"/>
      <c r="AI9" s="247"/>
      <c r="AJ9" s="247"/>
      <c r="AK9" s="247"/>
      <c r="AL9" s="21"/>
      <c r="AM9" s="21"/>
      <c r="AN9" s="21"/>
      <c r="AO9" s="21"/>
      <c r="AP9" s="21"/>
      <c r="AQ9" s="21"/>
      <c r="AR9" s="21"/>
      <c r="AS9" s="21"/>
      <c r="AT9" s="21"/>
      <c r="AU9" s="21"/>
      <c r="AV9" s="21"/>
      <c r="AW9" s="21"/>
      <c r="AX9" s="31"/>
      <c r="AY9" s="264"/>
      <c r="AZ9" s="147"/>
      <c r="BA9" s="264"/>
      <c r="BB9" s="264"/>
      <c r="BC9" s="264"/>
    </row>
    <row r="10" spans="1:106" ht="24.75" customHeight="1">
      <c r="A10" s="286"/>
      <c r="B10" s="287"/>
      <c r="C10" s="288" t="s">
        <v>193</v>
      </c>
      <c r="D10" s="32"/>
      <c r="E10" s="32"/>
      <c r="F10" s="32"/>
      <c r="G10" s="289"/>
      <c r="H10" s="290"/>
      <c r="I10" s="288" t="s">
        <v>226</v>
      </c>
      <c r="J10" s="32"/>
      <c r="K10" s="11"/>
      <c r="L10" s="11"/>
      <c r="M10" s="11"/>
      <c r="N10" s="11"/>
      <c r="O10" s="11"/>
      <c r="P10" s="11"/>
      <c r="Q10" s="11"/>
      <c r="R10" s="11"/>
      <c r="S10" s="11"/>
      <c r="T10" s="11"/>
      <c r="U10" s="11"/>
      <c r="V10" s="11"/>
      <c r="W10" s="11"/>
      <c r="X10" s="11"/>
      <c r="Y10" s="11"/>
      <c r="Z10" s="11"/>
      <c r="AA10" s="11"/>
      <c r="AB10" s="11"/>
      <c r="AC10" s="11"/>
      <c r="AD10" s="11"/>
      <c r="AE10" s="11"/>
      <c r="AF10" s="11"/>
      <c r="AG10" s="4"/>
      <c r="AH10" s="4"/>
      <c r="AI10" s="4"/>
      <c r="AJ10" s="4"/>
      <c r="AK10" s="4"/>
      <c r="AL10" s="4"/>
      <c r="AM10" s="4"/>
      <c r="AN10" s="4"/>
      <c r="AO10" s="4"/>
      <c r="AP10" s="4"/>
      <c r="AQ10" s="4"/>
      <c r="AR10" s="4"/>
      <c r="AS10" s="4"/>
      <c r="AT10" s="4"/>
      <c r="AU10" s="4"/>
      <c r="AV10" s="4"/>
      <c r="AW10" s="709" t="s">
        <v>192</v>
      </c>
      <c r="AX10" s="710"/>
      <c r="AY10" s="710"/>
      <c r="AZ10" s="710"/>
      <c r="BA10" s="710"/>
      <c r="BB10" s="710"/>
      <c r="BC10" s="710"/>
    </row>
    <row r="11" spans="1:106" ht="19.5" customHeight="1" thickBo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711"/>
      <c r="AX11" s="711"/>
      <c r="AY11" s="711"/>
      <c r="AZ11" s="711"/>
      <c r="BA11" s="711"/>
      <c r="BB11" s="711"/>
      <c r="BC11" s="711"/>
    </row>
    <row r="12" spans="1:106" s="7" customFormat="1" ht="46.5" customHeight="1" thickBot="1">
      <c r="A12" s="706" t="s">
        <v>21</v>
      </c>
      <c r="B12" s="707"/>
      <c r="C12" s="708"/>
      <c r="D12" s="708"/>
      <c r="E12" s="697" t="s">
        <v>80</v>
      </c>
      <c r="F12" s="697"/>
      <c r="G12" s="697"/>
      <c r="H12" s="697"/>
      <c r="I12" s="697"/>
      <c r="J12" s="697"/>
      <c r="K12" s="697"/>
      <c r="L12" s="697"/>
      <c r="M12" s="659" t="s">
        <v>56</v>
      </c>
      <c r="N12" s="659"/>
      <c r="O12" s="659"/>
      <c r="P12" s="659"/>
      <c r="Q12" s="659"/>
      <c r="R12" s="659"/>
      <c r="S12" s="659"/>
      <c r="T12" s="659"/>
      <c r="U12" s="659" t="s">
        <v>9</v>
      </c>
      <c r="V12" s="659"/>
      <c r="W12" s="659"/>
      <c r="X12" s="659"/>
      <c r="Y12" s="659"/>
      <c r="Z12" s="659"/>
      <c r="AA12" s="659"/>
      <c r="AB12" s="659"/>
      <c r="AC12" s="659"/>
      <c r="AD12" s="659"/>
      <c r="AE12" s="659" t="s">
        <v>3</v>
      </c>
      <c r="AF12" s="659"/>
      <c r="AG12" s="659"/>
      <c r="AH12" s="659"/>
      <c r="AI12" s="659"/>
      <c r="AJ12" s="659"/>
      <c r="AK12" s="659"/>
      <c r="AL12" s="659"/>
      <c r="AM12" s="659"/>
      <c r="AN12" s="659"/>
      <c r="AO12" s="659"/>
      <c r="AP12" s="659"/>
      <c r="AQ12" s="659"/>
      <c r="AR12" s="659"/>
      <c r="AS12" s="660" t="s">
        <v>123</v>
      </c>
      <c r="AT12" s="661"/>
      <c r="AU12" s="661"/>
      <c r="AV12" s="662"/>
      <c r="AW12" s="696" t="s">
        <v>70</v>
      </c>
      <c r="AX12" s="697"/>
      <c r="AY12" s="697"/>
      <c r="AZ12" s="697"/>
      <c r="BA12" s="697"/>
      <c r="BB12" s="697"/>
      <c r="BC12" s="698"/>
    </row>
    <row r="13" spans="1:106" s="7" customFormat="1" ht="29.25" customHeight="1" thickTop="1">
      <c r="A13" s="699" t="s">
        <v>129</v>
      </c>
      <c r="B13" s="700"/>
      <c r="C13" s="701"/>
      <c r="D13" s="701"/>
      <c r="E13" s="704"/>
      <c r="F13" s="704"/>
      <c r="G13" s="704"/>
      <c r="H13" s="704"/>
      <c r="I13" s="704"/>
      <c r="J13" s="704"/>
      <c r="K13" s="704"/>
      <c r="L13" s="704"/>
      <c r="M13" s="705"/>
      <c r="N13" s="705"/>
      <c r="O13" s="705"/>
      <c r="P13" s="705"/>
      <c r="Q13" s="705"/>
      <c r="R13" s="705"/>
      <c r="S13" s="705"/>
      <c r="T13" s="705"/>
      <c r="U13" s="663"/>
      <c r="V13" s="663"/>
      <c r="W13" s="663"/>
      <c r="X13" s="663"/>
      <c r="Y13" s="663"/>
      <c r="Z13" s="663"/>
      <c r="AA13" s="663"/>
      <c r="AB13" s="663"/>
      <c r="AC13" s="663"/>
      <c r="AD13" s="663"/>
      <c r="AE13" s="663"/>
      <c r="AF13" s="663"/>
      <c r="AG13" s="663"/>
      <c r="AH13" s="663"/>
      <c r="AI13" s="663"/>
      <c r="AJ13" s="663"/>
      <c r="AK13" s="663"/>
      <c r="AL13" s="663"/>
      <c r="AM13" s="663"/>
      <c r="AN13" s="663"/>
      <c r="AO13" s="663"/>
      <c r="AP13" s="663"/>
      <c r="AQ13" s="663"/>
      <c r="AR13" s="663"/>
      <c r="AS13" s="664" t="str">
        <f>IF(M13&lt;&gt;"",RIGHT(M13,1),"")</f>
        <v/>
      </c>
      <c r="AT13" s="665"/>
      <c r="AU13" s="665"/>
      <c r="AV13" s="666"/>
      <c r="AW13" s="702"/>
      <c r="AX13" s="703"/>
      <c r="AY13" s="703"/>
      <c r="AZ13" s="703"/>
      <c r="BA13" s="703"/>
      <c r="BB13" s="703"/>
      <c r="BC13" s="248" t="s">
        <v>20</v>
      </c>
    </row>
    <row r="14" spans="1:106" s="36" customFormat="1" ht="28.5" customHeight="1">
      <c r="A14" s="682"/>
      <c r="B14" s="683"/>
      <c r="C14" s="684"/>
      <c r="D14" s="684"/>
      <c r="E14" s="673"/>
      <c r="F14" s="673"/>
      <c r="G14" s="673"/>
      <c r="H14" s="673"/>
      <c r="I14" s="673"/>
      <c r="J14" s="673"/>
      <c r="K14" s="673"/>
      <c r="L14" s="673"/>
      <c r="M14" s="674"/>
      <c r="N14" s="674"/>
      <c r="O14" s="674"/>
      <c r="P14" s="674"/>
      <c r="Q14" s="674"/>
      <c r="R14" s="674"/>
      <c r="S14" s="674"/>
      <c r="T14" s="674"/>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43" t="str">
        <f t="shared" ref="AS14:AS42" si="0">IF(M14&lt;&gt;"",RIGHT(M14,1),"")</f>
        <v/>
      </c>
      <c r="AT14" s="644"/>
      <c r="AU14" s="644"/>
      <c r="AV14" s="645"/>
      <c r="AW14" s="675"/>
      <c r="AX14" s="676"/>
      <c r="AY14" s="676"/>
      <c r="AZ14" s="676"/>
      <c r="BA14" s="676"/>
      <c r="BB14" s="676"/>
      <c r="BC14" s="249" t="s">
        <v>20</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36" customFormat="1" ht="28.5" customHeight="1">
      <c r="A15" s="682"/>
      <c r="B15" s="683"/>
      <c r="C15" s="684"/>
      <c r="D15" s="684"/>
      <c r="E15" s="673"/>
      <c r="F15" s="673"/>
      <c r="G15" s="673"/>
      <c r="H15" s="673"/>
      <c r="I15" s="673"/>
      <c r="J15" s="673"/>
      <c r="K15" s="673"/>
      <c r="L15" s="673"/>
      <c r="M15" s="674"/>
      <c r="N15" s="674"/>
      <c r="O15" s="674"/>
      <c r="P15" s="674"/>
      <c r="Q15" s="674"/>
      <c r="R15" s="674"/>
      <c r="S15" s="674"/>
      <c r="T15" s="674"/>
      <c r="U15" s="650"/>
      <c r="V15" s="650"/>
      <c r="W15" s="650"/>
      <c r="X15" s="650"/>
      <c r="Y15" s="650"/>
      <c r="Z15" s="650"/>
      <c r="AA15" s="650"/>
      <c r="AB15" s="650"/>
      <c r="AC15" s="650"/>
      <c r="AD15" s="650"/>
      <c r="AE15" s="650"/>
      <c r="AF15" s="650"/>
      <c r="AG15" s="650"/>
      <c r="AH15" s="650"/>
      <c r="AI15" s="650"/>
      <c r="AJ15" s="650"/>
      <c r="AK15" s="650"/>
      <c r="AL15" s="650"/>
      <c r="AM15" s="650"/>
      <c r="AN15" s="650"/>
      <c r="AO15" s="650"/>
      <c r="AP15" s="650"/>
      <c r="AQ15" s="650"/>
      <c r="AR15" s="650"/>
      <c r="AS15" s="643" t="str">
        <f t="shared" si="0"/>
        <v/>
      </c>
      <c r="AT15" s="644"/>
      <c r="AU15" s="644"/>
      <c r="AV15" s="645"/>
      <c r="AW15" s="675"/>
      <c r="AX15" s="676"/>
      <c r="AY15" s="676"/>
      <c r="AZ15" s="676"/>
      <c r="BA15" s="676"/>
      <c r="BB15" s="676"/>
      <c r="BC15" s="249" t="s">
        <v>20</v>
      </c>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36" customFormat="1" ht="28.5" customHeight="1">
      <c r="A16" s="682"/>
      <c r="B16" s="683"/>
      <c r="C16" s="684"/>
      <c r="D16" s="684"/>
      <c r="E16" s="673"/>
      <c r="F16" s="673"/>
      <c r="G16" s="673"/>
      <c r="H16" s="673"/>
      <c r="I16" s="673"/>
      <c r="J16" s="673"/>
      <c r="K16" s="673"/>
      <c r="L16" s="673"/>
      <c r="M16" s="674"/>
      <c r="N16" s="674"/>
      <c r="O16" s="674"/>
      <c r="P16" s="674"/>
      <c r="Q16" s="674"/>
      <c r="R16" s="674"/>
      <c r="S16" s="674"/>
      <c r="T16" s="674"/>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43" t="str">
        <f t="shared" si="0"/>
        <v/>
      </c>
      <c r="AT16" s="644"/>
      <c r="AU16" s="644"/>
      <c r="AV16" s="645"/>
      <c r="AW16" s="675"/>
      <c r="AX16" s="676"/>
      <c r="AY16" s="676"/>
      <c r="AZ16" s="676"/>
      <c r="BA16" s="676"/>
      <c r="BB16" s="676"/>
      <c r="BC16" s="249" t="s">
        <v>20</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36" customFormat="1" ht="28.5" customHeight="1">
      <c r="A17" s="682"/>
      <c r="B17" s="683"/>
      <c r="C17" s="684"/>
      <c r="D17" s="684"/>
      <c r="E17" s="673"/>
      <c r="F17" s="673"/>
      <c r="G17" s="673"/>
      <c r="H17" s="673"/>
      <c r="I17" s="673"/>
      <c r="J17" s="673"/>
      <c r="K17" s="673"/>
      <c r="L17" s="673"/>
      <c r="M17" s="674"/>
      <c r="N17" s="674"/>
      <c r="O17" s="674"/>
      <c r="P17" s="674"/>
      <c r="Q17" s="674"/>
      <c r="R17" s="674"/>
      <c r="S17" s="674"/>
      <c r="T17" s="674"/>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643" t="str">
        <f t="shared" si="0"/>
        <v/>
      </c>
      <c r="AT17" s="644"/>
      <c r="AU17" s="644"/>
      <c r="AV17" s="645"/>
      <c r="AW17" s="675"/>
      <c r="AX17" s="676"/>
      <c r="AY17" s="676"/>
      <c r="AZ17" s="676"/>
      <c r="BA17" s="676"/>
      <c r="BB17" s="676"/>
      <c r="BC17" s="249" t="s">
        <v>20</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36" customFormat="1" ht="28.5" customHeight="1">
      <c r="A18" s="682"/>
      <c r="B18" s="683"/>
      <c r="C18" s="684"/>
      <c r="D18" s="684"/>
      <c r="E18" s="673"/>
      <c r="F18" s="673"/>
      <c r="G18" s="673"/>
      <c r="H18" s="673"/>
      <c r="I18" s="673"/>
      <c r="J18" s="673"/>
      <c r="K18" s="673"/>
      <c r="L18" s="673"/>
      <c r="M18" s="674"/>
      <c r="N18" s="674"/>
      <c r="O18" s="674"/>
      <c r="P18" s="674"/>
      <c r="Q18" s="674"/>
      <c r="R18" s="674"/>
      <c r="S18" s="674"/>
      <c r="T18" s="674"/>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43" t="str">
        <f t="shared" si="0"/>
        <v/>
      </c>
      <c r="AT18" s="644"/>
      <c r="AU18" s="644"/>
      <c r="AV18" s="645"/>
      <c r="AW18" s="675"/>
      <c r="AX18" s="676"/>
      <c r="AY18" s="676"/>
      <c r="AZ18" s="676"/>
      <c r="BA18" s="676"/>
      <c r="BB18" s="676"/>
      <c r="BC18" s="249" t="s">
        <v>20</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36" customFormat="1" ht="28.5" customHeight="1">
      <c r="A19" s="682"/>
      <c r="B19" s="683"/>
      <c r="C19" s="684"/>
      <c r="D19" s="684"/>
      <c r="E19" s="673"/>
      <c r="F19" s="673"/>
      <c r="G19" s="673"/>
      <c r="H19" s="673"/>
      <c r="I19" s="673"/>
      <c r="J19" s="673"/>
      <c r="K19" s="673"/>
      <c r="L19" s="673"/>
      <c r="M19" s="674"/>
      <c r="N19" s="674"/>
      <c r="O19" s="674"/>
      <c r="P19" s="674"/>
      <c r="Q19" s="674"/>
      <c r="R19" s="674"/>
      <c r="S19" s="674"/>
      <c r="T19" s="674"/>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43" t="str">
        <f t="shared" si="0"/>
        <v/>
      </c>
      <c r="AT19" s="644"/>
      <c r="AU19" s="644"/>
      <c r="AV19" s="645"/>
      <c r="AW19" s="675"/>
      <c r="AX19" s="676"/>
      <c r="AY19" s="676"/>
      <c r="AZ19" s="676"/>
      <c r="BA19" s="676"/>
      <c r="BB19" s="676"/>
      <c r="BC19" s="249" t="s">
        <v>20</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36" customFormat="1" ht="28.5" customHeight="1">
      <c r="A20" s="682"/>
      <c r="B20" s="683"/>
      <c r="C20" s="684"/>
      <c r="D20" s="684"/>
      <c r="E20" s="673"/>
      <c r="F20" s="673"/>
      <c r="G20" s="673"/>
      <c r="H20" s="673"/>
      <c r="I20" s="673"/>
      <c r="J20" s="673"/>
      <c r="K20" s="673"/>
      <c r="L20" s="673"/>
      <c r="M20" s="674"/>
      <c r="N20" s="674"/>
      <c r="O20" s="674"/>
      <c r="P20" s="674"/>
      <c r="Q20" s="674"/>
      <c r="R20" s="674"/>
      <c r="S20" s="674"/>
      <c r="T20" s="674"/>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0"/>
      <c r="AS20" s="643" t="str">
        <f t="shared" si="0"/>
        <v/>
      </c>
      <c r="AT20" s="644"/>
      <c r="AU20" s="644"/>
      <c r="AV20" s="645"/>
      <c r="AW20" s="675"/>
      <c r="AX20" s="676"/>
      <c r="AY20" s="676"/>
      <c r="AZ20" s="676"/>
      <c r="BA20" s="676"/>
      <c r="BB20" s="676"/>
      <c r="BC20" s="249" t="s">
        <v>20</v>
      </c>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36" customFormat="1" ht="28.5" customHeight="1">
      <c r="A21" s="682"/>
      <c r="B21" s="683"/>
      <c r="C21" s="684"/>
      <c r="D21" s="684"/>
      <c r="E21" s="673"/>
      <c r="F21" s="673"/>
      <c r="G21" s="673"/>
      <c r="H21" s="673"/>
      <c r="I21" s="673"/>
      <c r="J21" s="673"/>
      <c r="K21" s="673"/>
      <c r="L21" s="673"/>
      <c r="M21" s="674"/>
      <c r="N21" s="674"/>
      <c r="O21" s="674"/>
      <c r="P21" s="674"/>
      <c r="Q21" s="674"/>
      <c r="R21" s="674"/>
      <c r="S21" s="674"/>
      <c r="T21" s="674"/>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c r="AS21" s="643" t="str">
        <f t="shared" si="0"/>
        <v/>
      </c>
      <c r="AT21" s="644"/>
      <c r="AU21" s="644"/>
      <c r="AV21" s="645"/>
      <c r="AW21" s="675"/>
      <c r="AX21" s="676"/>
      <c r="AY21" s="676"/>
      <c r="AZ21" s="676"/>
      <c r="BA21" s="676"/>
      <c r="BB21" s="676"/>
      <c r="BC21" s="249" t="s">
        <v>20</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36" customFormat="1" ht="28.5" customHeight="1">
      <c r="A22" s="682"/>
      <c r="B22" s="683"/>
      <c r="C22" s="684"/>
      <c r="D22" s="684"/>
      <c r="E22" s="677"/>
      <c r="F22" s="677"/>
      <c r="G22" s="677"/>
      <c r="H22" s="677"/>
      <c r="I22" s="677"/>
      <c r="J22" s="677"/>
      <c r="K22" s="677"/>
      <c r="L22" s="677"/>
      <c r="M22" s="678"/>
      <c r="N22" s="678"/>
      <c r="O22" s="678"/>
      <c r="P22" s="678"/>
      <c r="Q22" s="678"/>
      <c r="R22" s="678"/>
      <c r="S22" s="678"/>
      <c r="T22" s="678"/>
      <c r="U22" s="651"/>
      <c r="V22" s="651"/>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2" t="str">
        <f t="shared" si="0"/>
        <v/>
      </c>
      <c r="AT22" s="653"/>
      <c r="AU22" s="653"/>
      <c r="AV22" s="654"/>
      <c r="AW22" s="671"/>
      <c r="AX22" s="672"/>
      <c r="AY22" s="672"/>
      <c r="AZ22" s="672"/>
      <c r="BA22" s="672"/>
      <c r="BB22" s="672"/>
      <c r="BC22" s="250" t="s">
        <v>20</v>
      </c>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7" customFormat="1" ht="29.25" customHeight="1">
      <c r="A23" s="679" t="s">
        <v>172</v>
      </c>
      <c r="B23" s="680"/>
      <c r="C23" s="681"/>
      <c r="D23" s="681"/>
      <c r="E23" s="688"/>
      <c r="F23" s="688"/>
      <c r="G23" s="688"/>
      <c r="H23" s="688"/>
      <c r="I23" s="688"/>
      <c r="J23" s="688"/>
      <c r="K23" s="688"/>
      <c r="L23" s="688"/>
      <c r="M23" s="689"/>
      <c r="N23" s="689"/>
      <c r="O23" s="689"/>
      <c r="P23" s="689"/>
      <c r="Q23" s="689"/>
      <c r="R23" s="689"/>
      <c r="S23" s="689"/>
      <c r="T23" s="689"/>
      <c r="U23" s="692"/>
      <c r="V23" s="692"/>
      <c r="W23" s="692"/>
      <c r="X23" s="692"/>
      <c r="Y23" s="692"/>
      <c r="Z23" s="692"/>
      <c r="AA23" s="692"/>
      <c r="AB23" s="692"/>
      <c r="AC23" s="692"/>
      <c r="AD23" s="692"/>
      <c r="AE23" s="692"/>
      <c r="AF23" s="692"/>
      <c r="AG23" s="692"/>
      <c r="AH23" s="692"/>
      <c r="AI23" s="692"/>
      <c r="AJ23" s="692"/>
      <c r="AK23" s="692"/>
      <c r="AL23" s="692"/>
      <c r="AM23" s="692"/>
      <c r="AN23" s="692"/>
      <c r="AO23" s="692"/>
      <c r="AP23" s="692"/>
      <c r="AQ23" s="692"/>
      <c r="AR23" s="692"/>
      <c r="AS23" s="717" t="str">
        <f t="shared" si="0"/>
        <v/>
      </c>
      <c r="AT23" s="718"/>
      <c r="AU23" s="718"/>
      <c r="AV23" s="719"/>
      <c r="AW23" s="690"/>
      <c r="AX23" s="691"/>
      <c r="AY23" s="691"/>
      <c r="AZ23" s="691"/>
      <c r="BA23" s="691"/>
      <c r="BB23" s="691"/>
      <c r="BC23" s="251" t="s">
        <v>20</v>
      </c>
    </row>
    <row r="24" spans="1:106" s="36" customFormat="1" ht="28.5" customHeight="1">
      <c r="A24" s="682"/>
      <c r="B24" s="683"/>
      <c r="C24" s="684"/>
      <c r="D24" s="684"/>
      <c r="E24" s="673"/>
      <c r="F24" s="673"/>
      <c r="G24" s="673"/>
      <c r="H24" s="673"/>
      <c r="I24" s="673"/>
      <c r="J24" s="673"/>
      <c r="K24" s="673"/>
      <c r="L24" s="673"/>
      <c r="M24" s="674"/>
      <c r="N24" s="674"/>
      <c r="O24" s="674"/>
      <c r="P24" s="674"/>
      <c r="Q24" s="674"/>
      <c r="R24" s="674"/>
      <c r="S24" s="674"/>
      <c r="T24" s="674"/>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43" t="str">
        <f t="shared" si="0"/>
        <v/>
      </c>
      <c r="AT24" s="644"/>
      <c r="AU24" s="644"/>
      <c r="AV24" s="645"/>
      <c r="AW24" s="675"/>
      <c r="AX24" s="676"/>
      <c r="AY24" s="676"/>
      <c r="AZ24" s="676"/>
      <c r="BA24" s="676"/>
      <c r="BB24" s="676"/>
      <c r="BC24" s="249" t="s">
        <v>20</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36" customFormat="1" ht="28.5" customHeight="1">
      <c r="A25" s="682"/>
      <c r="B25" s="683"/>
      <c r="C25" s="684"/>
      <c r="D25" s="684"/>
      <c r="E25" s="673"/>
      <c r="F25" s="673"/>
      <c r="G25" s="673"/>
      <c r="H25" s="673"/>
      <c r="I25" s="673"/>
      <c r="J25" s="673"/>
      <c r="K25" s="673"/>
      <c r="L25" s="673"/>
      <c r="M25" s="674"/>
      <c r="N25" s="674"/>
      <c r="O25" s="674"/>
      <c r="P25" s="674"/>
      <c r="Q25" s="674"/>
      <c r="R25" s="674"/>
      <c r="S25" s="674"/>
      <c r="T25" s="674"/>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43" t="str">
        <f t="shared" si="0"/>
        <v/>
      </c>
      <c r="AT25" s="644"/>
      <c r="AU25" s="644"/>
      <c r="AV25" s="645"/>
      <c r="AW25" s="675"/>
      <c r="AX25" s="676"/>
      <c r="AY25" s="676"/>
      <c r="AZ25" s="676"/>
      <c r="BA25" s="676"/>
      <c r="BB25" s="676"/>
      <c r="BC25" s="249" t="s">
        <v>20</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36" customFormat="1" ht="28.5" customHeight="1">
      <c r="A26" s="682"/>
      <c r="B26" s="683"/>
      <c r="C26" s="684"/>
      <c r="D26" s="684"/>
      <c r="E26" s="673"/>
      <c r="F26" s="673"/>
      <c r="G26" s="673"/>
      <c r="H26" s="673"/>
      <c r="I26" s="673"/>
      <c r="J26" s="673"/>
      <c r="K26" s="673"/>
      <c r="L26" s="673"/>
      <c r="M26" s="674"/>
      <c r="N26" s="674"/>
      <c r="O26" s="674"/>
      <c r="P26" s="674"/>
      <c r="Q26" s="674"/>
      <c r="R26" s="674"/>
      <c r="S26" s="674"/>
      <c r="T26" s="674"/>
      <c r="U26" s="650"/>
      <c r="V26" s="650"/>
      <c r="W26" s="650"/>
      <c r="X26" s="650"/>
      <c r="Y26" s="650"/>
      <c r="Z26" s="650"/>
      <c r="AA26" s="650"/>
      <c r="AB26" s="650"/>
      <c r="AC26" s="650"/>
      <c r="AD26" s="650"/>
      <c r="AE26" s="650"/>
      <c r="AF26" s="650"/>
      <c r="AG26" s="650"/>
      <c r="AH26" s="650"/>
      <c r="AI26" s="650"/>
      <c r="AJ26" s="650"/>
      <c r="AK26" s="650"/>
      <c r="AL26" s="650"/>
      <c r="AM26" s="650"/>
      <c r="AN26" s="650"/>
      <c r="AO26" s="650"/>
      <c r="AP26" s="650"/>
      <c r="AQ26" s="650"/>
      <c r="AR26" s="650"/>
      <c r="AS26" s="643" t="str">
        <f t="shared" si="0"/>
        <v/>
      </c>
      <c r="AT26" s="644"/>
      <c r="AU26" s="644"/>
      <c r="AV26" s="645"/>
      <c r="AW26" s="675"/>
      <c r="AX26" s="676"/>
      <c r="AY26" s="676"/>
      <c r="AZ26" s="676"/>
      <c r="BA26" s="676"/>
      <c r="BB26" s="676"/>
      <c r="BC26" s="249" t="s">
        <v>20</v>
      </c>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36" customFormat="1" ht="28.5" customHeight="1">
      <c r="A27" s="682"/>
      <c r="B27" s="683"/>
      <c r="C27" s="684"/>
      <c r="D27" s="684"/>
      <c r="E27" s="673"/>
      <c r="F27" s="673"/>
      <c r="G27" s="673"/>
      <c r="H27" s="673"/>
      <c r="I27" s="673"/>
      <c r="J27" s="673"/>
      <c r="K27" s="673"/>
      <c r="L27" s="673"/>
      <c r="M27" s="674"/>
      <c r="N27" s="674"/>
      <c r="O27" s="674"/>
      <c r="P27" s="674"/>
      <c r="Q27" s="674"/>
      <c r="R27" s="674"/>
      <c r="S27" s="674"/>
      <c r="T27" s="674"/>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43" t="str">
        <f t="shared" si="0"/>
        <v/>
      </c>
      <c r="AT27" s="644"/>
      <c r="AU27" s="644"/>
      <c r="AV27" s="645"/>
      <c r="AW27" s="675"/>
      <c r="AX27" s="676"/>
      <c r="AY27" s="676"/>
      <c r="AZ27" s="676"/>
      <c r="BA27" s="676"/>
      <c r="BB27" s="676"/>
      <c r="BC27" s="249" t="s">
        <v>20</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36" customFormat="1" ht="28.5" customHeight="1">
      <c r="A28" s="682"/>
      <c r="B28" s="683"/>
      <c r="C28" s="684"/>
      <c r="D28" s="684"/>
      <c r="E28" s="673"/>
      <c r="F28" s="673"/>
      <c r="G28" s="673"/>
      <c r="H28" s="673"/>
      <c r="I28" s="673"/>
      <c r="J28" s="673"/>
      <c r="K28" s="673"/>
      <c r="L28" s="673"/>
      <c r="M28" s="674"/>
      <c r="N28" s="674"/>
      <c r="O28" s="674"/>
      <c r="P28" s="674"/>
      <c r="Q28" s="674"/>
      <c r="R28" s="674"/>
      <c r="S28" s="674"/>
      <c r="T28" s="674"/>
      <c r="U28" s="650"/>
      <c r="V28" s="650"/>
      <c r="W28" s="650"/>
      <c r="X28" s="650"/>
      <c r="Y28" s="650"/>
      <c r="Z28" s="650"/>
      <c r="AA28" s="650"/>
      <c r="AB28" s="650"/>
      <c r="AC28" s="650"/>
      <c r="AD28" s="650"/>
      <c r="AE28" s="650"/>
      <c r="AF28" s="650"/>
      <c r="AG28" s="650"/>
      <c r="AH28" s="650"/>
      <c r="AI28" s="650"/>
      <c r="AJ28" s="650"/>
      <c r="AK28" s="650"/>
      <c r="AL28" s="650"/>
      <c r="AM28" s="650"/>
      <c r="AN28" s="650"/>
      <c r="AO28" s="650"/>
      <c r="AP28" s="650"/>
      <c r="AQ28" s="650"/>
      <c r="AR28" s="650"/>
      <c r="AS28" s="643" t="str">
        <f t="shared" si="0"/>
        <v/>
      </c>
      <c r="AT28" s="644"/>
      <c r="AU28" s="644"/>
      <c r="AV28" s="645"/>
      <c r="AW28" s="675"/>
      <c r="AX28" s="676"/>
      <c r="AY28" s="676"/>
      <c r="AZ28" s="676"/>
      <c r="BA28" s="676"/>
      <c r="BB28" s="676"/>
      <c r="BC28" s="249" t="s">
        <v>20</v>
      </c>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36" customFormat="1" ht="28.5" customHeight="1">
      <c r="A29" s="682"/>
      <c r="B29" s="683"/>
      <c r="C29" s="684"/>
      <c r="D29" s="684"/>
      <c r="E29" s="673"/>
      <c r="F29" s="673"/>
      <c r="G29" s="673"/>
      <c r="H29" s="673"/>
      <c r="I29" s="673"/>
      <c r="J29" s="673"/>
      <c r="K29" s="673"/>
      <c r="L29" s="673"/>
      <c r="M29" s="674"/>
      <c r="N29" s="674"/>
      <c r="O29" s="674"/>
      <c r="P29" s="674"/>
      <c r="Q29" s="674"/>
      <c r="R29" s="674"/>
      <c r="S29" s="674"/>
      <c r="T29" s="674"/>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43" t="str">
        <f t="shared" si="0"/>
        <v/>
      </c>
      <c r="AT29" s="644"/>
      <c r="AU29" s="644"/>
      <c r="AV29" s="645"/>
      <c r="AW29" s="675"/>
      <c r="AX29" s="676"/>
      <c r="AY29" s="676"/>
      <c r="AZ29" s="676"/>
      <c r="BA29" s="676"/>
      <c r="BB29" s="676"/>
      <c r="BC29" s="249" t="s">
        <v>20</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36" customFormat="1" ht="28.5" customHeight="1">
      <c r="A30" s="682"/>
      <c r="B30" s="683"/>
      <c r="C30" s="684"/>
      <c r="D30" s="684"/>
      <c r="E30" s="673"/>
      <c r="F30" s="673"/>
      <c r="G30" s="673"/>
      <c r="H30" s="673"/>
      <c r="I30" s="673"/>
      <c r="J30" s="673"/>
      <c r="K30" s="673"/>
      <c r="L30" s="673"/>
      <c r="M30" s="674"/>
      <c r="N30" s="674"/>
      <c r="O30" s="674"/>
      <c r="P30" s="674"/>
      <c r="Q30" s="674"/>
      <c r="R30" s="674"/>
      <c r="S30" s="674"/>
      <c r="T30" s="674"/>
      <c r="U30" s="650"/>
      <c r="V30" s="650"/>
      <c r="W30" s="650"/>
      <c r="X30" s="650"/>
      <c r="Y30" s="650"/>
      <c r="Z30" s="650"/>
      <c r="AA30" s="650"/>
      <c r="AB30" s="650"/>
      <c r="AC30" s="650"/>
      <c r="AD30" s="650"/>
      <c r="AE30" s="650"/>
      <c r="AF30" s="650"/>
      <c r="AG30" s="650"/>
      <c r="AH30" s="650"/>
      <c r="AI30" s="650"/>
      <c r="AJ30" s="650"/>
      <c r="AK30" s="650"/>
      <c r="AL30" s="650"/>
      <c r="AM30" s="650"/>
      <c r="AN30" s="650"/>
      <c r="AO30" s="650"/>
      <c r="AP30" s="650"/>
      <c r="AQ30" s="650"/>
      <c r="AR30" s="650"/>
      <c r="AS30" s="643" t="str">
        <f t="shared" si="0"/>
        <v/>
      </c>
      <c r="AT30" s="644"/>
      <c r="AU30" s="644"/>
      <c r="AV30" s="645"/>
      <c r="AW30" s="675"/>
      <c r="AX30" s="676"/>
      <c r="AY30" s="676"/>
      <c r="AZ30" s="676"/>
      <c r="BA30" s="676"/>
      <c r="BB30" s="676"/>
      <c r="BC30" s="249" t="s">
        <v>20</v>
      </c>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36" customFormat="1" ht="28.5" customHeight="1">
      <c r="A31" s="682"/>
      <c r="B31" s="683"/>
      <c r="C31" s="684"/>
      <c r="D31" s="684"/>
      <c r="E31" s="673"/>
      <c r="F31" s="673"/>
      <c r="G31" s="673"/>
      <c r="H31" s="673"/>
      <c r="I31" s="673"/>
      <c r="J31" s="673"/>
      <c r="K31" s="673"/>
      <c r="L31" s="673"/>
      <c r="M31" s="674"/>
      <c r="N31" s="674"/>
      <c r="O31" s="674"/>
      <c r="P31" s="674"/>
      <c r="Q31" s="674"/>
      <c r="R31" s="674"/>
      <c r="S31" s="674"/>
      <c r="T31" s="674"/>
      <c r="U31" s="650"/>
      <c r="V31" s="650"/>
      <c r="W31" s="650"/>
      <c r="X31" s="650"/>
      <c r="Y31" s="650"/>
      <c r="Z31" s="650"/>
      <c r="AA31" s="650"/>
      <c r="AB31" s="650"/>
      <c r="AC31" s="650"/>
      <c r="AD31" s="650"/>
      <c r="AE31" s="650"/>
      <c r="AF31" s="650"/>
      <c r="AG31" s="650"/>
      <c r="AH31" s="650"/>
      <c r="AI31" s="650"/>
      <c r="AJ31" s="650"/>
      <c r="AK31" s="650"/>
      <c r="AL31" s="650"/>
      <c r="AM31" s="650"/>
      <c r="AN31" s="650"/>
      <c r="AO31" s="650"/>
      <c r="AP31" s="650"/>
      <c r="AQ31" s="650"/>
      <c r="AR31" s="650"/>
      <c r="AS31" s="643" t="str">
        <f t="shared" si="0"/>
        <v/>
      </c>
      <c r="AT31" s="644"/>
      <c r="AU31" s="644"/>
      <c r="AV31" s="645"/>
      <c r="AW31" s="675"/>
      <c r="AX31" s="676"/>
      <c r="AY31" s="676"/>
      <c r="AZ31" s="676"/>
      <c r="BA31" s="676"/>
      <c r="BB31" s="676"/>
      <c r="BC31" s="249" t="s">
        <v>20</v>
      </c>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36" customFormat="1" ht="28.5" customHeight="1">
      <c r="A32" s="685"/>
      <c r="B32" s="686"/>
      <c r="C32" s="687"/>
      <c r="D32" s="687"/>
      <c r="E32" s="720"/>
      <c r="F32" s="720"/>
      <c r="G32" s="720"/>
      <c r="H32" s="720"/>
      <c r="I32" s="720"/>
      <c r="J32" s="720"/>
      <c r="K32" s="720"/>
      <c r="L32" s="720"/>
      <c r="M32" s="721"/>
      <c r="N32" s="721"/>
      <c r="O32" s="721"/>
      <c r="P32" s="721"/>
      <c r="Q32" s="721"/>
      <c r="R32" s="721"/>
      <c r="S32" s="721"/>
      <c r="T32" s="721"/>
      <c r="U32" s="655"/>
      <c r="V32" s="655"/>
      <c r="W32" s="655"/>
      <c r="X32" s="655"/>
      <c r="Y32" s="655"/>
      <c r="Z32" s="655"/>
      <c r="AA32" s="655"/>
      <c r="AB32" s="655"/>
      <c r="AC32" s="655"/>
      <c r="AD32" s="655"/>
      <c r="AE32" s="655"/>
      <c r="AF32" s="655"/>
      <c r="AG32" s="655"/>
      <c r="AH32" s="655"/>
      <c r="AI32" s="655"/>
      <c r="AJ32" s="655"/>
      <c r="AK32" s="655"/>
      <c r="AL32" s="655"/>
      <c r="AM32" s="655"/>
      <c r="AN32" s="655"/>
      <c r="AO32" s="655"/>
      <c r="AP32" s="655"/>
      <c r="AQ32" s="655"/>
      <c r="AR32" s="655"/>
      <c r="AS32" s="656" t="str">
        <f t="shared" si="0"/>
        <v/>
      </c>
      <c r="AT32" s="657"/>
      <c r="AU32" s="657"/>
      <c r="AV32" s="658"/>
      <c r="AW32" s="722"/>
      <c r="AX32" s="723"/>
      <c r="AY32" s="723"/>
      <c r="AZ32" s="723"/>
      <c r="BA32" s="723"/>
      <c r="BB32" s="723"/>
      <c r="BC32" s="252" t="s">
        <v>20</v>
      </c>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7" customFormat="1" ht="29.25" customHeight="1">
      <c r="A33" s="682" t="s">
        <v>128</v>
      </c>
      <c r="B33" s="683"/>
      <c r="C33" s="684"/>
      <c r="D33" s="684"/>
      <c r="E33" s="704"/>
      <c r="F33" s="704"/>
      <c r="G33" s="704"/>
      <c r="H33" s="704"/>
      <c r="I33" s="704"/>
      <c r="J33" s="704"/>
      <c r="K33" s="704"/>
      <c r="L33" s="704"/>
      <c r="M33" s="724"/>
      <c r="N33" s="724"/>
      <c r="O33" s="724"/>
      <c r="P33" s="724"/>
      <c r="Q33" s="724"/>
      <c r="R33" s="724"/>
      <c r="S33" s="724"/>
      <c r="T33" s="724"/>
      <c r="U33" s="725"/>
      <c r="V33" s="725"/>
      <c r="W33" s="725"/>
      <c r="X33" s="725"/>
      <c r="Y33" s="725"/>
      <c r="Z33" s="725"/>
      <c r="AA33" s="725"/>
      <c r="AB33" s="725"/>
      <c r="AC33" s="725"/>
      <c r="AD33" s="725"/>
      <c r="AE33" s="725"/>
      <c r="AF33" s="725"/>
      <c r="AG33" s="725"/>
      <c r="AH33" s="725"/>
      <c r="AI33" s="725"/>
      <c r="AJ33" s="725"/>
      <c r="AK33" s="725"/>
      <c r="AL33" s="725"/>
      <c r="AM33" s="725"/>
      <c r="AN33" s="725"/>
      <c r="AO33" s="725"/>
      <c r="AP33" s="725"/>
      <c r="AQ33" s="725"/>
      <c r="AR33" s="725"/>
      <c r="AS33" s="726" t="str">
        <f t="shared" si="0"/>
        <v/>
      </c>
      <c r="AT33" s="727"/>
      <c r="AU33" s="727"/>
      <c r="AV33" s="728"/>
      <c r="AW33" s="702"/>
      <c r="AX33" s="703"/>
      <c r="AY33" s="703"/>
      <c r="AZ33" s="703"/>
      <c r="BA33" s="703"/>
      <c r="BB33" s="703"/>
      <c r="BC33" s="248" t="s">
        <v>20</v>
      </c>
    </row>
    <row r="34" spans="1:106" s="36" customFormat="1" ht="28.5" customHeight="1">
      <c r="A34" s="682"/>
      <c r="B34" s="683"/>
      <c r="C34" s="684"/>
      <c r="D34" s="684"/>
      <c r="E34" s="673"/>
      <c r="F34" s="673"/>
      <c r="G34" s="673"/>
      <c r="H34" s="673"/>
      <c r="I34" s="673"/>
      <c r="J34" s="673"/>
      <c r="K34" s="673"/>
      <c r="L34" s="673"/>
      <c r="M34" s="674"/>
      <c r="N34" s="674"/>
      <c r="O34" s="674"/>
      <c r="P34" s="674"/>
      <c r="Q34" s="674"/>
      <c r="R34" s="674"/>
      <c r="S34" s="674"/>
      <c r="T34" s="674"/>
      <c r="U34" s="650"/>
      <c r="V34" s="650"/>
      <c r="W34" s="650"/>
      <c r="X34" s="650"/>
      <c r="Y34" s="650"/>
      <c r="Z34" s="650"/>
      <c r="AA34" s="650"/>
      <c r="AB34" s="650"/>
      <c r="AC34" s="650"/>
      <c r="AD34" s="650"/>
      <c r="AE34" s="650"/>
      <c r="AF34" s="650"/>
      <c r="AG34" s="650"/>
      <c r="AH34" s="650"/>
      <c r="AI34" s="650"/>
      <c r="AJ34" s="650"/>
      <c r="AK34" s="650"/>
      <c r="AL34" s="650"/>
      <c r="AM34" s="650"/>
      <c r="AN34" s="650"/>
      <c r="AO34" s="650"/>
      <c r="AP34" s="650"/>
      <c r="AQ34" s="650"/>
      <c r="AR34" s="650"/>
      <c r="AS34" s="643" t="str">
        <f t="shared" si="0"/>
        <v/>
      </c>
      <c r="AT34" s="644"/>
      <c r="AU34" s="644"/>
      <c r="AV34" s="645"/>
      <c r="AW34" s="675"/>
      <c r="AX34" s="676"/>
      <c r="AY34" s="676"/>
      <c r="AZ34" s="676"/>
      <c r="BA34" s="676"/>
      <c r="BB34" s="676"/>
      <c r="BC34" s="249" t="s">
        <v>20</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36" customFormat="1" ht="28.5" customHeight="1">
      <c r="A35" s="682"/>
      <c r="B35" s="683"/>
      <c r="C35" s="684"/>
      <c r="D35" s="684"/>
      <c r="E35" s="673"/>
      <c r="F35" s="673"/>
      <c r="G35" s="673"/>
      <c r="H35" s="673"/>
      <c r="I35" s="673"/>
      <c r="J35" s="673"/>
      <c r="K35" s="673"/>
      <c r="L35" s="673"/>
      <c r="M35" s="674"/>
      <c r="N35" s="674"/>
      <c r="O35" s="674"/>
      <c r="P35" s="674"/>
      <c r="Q35" s="674"/>
      <c r="R35" s="674"/>
      <c r="S35" s="674"/>
      <c r="T35" s="674"/>
      <c r="U35" s="650"/>
      <c r="V35" s="650"/>
      <c r="W35" s="650"/>
      <c r="X35" s="650"/>
      <c r="Y35" s="650"/>
      <c r="Z35" s="650"/>
      <c r="AA35" s="650"/>
      <c r="AB35" s="650"/>
      <c r="AC35" s="650"/>
      <c r="AD35" s="650"/>
      <c r="AE35" s="650"/>
      <c r="AF35" s="650"/>
      <c r="AG35" s="650"/>
      <c r="AH35" s="650"/>
      <c r="AI35" s="650"/>
      <c r="AJ35" s="650"/>
      <c r="AK35" s="650"/>
      <c r="AL35" s="650"/>
      <c r="AM35" s="650"/>
      <c r="AN35" s="650"/>
      <c r="AO35" s="650"/>
      <c r="AP35" s="650"/>
      <c r="AQ35" s="650"/>
      <c r="AR35" s="650"/>
      <c r="AS35" s="643" t="str">
        <f t="shared" si="0"/>
        <v/>
      </c>
      <c r="AT35" s="644"/>
      <c r="AU35" s="644"/>
      <c r="AV35" s="645"/>
      <c r="AW35" s="675"/>
      <c r="AX35" s="676"/>
      <c r="AY35" s="676"/>
      <c r="AZ35" s="676"/>
      <c r="BA35" s="676"/>
      <c r="BB35" s="676"/>
      <c r="BC35" s="249" t="s">
        <v>20</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36" customFormat="1" ht="28.5" customHeight="1">
      <c r="A36" s="682"/>
      <c r="B36" s="683"/>
      <c r="C36" s="684"/>
      <c r="D36" s="684"/>
      <c r="E36" s="673"/>
      <c r="F36" s="673"/>
      <c r="G36" s="673"/>
      <c r="H36" s="673"/>
      <c r="I36" s="673"/>
      <c r="J36" s="673"/>
      <c r="K36" s="673"/>
      <c r="L36" s="673"/>
      <c r="M36" s="674"/>
      <c r="N36" s="674"/>
      <c r="O36" s="674"/>
      <c r="P36" s="674"/>
      <c r="Q36" s="674"/>
      <c r="R36" s="674"/>
      <c r="S36" s="674"/>
      <c r="T36" s="674"/>
      <c r="U36" s="650"/>
      <c r="V36" s="650"/>
      <c r="W36" s="650"/>
      <c r="X36" s="650"/>
      <c r="Y36" s="650"/>
      <c r="Z36" s="650"/>
      <c r="AA36" s="650"/>
      <c r="AB36" s="650"/>
      <c r="AC36" s="650"/>
      <c r="AD36" s="650"/>
      <c r="AE36" s="650"/>
      <c r="AF36" s="650"/>
      <c r="AG36" s="650"/>
      <c r="AH36" s="650"/>
      <c r="AI36" s="650"/>
      <c r="AJ36" s="650"/>
      <c r="AK36" s="650"/>
      <c r="AL36" s="650"/>
      <c r="AM36" s="650"/>
      <c r="AN36" s="650"/>
      <c r="AO36" s="650"/>
      <c r="AP36" s="650"/>
      <c r="AQ36" s="650"/>
      <c r="AR36" s="650"/>
      <c r="AS36" s="643" t="str">
        <f t="shared" si="0"/>
        <v/>
      </c>
      <c r="AT36" s="644"/>
      <c r="AU36" s="644"/>
      <c r="AV36" s="645"/>
      <c r="AW36" s="675"/>
      <c r="AX36" s="676"/>
      <c r="AY36" s="676"/>
      <c r="AZ36" s="676"/>
      <c r="BA36" s="676"/>
      <c r="BB36" s="676"/>
      <c r="BC36" s="249" t="s">
        <v>20</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36" customFormat="1" ht="28.5" customHeight="1">
      <c r="A37" s="682"/>
      <c r="B37" s="683"/>
      <c r="C37" s="684"/>
      <c r="D37" s="684"/>
      <c r="E37" s="673"/>
      <c r="F37" s="673"/>
      <c r="G37" s="673"/>
      <c r="H37" s="673"/>
      <c r="I37" s="673"/>
      <c r="J37" s="673"/>
      <c r="K37" s="673"/>
      <c r="L37" s="673"/>
      <c r="M37" s="674"/>
      <c r="N37" s="674"/>
      <c r="O37" s="674"/>
      <c r="P37" s="674"/>
      <c r="Q37" s="674"/>
      <c r="R37" s="674"/>
      <c r="S37" s="674"/>
      <c r="T37" s="674"/>
      <c r="U37" s="650"/>
      <c r="V37" s="650"/>
      <c r="W37" s="650"/>
      <c r="X37" s="650"/>
      <c r="Y37" s="650"/>
      <c r="Z37" s="650"/>
      <c r="AA37" s="650"/>
      <c r="AB37" s="650"/>
      <c r="AC37" s="650"/>
      <c r="AD37" s="650"/>
      <c r="AE37" s="650"/>
      <c r="AF37" s="650"/>
      <c r="AG37" s="650"/>
      <c r="AH37" s="650"/>
      <c r="AI37" s="650"/>
      <c r="AJ37" s="650"/>
      <c r="AK37" s="650"/>
      <c r="AL37" s="650"/>
      <c r="AM37" s="650"/>
      <c r="AN37" s="650"/>
      <c r="AO37" s="650"/>
      <c r="AP37" s="650"/>
      <c r="AQ37" s="650"/>
      <c r="AR37" s="650"/>
      <c r="AS37" s="643" t="str">
        <f t="shared" si="0"/>
        <v/>
      </c>
      <c r="AT37" s="644"/>
      <c r="AU37" s="644"/>
      <c r="AV37" s="645"/>
      <c r="AW37" s="675"/>
      <c r="AX37" s="676"/>
      <c r="AY37" s="676"/>
      <c r="AZ37" s="676"/>
      <c r="BA37" s="676"/>
      <c r="BB37" s="676"/>
      <c r="BC37" s="249" t="s">
        <v>20</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36" customFormat="1" ht="28.5" customHeight="1">
      <c r="A38" s="682"/>
      <c r="B38" s="683"/>
      <c r="C38" s="684"/>
      <c r="D38" s="684"/>
      <c r="E38" s="673"/>
      <c r="F38" s="673"/>
      <c r="G38" s="673"/>
      <c r="H38" s="673"/>
      <c r="I38" s="673"/>
      <c r="J38" s="673"/>
      <c r="K38" s="673"/>
      <c r="L38" s="673"/>
      <c r="M38" s="674"/>
      <c r="N38" s="674"/>
      <c r="O38" s="674"/>
      <c r="P38" s="674"/>
      <c r="Q38" s="674"/>
      <c r="R38" s="674"/>
      <c r="S38" s="674"/>
      <c r="T38" s="674"/>
      <c r="U38" s="650"/>
      <c r="V38" s="650"/>
      <c r="W38" s="650"/>
      <c r="X38" s="650"/>
      <c r="Y38" s="650"/>
      <c r="Z38" s="650"/>
      <c r="AA38" s="650"/>
      <c r="AB38" s="650"/>
      <c r="AC38" s="650"/>
      <c r="AD38" s="650"/>
      <c r="AE38" s="650"/>
      <c r="AF38" s="650"/>
      <c r="AG38" s="650"/>
      <c r="AH38" s="650"/>
      <c r="AI38" s="650"/>
      <c r="AJ38" s="650"/>
      <c r="AK38" s="650"/>
      <c r="AL38" s="650"/>
      <c r="AM38" s="650"/>
      <c r="AN38" s="650"/>
      <c r="AO38" s="650"/>
      <c r="AP38" s="650"/>
      <c r="AQ38" s="650"/>
      <c r="AR38" s="650"/>
      <c r="AS38" s="643" t="str">
        <f t="shared" si="0"/>
        <v/>
      </c>
      <c r="AT38" s="644"/>
      <c r="AU38" s="644"/>
      <c r="AV38" s="645"/>
      <c r="AW38" s="675"/>
      <c r="AX38" s="676"/>
      <c r="AY38" s="676"/>
      <c r="AZ38" s="676"/>
      <c r="BA38" s="676"/>
      <c r="BB38" s="676"/>
      <c r="BC38" s="249" t="s">
        <v>20</v>
      </c>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row>
    <row r="39" spans="1:106" s="36" customFormat="1" ht="28.5" customHeight="1">
      <c r="A39" s="682"/>
      <c r="B39" s="683"/>
      <c r="C39" s="684"/>
      <c r="D39" s="684"/>
      <c r="E39" s="673"/>
      <c r="F39" s="673"/>
      <c r="G39" s="673"/>
      <c r="H39" s="673"/>
      <c r="I39" s="673"/>
      <c r="J39" s="673"/>
      <c r="K39" s="673"/>
      <c r="L39" s="673"/>
      <c r="M39" s="674"/>
      <c r="N39" s="674"/>
      <c r="O39" s="674"/>
      <c r="P39" s="674"/>
      <c r="Q39" s="674"/>
      <c r="R39" s="674"/>
      <c r="S39" s="674"/>
      <c r="T39" s="674"/>
      <c r="U39" s="650"/>
      <c r="V39" s="650"/>
      <c r="W39" s="650"/>
      <c r="X39" s="650"/>
      <c r="Y39" s="650"/>
      <c r="Z39" s="650"/>
      <c r="AA39" s="650"/>
      <c r="AB39" s="650"/>
      <c r="AC39" s="650"/>
      <c r="AD39" s="650"/>
      <c r="AE39" s="650"/>
      <c r="AF39" s="650"/>
      <c r="AG39" s="650"/>
      <c r="AH39" s="650"/>
      <c r="AI39" s="650"/>
      <c r="AJ39" s="650"/>
      <c r="AK39" s="650"/>
      <c r="AL39" s="650"/>
      <c r="AM39" s="650"/>
      <c r="AN39" s="650"/>
      <c r="AO39" s="650"/>
      <c r="AP39" s="650"/>
      <c r="AQ39" s="650"/>
      <c r="AR39" s="650"/>
      <c r="AS39" s="643" t="str">
        <f t="shared" si="0"/>
        <v/>
      </c>
      <c r="AT39" s="644"/>
      <c r="AU39" s="644"/>
      <c r="AV39" s="645"/>
      <c r="AW39" s="675"/>
      <c r="AX39" s="676"/>
      <c r="AY39" s="676"/>
      <c r="AZ39" s="676"/>
      <c r="BA39" s="676"/>
      <c r="BB39" s="676"/>
      <c r="BC39" s="249" t="s">
        <v>20</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36" customFormat="1" ht="28.5" customHeight="1">
      <c r="A40" s="682"/>
      <c r="B40" s="683"/>
      <c r="C40" s="684"/>
      <c r="D40" s="684"/>
      <c r="E40" s="673"/>
      <c r="F40" s="673"/>
      <c r="G40" s="673"/>
      <c r="H40" s="673"/>
      <c r="I40" s="673"/>
      <c r="J40" s="673"/>
      <c r="K40" s="673"/>
      <c r="L40" s="673"/>
      <c r="M40" s="674"/>
      <c r="N40" s="674"/>
      <c r="O40" s="674"/>
      <c r="P40" s="674"/>
      <c r="Q40" s="674"/>
      <c r="R40" s="674"/>
      <c r="S40" s="674"/>
      <c r="T40" s="674"/>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43" t="str">
        <f t="shared" si="0"/>
        <v/>
      </c>
      <c r="AT40" s="644"/>
      <c r="AU40" s="644"/>
      <c r="AV40" s="645"/>
      <c r="AW40" s="675"/>
      <c r="AX40" s="676"/>
      <c r="AY40" s="676"/>
      <c r="AZ40" s="676"/>
      <c r="BA40" s="676"/>
      <c r="BB40" s="676"/>
      <c r="BC40" s="249" t="s">
        <v>20</v>
      </c>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row>
    <row r="41" spans="1:106" s="36" customFormat="1" ht="28.5" customHeight="1">
      <c r="A41" s="682"/>
      <c r="B41" s="683"/>
      <c r="C41" s="684"/>
      <c r="D41" s="684"/>
      <c r="E41" s="673"/>
      <c r="F41" s="673"/>
      <c r="G41" s="673"/>
      <c r="H41" s="673"/>
      <c r="I41" s="673"/>
      <c r="J41" s="673"/>
      <c r="K41" s="673"/>
      <c r="L41" s="673"/>
      <c r="M41" s="674"/>
      <c r="N41" s="674"/>
      <c r="O41" s="674"/>
      <c r="P41" s="674"/>
      <c r="Q41" s="674"/>
      <c r="R41" s="674"/>
      <c r="S41" s="674"/>
      <c r="T41" s="674"/>
      <c r="U41" s="650"/>
      <c r="V41" s="650"/>
      <c r="W41" s="650"/>
      <c r="X41" s="650"/>
      <c r="Y41" s="650"/>
      <c r="Z41" s="650"/>
      <c r="AA41" s="650"/>
      <c r="AB41" s="650"/>
      <c r="AC41" s="650"/>
      <c r="AD41" s="650"/>
      <c r="AE41" s="650"/>
      <c r="AF41" s="650"/>
      <c r="AG41" s="650"/>
      <c r="AH41" s="650"/>
      <c r="AI41" s="650"/>
      <c r="AJ41" s="650"/>
      <c r="AK41" s="650"/>
      <c r="AL41" s="650"/>
      <c r="AM41" s="650"/>
      <c r="AN41" s="650"/>
      <c r="AO41" s="650"/>
      <c r="AP41" s="650"/>
      <c r="AQ41" s="650"/>
      <c r="AR41" s="650"/>
      <c r="AS41" s="643" t="str">
        <f t="shared" si="0"/>
        <v/>
      </c>
      <c r="AT41" s="644"/>
      <c r="AU41" s="644"/>
      <c r="AV41" s="645"/>
      <c r="AW41" s="675"/>
      <c r="AX41" s="676"/>
      <c r="AY41" s="676"/>
      <c r="AZ41" s="676"/>
      <c r="BA41" s="676"/>
      <c r="BB41" s="676"/>
      <c r="BC41" s="249" t="s">
        <v>20</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row>
    <row r="42" spans="1:106" s="36" customFormat="1" ht="28.5" customHeight="1" thickBot="1">
      <c r="A42" s="731"/>
      <c r="B42" s="732"/>
      <c r="C42" s="733"/>
      <c r="D42" s="733"/>
      <c r="E42" s="734"/>
      <c r="F42" s="734"/>
      <c r="G42" s="734"/>
      <c r="H42" s="734"/>
      <c r="I42" s="734"/>
      <c r="J42" s="734"/>
      <c r="K42" s="734"/>
      <c r="L42" s="734"/>
      <c r="M42" s="735"/>
      <c r="N42" s="735"/>
      <c r="O42" s="735"/>
      <c r="P42" s="735"/>
      <c r="Q42" s="735"/>
      <c r="R42" s="735"/>
      <c r="S42" s="735"/>
      <c r="T42" s="735"/>
      <c r="U42" s="646"/>
      <c r="V42" s="646"/>
      <c r="W42" s="646"/>
      <c r="X42" s="646"/>
      <c r="Y42" s="646"/>
      <c r="Z42" s="646"/>
      <c r="AA42" s="646"/>
      <c r="AB42" s="646"/>
      <c r="AC42" s="646"/>
      <c r="AD42" s="646"/>
      <c r="AE42" s="646"/>
      <c r="AF42" s="646"/>
      <c r="AG42" s="646"/>
      <c r="AH42" s="646"/>
      <c r="AI42" s="646"/>
      <c r="AJ42" s="646"/>
      <c r="AK42" s="646"/>
      <c r="AL42" s="646"/>
      <c r="AM42" s="646"/>
      <c r="AN42" s="646"/>
      <c r="AO42" s="646"/>
      <c r="AP42" s="646"/>
      <c r="AQ42" s="646"/>
      <c r="AR42" s="646"/>
      <c r="AS42" s="647" t="str">
        <f t="shared" si="0"/>
        <v/>
      </c>
      <c r="AT42" s="648"/>
      <c r="AU42" s="648"/>
      <c r="AV42" s="649"/>
      <c r="AW42" s="729"/>
      <c r="AX42" s="730"/>
      <c r="AY42" s="730"/>
      <c r="AZ42" s="730"/>
      <c r="BA42" s="730"/>
      <c r="BB42" s="730"/>
      <c r="BC42" s="253" t="s">
        <v>20</v>
      </c>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row>
    <row r="43" spans="1:106" s="7" customFormat="1" ht="15" customHeight="1"/>
    <row r="44" spans="1:106" s="7" customFormat="1" ht="15" customHeight="1"/>
    <row r="45" spans="1:106" s="7" customFormat="1" ht="15" customHeight="1"/>
    <row r="46" spans="1:106" s="7" customFormat="1" ht="15" customHeight="1"/>
    <row r="47" spans="1:106" s="7" customFormat="1" ht="15" customHeight="1"/>
    <row r="48" spans="1:106" s="7" customFormat="1" ht="15" customHeight="1"/>
    <row r="49" spans="1:55" s="7" customFormat="1" ht="15" customHeight="1"/>
    <row r="50" spans="1:55" s="7" customFormat="1" ht="15" customHeight="1"/>
    <row r="51" spans="1:55" s="7" customFormat="1" ht="15" customHeight="1"/>
    <row r="52" spans="1:55" s="7" customFormat="1" ht="31.5" customHeight="1" thickBot="1">
      <c r="A52" s="49" t="s">
        <v>122</v>
      </c>
      <c r="B52" s="230"/>
      <c r="C52" s="230"/>
      <c r="D52" s="230"/>
      <c r="E52" s="230"/>
      <c r="F52" s="230"/>
      <c r="G52" s="230"/>
      <c r="H52" s="230"/>
      <c r="I52" s="230"/>
      <c r="J52" s="230"/>
      <c r="K52" s="230"/>
      <c r="L52" s="230"/>
      <c r="M52" s="230"/>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230"/>
      <c r="AT52" s="230"/>
      <c r="AU52" s="230"/>
      <c r="AV52" s="230"/>
      <c r="AW52" s="230"/>
      <c r="AX52" s="230"/>
      <c r="AY52" s="230"/>
      <c r="AZ52" s="230"/>
      <c r="BA52" s="230"/>
      <c r="BB52" s="230"/>
      <c r="BC52" s="230"/>
    </row>
    <row r="53" spans="1:55" s="7" customFormat="1" ht="57.75" customHeight="1" thickBot="1">
      <c r="A53" s="736" t="s">
        <v>21</v>
      </c>
      <c r="B53" s="737"/>
      <c r="C53" s="737"/>
      <c r="D53" s="707"/>
      <c r="E53" s="750" t="s">
        <v>123</v>
      </c>
      <c r="F53" s="751"/>
      <c r="G53" s="751"/>
      <c r="H53" s="751"/>
      <c r="I53" s="751"/>
      <c r="J53" s="752"/>
      <c r="K53" s="780" t="s">
        <v>70</v>
      </c>
      <c r="L53" s="781"/>
      <c r="M53" s="781"/>
      <c r="N53" s="781"/>
      <c r="O53" s="781"/>
      <c r="P53" s="781"/>
      <c r="Q53" s="781"/>
      <c r="R53" s="781"/>
      <c r="S53" s="782"/>
      <c r="T53" s="783" t="s">
        <v>124</v>
      </c>
      <c r="U53" s="784"/>
      <c r="V53" s="751" t="s">
        <v>125</v>
      </c>
      <c r="W53" s="751"/>
      <c r="X53" s="751"/>
      <c r="Y53" s="751"/>
      <c r="Z53" s="751"/>
      <c r="AA53" s="751"/>
      <c r="AB53" s="751"/>
      <c r="AC53" s="751"/>
      <c r="AD53" s="752"/>
      <c r="AE53" s="750" t="s">
        <v>126</v>
      </c>
      <c r="AF53" s="751"/>
      <c r="AG53" s="751"/>
      <c r="AH53" s="751"/>
      <c r="AI53" s="751"/>
      <c r="AJ53" s="751"/>
      <c r="AK53" s="751"/>
      <c r="AL53" s="751"/>
      <c r="AM53" s="751"/>
      <c r="AN53" s="751"/>
      <c r="AO53" s="752"/>
      <c r="AP53" s="750" t="s">
        <v>127</v>
      </c>
      <c r="AQ53" s="751"/>
      <c r="AR53" s="751"/>
      <c r="AS53" s="751"/>
      <c r="AT53" s="751"/>
      <c r="AU53" s="751"/>
      <c r="AV53" s="751"/>
      <c r="AW53" s="751"/>
      <c r="AX53" s="751"/>
      <c r="AY53" s="751"/>
      <c r="AZ53" s="751"/>
      <c r="BA53" s="751"/>
      <c r="BB53" s="751"/>
      <c r="BC53" s="753"/>
    </row>
    <row r="54" spans="1:55" s="7" customFormat="1" ht="33.75" customHeight="1" thickTop="1">
      <c r="A54" s="738" t="s">
        <v>129</v>
      </c>
      <c r="B54" s="739"/>
      <c r="C54" s="739"/>
      <c r="D54" s="740"/>
      <c r="E54" s="768" t="s">
        <v>173</v>
      </c>
      <c r="F54" s="769"/>
      <c r="G54" s="769"/>
      <c r="H54" s="769"/>
      <c r="I54" s="769"/>
      <c r="J54" s="770"/>
      <c r="K54" s="797" t="str">
        <f>IF(COUNTA($AW$13:$BB$22)&gt;0,ROUNDDOWN(SUMIF($AS$13:$AV$22,E54,$AW$13:$BB$22),0),"")</f>
        <v/>
      </c>
      <c r="L54" s="798"/>
      <c r="M54" s="798"/>
      <c r="N54" s="798"/>
      <c r="O54" s="798"/>
      <c r="P54" s="798"/>
      <c r="Q54" s="798"/>
      <c r="R54" s="798"/>
      <c r="S54" s="193" t="s">
        <v>20</v>
      </c>
      <c r="T54" s="785" t="s">
        <v>124</v>
      </c>
      <c r="U54" s="786"/>
      <c r="V54" s="793">
        <v>30000</v>
      </c>
      <c r="W54" s="793"/>
      <c r="X54" s="793"/>
      <c r="Y54" s="793"/>
      <c r="Z54" s="793"/>
      <c r="AA54" s="793"/>
      <c r="AB54" s="793"/>
      <c r="AC54" s="793"/>
      <c r="AD54" s="187" t="s">
        <v>0</v>
      </c>
      <c r="AE54" s="760" t="str">
        <f t="shared" ref="AE54:AE59" si="1">IF(K54="","",K54*V54)</f>
        <v/>
      </c>
      <c r="AF54" s="760"/>
      <c r="AG54" s="760"/>
      <c r="AH54" s="760"/>
      <c r="AI54" s="760"/>
      <c r="AJ54" s="760"/>
      <c r="AK54" s="760"/>
      <c r="AL54" s="760"/>
      <c r="AM54" s="760"/>
      <c r="AN54" s="760"/>
      <c r="AO54" s="187" t="s">
        <v>0</v>
      </c>
      <c r="AP54" s="754" t="str">
        <f>IF(OR(K54="",K55=""),"",SUM(AE54:AN55))</f>
        <v/>
      </c>
      <c r="AQ54" s="754"/>
      <c r="AR54" s="754"/>
      <c r="AS54" s="754"/>
      <c r="AT54" s="754"/>
      <c r="AU54" s="754"/>
      <c r="AV54" s="754"/>
      <c r="AW54" s="754"/>
      <c r="AX54" s="754"/>
      <c r="AY54" s="754"/>
      <c r="AZ54" s="754"/>
      <c r="BA54" s="754"/>
      <c r="BB54" s="754"/>
      <c r="BC54" s="767" t="s">
        <v>0</v>
      </c>
    </row>
    <row r="55" spans="1:55" s="7" customFormat="1" ht="33.75" customHeight="1">
      <c r="A55" s="741"/>
      <c r="B55" s="742"/>
      <c r="C55" s="742"/>
      <c r="D55" s="743"/>
      <c r="E55" s="771" t="s">
        <v>174</v>
      </c>
      <c r="F55" s="772"/>
      <c r="G55" s="772"/>
      <c r="H55" s="772"/>
      <c r="I55" s="772"/>
      <c r="J55" s="773"/>
      <c r="K55" s="799" t="str">
        <f>IF(COUNTA($AW$13:$BB$22)&gt;0,ROUNDDOWN(SUMIF($AS$13:$AV$22,E55,$AW$13:$BB$22),0),"")</f>
        <v/>
      </c>
      <c r="L55" s="800"/>
      <c r="M55" s="800"/>
      <c r="N55" s="800"/>
      <c r="O55" s="800"/>
      <c r="P55" s="800"/>
      <c r="Q55" s="800"/>
      <c r="R55" s="800"/>
      <c r="S55" s="194" t="s">
        <v>20</v>
      </c>
      <c r="T55" s="787" t="s">
        <v>124</v>
      </c>
      <c r="U55" s="788"/>
      <c r="V55" s="794">
        <v>8000</v>
      </c>
      <c r="W55" s="794"/>
      <c r="X55" s="794"/>
      <c r="Y55" s="794"/>
      <c r="Z55" s="794"/>
      <c r="AA55" s="794"/>
      <c r="AB55" s="794"/>
      <c r="AC55" s="794"/>
      <c r="AD55" s="190" t="s">
        <v>0</v>
      </c>
      <c r="AE55" s="761" t="str">
        <f t="shared" si="1"/>
        <v/>
      </c>
      <c r="AF55" s="761"/>
      <c r="AG55" s="761"/>
      <c r="AH55" s="761"/>
      <c r="AI55" s="761"/>
      <c r="AJ55" s="761"/>
      <c r="AK55" s="761"/>
      <c r="AL55" s="761"/>
      <c r="AM55" s="761"/>
      <c r="AN55" s="761"/>
      <c r="AO55" s="188" t="s">
        <v>0</v>
      </c>
      <c r="AP55" s="755"/>
      <c r="AQ55" s="755"/>
      <c r="AR55" s="755"/>
      <c r="AS55" s="755"/>
      <c r="AT55" s="755"/>
      <c r="AU55" s="755"/>
      <c r="AV55" s="755"/>
      <c r="AW55" s="755"/>
      <c r="AX55" s="755"/>
      <c r="AY55" s="755"/>
      <c r="AZ55" s="755"/>
      <c r="BA55" s="755"/>
      <c r="BB55" s="755"/>
      <c r="BC55" s="764"/>
    </row>
    <row r="56" spans="1:55" s="7" customFormat="1" ht="33.75" customHeight="1">
      <c r="A56" s="744" t="s">
        <v>172</v>
      </c>
      <c r="B56" s="745"/>
      <c r="C56" s="745"/>
      <c r="D56" s="746"/>
      <c r="E56" s="774" t="s">
        <v>130</v>
      </c>
      <c r="F56" s="775"/>
      <c r="G56" s="775"/>
      <c r="H56" s="775"/>
      <c r="I56" s="775"/>
      <c r="J56" s="776"/>
      <c r="K56" s="801" t="str">
        <f>IF(COUNTA($AW$23:$BB$32)&gt;0,ROUNDDOWN(SUMIF($AS$23:$AV$32,E56,$AW$23:$BB$32),0),"")</f>
        <v/>
      </c>
      <c r="L56" s="802"/>
      <c r="M56" s="802"/>
      <c r="N56" s="802"/>
      <c r="O56" s="802"/>
      <c r="P56" s="802"/>
      <c r="Q56" s="802"/>
      <c r="R56" s="802"/>
      <c r="S56" s="195" t="s">
        <v>20</v>
      </c>
      <c r="T56" s="789" t="s">
        <v>124</v>
      </c>
      <c r="U56" s="790"/>
      <c r="V56" s="795">
        <v>30000</v>
      </c>
      <c r="W56" s="795"/>
      <c r="X56" s="795"/>
      <c r="Y56" s="795"/>
      <c r="Z56" s="795"/>
      <c r="AA56" s="795"/>
      <c r="AB56" s="795"/>
      <c r="AC56" s="795"/>
      <c r="AD56" s="189" t="s">
        <v>0</v>
      </c>
      <c r="AE56" s="762" t="str">
        <f t="shared" si="1"/>
        <v/>
      </c>
      <c r="AF56" s="762"/>
      <c r="AG56" s="762"/>
      <c r="AH56" s="762"/>
      <c r="AI56" s="762"/>
      <c r="AJ56" s="762"/>
      <c r="AK56" s="762"/>
      <c r="AL56" s="762"/>
      <c r="AM56" s="762"/>
      <c r="AN56" s="762"/>
      <c r="AO56" s="189" t="s">
        <v>0</v>
      </c>
      <c r="AP56" s="756" t="str">
        <f>IF(OR(K56="",K57=""),"",SUM(AE56:AN57))</f>
        <v/>
      </c>
      <c r="AQ56" s="757"/>
      <c r="AR56" s="757"/>
      <c r="AS56" s="757"/>
      <c r="AT56" s="757"/>
      <c r="AU56" s="757"/>
      <c r="AV56" s="757"/>
      <c r="AW56" s="757"/>
      <c r="AX56" s="757"/>
      <c r="AY56" s="757"/>
      <c r="AZ56" s="757"/>
      <c r="BA56" s="757"/>
      <c r="BB56" s="757"/>
      <c r="BC56" s="766" t="s">
        <v>0</v>
      </c>
    </row>
    <row r="57" spans="1:55" s="7" customFormat="1" ht="33.75" customHeight="1">
      <c r="A57" s="741"/>
      <c r="B57" s="742"/>
      <c r="C57" s="742"/>
      <c r="D57" s="743"/>
      <c r="E57" s="771" t="s">
        <v>131</v>
      </c>
      <c r="F57" s="772"/>
      <c r="G57" s="772"/>
      <c r="H57" s="772"/>
      <c r="I57" s="772"/>
      <c r="J57" s="773"/>
      <c r="K57" s="799" t="str">
        <f>IF(COUNTA($AW$23:$BB$32)&gt;0,ROUNDDOWN(SUMIF($AS$23:$AV$32,E57,$AW$23:$BB$32),0),"")</f>
        <v/>
      </c>
      <c r="L57" s="800"/>
      <c r="M57" s="800"/>
      <c r="N57" s="800"/>
      <c r="O57" s="800"/>
      <c r="P57" s="800"/>
      <c r="Q57" s="800"/>
      <c r="R57" s="800"/>
      <c r="S57" s="194" t="s">
        <v>20</v>
      </c>
      <c r="T57" s="787" t="s">
        <v>124</v>
      </c>
      <c r="U57" s="788"/>
      <c r="V57" s="794">
        <v>8000</v>
      </c>
      <c r="W57" s="794"/>
      <c r="X57" s="794"/>
      <c r="Y57" s="794"/>
      <c r="Z57" s="794"/>
      <c r="AA57" s="794"/>
      <c r="AB57" s="794"/>
      <c r="AC57" s="794"/>
      <c r="AD57" s="190" t="s">
        <v>0</v>
      </c>
      <c r="AE57" s="761" t="str">
        <f t="shared" si="1"/>
        <v/>
      </c>
      <c r="AF57" s="761"/>
      <c r="AG57" s="761"/>
      <c r="AH57" s="761"/>
      <c r="AI57" s="761"/>
      <c r="AJ57" s="761"/>
      <c r="AK57" s="761"/>
      <c r="AL57" s="761"/>
      <c r="AM57" s="761"/>
      <c r="AN57" s="761"/>
      <c r="AO57" s="190" t="s">
        <v>0</v>
      </c>
      <c r="AP57" s="758"/>
      <c r="AQ57" s="759"/>
      <c r="AR57" s="759"/>
      <c r="AS57" s="759"/>
      <c r="AT57" s="759"/>
      <c r="AU57" s="759"/>
      <c r="AV57" s="759"/>
      <c r="AW57" s="759"/>
      <c r="AX57" s="759"/>
      <c r="AY57" s="759"/>
      <c r="AZ57" s="759"/>
      <c r="BA57" s="759"/>
      <c r="BB57" s="759"/>
      <c r="BC57" s="765"/>
    </row>
    <row r="58" spans="1:55" s="7" customFormat="1" ht="33.75" customHeight="1">
      <c r="A58" s="744" t="s">
        <v>128</v>
      </c>
      <c r="B58" s="745"/>
      <c r="C58" s="745"/>
      <c r="D58" s="746"/>
      <c r="E58" s="774" t="s">
        <v>130</v>
      </c>
      <c r="F58" s="775"/>
      <c r="G58" s="775"/>
      <c r="H58" s="775"/>
      <c r="I58" s="775"/>
      <c r="J58" s="776"/>
      <c r="K58" s="801" t="str">
        <f>IF(COUNTA($AW$33:$BB$42)&gt;0,ROUNDDOWN(SUMIF($AS$33:$AV$42,E58,$AW$33:$BB$42),0),"")</f>
        <v/>
      </c>
      <c r="L58" s="802"/>
      <c r="M58" s="802"/>
      <c r="N58" s="802"/>
      <c r="O58" s="802"/>
      <c r="P58" s="802"/>
      <c r="Q58" s="802"/>
      <c r="R58" s="802"/>
      <c r="S58" s="195" t="s">
        <v>20</v>
      </c>
      <c r="T58" s="789" t="s">
        <v>124</v>
      </c>
      <c r="U58" s="790"/>
      <c r="V58" s="795">
        <v>30000</v>
      </c>
      <c r="W58" s="795"/>
      <c r="X58" s="795"/>
      <c r="Y58" s="795"/>
      <c r="Z58" s="795"/>
      <c r="AA58" s="795"/>
      <c r="AB58" s="795"/>
      <c r="AC58" s="795"/>
      <c r="AD58" s="189" t="s">
        <v>0</v>
      </c>
      <c r="AE58" s="762" t="str">
        <f t="shared" si="1"/>
        <v/>
      </c>
      <c r="AF58" s="762"/>
      <c r="AG58" s="762"/>
      <c r="AH58" s="762"/>
      <c r="AI58" s="762"/>
      <c r="AJ58" s="762"/>
      <c r="AK58" s="762"/>
      <c r="AL58" s="762"/>
      <c r="AM58" s="762"/>
      <c r="AN58" s="762"/>
      <c r="AO58" s="191" t="s">
        <v>0</v>
      </c>
      <c r="AP58" s="755" t="str">
        <f>IF(OR(K58="",K59=""),"",SUM(AE58:AN59))</f>
        <v/>
      </c>
      <c r="AQ58" s="755"/>
      <c r="AR58" s="755"/>
      <c r="AS58" s="755"/>
      <c r="AT58" s="755"/>
      <c r="AU58" s="755"/>
      <c r="AV58" s="755"/>
      <c r="AW58" s="755"/>
      <c r="AX58" s="755"/>
      <c r="AY58" s="755"/>
      <c r="AZ58" s="755"/>
      <c r="BA58" s="755"/>
      <c r="BB58" s="755"/>
      <c r="BC58" s="764" t="s">
        <v>0</v>
      </c>
    </row>
    <row r="59" spans="1:55" s="7" customFormat="1" ht="33.75" customHeight="1" thickBot="1">
      <c r="A59" s="747"/>
      <c r="B59" s="748"/>
      <c r="C59" s="748"/>
      <c r="D59" s="749"/>
      <c r="E59" s="777" t="s">
        <v>131</v>
      </c>
      <c r="F59" s="778"/>
      <c r="G59" s="778"/>
      <c r="H59" s="778"/>
      <c r="I59" s="778"/>
      <c r="J59" s="779"/>
      <c r="K59" s="803" t="str">
        <f>IF(COUNTA($AW$33:$BB$42)&gt;0,ROUNDDOWN(SUMIF($AS$33:$AV$42,E59,$AW$33:$BB$42),0),"")</f>
        <v/>
      </c>
      <c r="L59" s="804"/>
      <c r="M59" s="804"/>
      <c r="N59" s="804"/>
      <c r="O59" s="804"/>
      <c r="P59" s="804"/>
      <c r="Q59" s="804"/>
      <c r="R59" s="804"/>
      <c r="S59" s="196" t="s">
        <v>20</v>
      </c>
      <c r="T59" s="791" t="s">
        <v>124</v>
      </c>
      <c r="U59" s="792"/>
      <c r="V59" s="796">
        <v>8000</v>
      </c>
      <c r="W59" s="796"/>
      <c r="X59" s="796"/>
      <c r="Y59" s="796"/>
      <c r="Z59" s="796"/>
      <c r="AA59" s="796"/>
      <c r="AB59" s="796"/>
      <c r="AC59" s="796"/>
      <c r="AD59" s="197" t="s">
        <v>0</v>
      </c>
      <c r="AE59" s="763" t="str">
        <f t="shared" si="1"/>
        <v/>
      </c>
      <c r="AF59" s="763"/>
      <c r="AG59" s="763"/>
      <c r="AH59" s="763"/>
      <c r="AI59" s="763"/>
      <c r="AJ59" s="763"/>
      <c r="AK59" s="763"/>
      <c r="AL59" s="763"/>
      <c r="AM59" s="763"/>
      <c r="AN59" s="763"/>
      <c r="AO59" s="197" t="s">
        <v>0</v>
      </c>
      <c r="AP59" s="759"/>
      <c r="AQ59" s="759"/>
      <c r="AR59" s="759"/>
      <c r="AS59" s="759"/>
      <c r="AT59" s="759"/>
      <c r="AU59" s="759"/>
      <c r="AV59" s="759"/>
      <c r="AW59" s="759"/>
      <c r="AX59" s="759"/>
      <c r="AY59" s="759"/>
      <c r="AZ59" s="759"/>
      <c r="BA59" s="759"/>
      <c r="BB59" s="759"/>
      <c r="BC59" s="765"/>
    </row>
    <row r="60" spans="1:55" s="7" customFormat="1" ht="37.5" customHeight="1" thickTop="1" thickBot="1">
      <c r="A60" s="668" t="s">
        <v>132</v>
      </c>
      <c r="B60" s="669"/>
      <c r="C60" s="669"/>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70"/>
      <c r="AP60" s="667">
        <f>SUM(AP54:BD59)</f>
        <v>0</v>
      </c>
      <c r="AQ60" s="667"/>
      <c r="AR60" s="667"/>
      <c r="AS60" s="667"/>
      <c r="AT60" s="667"/>
      <c r="AU60" s="667"/>
      <c r="AV60" s="667"/>
      <c r="AW60" s="667"/>
      <c r="AX60" s="667"/>
      <c r="AY60" s="667"/>
      <c r="AZ60" s="667"/>
      <c r="BA60" s="667"/>
      <c r="BB60" s="667"/>
      <c r="BC60" s="192" t="s">
        <v>0</v>
      </c>
    </row>
    <row r="61" spans="1:55" ht="28.5" customHeight="1"/>
  </sheetData>
  <sheetProtection algorithmName="SHA-512" hashValue="mNPIzqRmV60Cpx9po3Tu+Ldb5Ng/ZzDJddXxRTKOaXhxX6eKzS67Pizyqg0q7rcLu1CumBdP1LwKZuXJxdUTpg==" saltValue="Mx5l5f3ybRYysloTysvSUA==" spinCount="100000" sheet="1" objects="1" scenarios="1"/>
  <mergeCells count="243">
    <mergeCell ref="E59:J59"/>
    <mergeCell ref="K53:S53"/>
    <mergeCell ref="V53:AD53"/>
    <mergeCell ref="T53:U53"/>
    <mergeCell ref="T54:U54"/>
    <mergeCell ref="T55:U55"/>
    <mergeCell ref="T56:U56"/>
    <mergeCell ref="T57:U57"/>
    <mergeCell ref="T58:U58"/>
    <mergeCell ref="T59:U59"/>
    <mergeCell ref="V54:AC54"/>
    <mergeCell ref="V55:AC55"/>
    <mergeCell ref="V56:AC56"/>
    <mergeCell ref="V57:AC57"/>
    <mergeCell ref="V58:AC58"/>
    <mergeCell ref="V59:AC59"/>
    <mergeCell ref="K54:R54"/>
    <mergeCell ref="K55:R55"/>
    <mergeCell ref="K56:R56"/>
    <mergeCell ref="K57:R57"/>
    <mergeCell ref="K58:R58"/>
    <mergeCell ref="K59:R59"/>
    <mergeCell ref="A53:D53"/>
    <mergeCell ref="A54:D55"/>
    <mergeCell ref="A56:D57"/>
    <mergeCell ref="A58:D59"/>
    <mergeCell ref="E53:J53"/>
    <mergeCell ref="AP53:BC53"/>
    <mergeCell ref="AE53:AO53"/>
    <mergeCell ref="AP54:BB55"/>
    <mergeCell ref="AP56:BB57"/>
    <mergeCell ref="AP58:BB59"/>
    <mergeCell ref="AE54:AN54"/>
    <mergeCell ref="AE55:AN55"/>
    <mergeCell ref="AE56:AN56"/>
    <mergeCell ref="AE57:AN57"/>
    <mergeCell ref="AE58:AN58"/>
    <mergeCell ref="AE59:AN59"/>
    <mergeCell ref="BC58:BC59"/>
    <mergeCell ref="BC56:BC57"/>
    <mergeCell ref="BC54:BC55"/>
    <mergeCell ref="E54:J54"/>
    <mergeCell ref="E55:J55"/>
    <mergeCell ref="E56:J56"/>
    <mergeCell ref="E57:J57"/>
    <mergeCell ref="E58:J58"/>
    <mergeCell ref="AW42:BB42"/>
    <mergeCell ref="A33:D42"/>
    <mergeCell ref="E42:L42"/>
    <mergeCell ref="M42:T42"/>
    <mergeCell ref="U42:AD42"/>
    <mergeCell ref="AW39:BB39"/>
    <mergeCell ref="E40:L40"/>
    <mergeCell ref="M40:T40"/>
    <mergeCell ref="U40:AD40"/>
    <mergeCell ref="AW40:BB40"/>
    <mergeCell ref="E41:L41"/>
    <mergeCell ref="M41:T41"/>
    <mergeCell ref="U41:AD41"/>
    <mergeCell ref="AW41:BB41"/>
    <mergeCell ref="E39:L39"/>
    <mergeCell ref="M39:T39"/>
    <mergeCell ref="U39:AD39"/>
    <mergeCell ref="AE36:AR36"/>
    <mergeCell ref="AS36:AV36"/>
    <mergeCell ref="AW36:BB36"/>
    <mergeCell ref="E37:L37"/>
    <mergeCell ref="M37:T37"/>
    <mergeCell ref="U37:AD37"/>
    <mergeCell ref="AW37:BB37"/>
    <mergeCell ref="E38:L38"/>
    <mergeCell ref="M38:T38"/>
    <mergeCell ref="U38:AD38"/>
    <mergeCell ref="AW38:BB38"/>
    <mergeCell ref="E36:L36"/>
    <mergeCell ref="M36:T36"/>
    <mergeCell ref="U36:AD36"/>
    <mergeCell ref="AW33:BB33"/>
    <mergeCell ref="E34:L34"/>
    <mergeCell ref="M34:T34"/>
    <mergeCell ref="U34:AD34"/>
    <mergeCell ref="AW34:BB34"/>
    <mergeCell ref="AW35:BB35"/>
    <mergeCell ref="E33:L33"/>
    <mergeCell ref="M33:T33"/>
    <mergeCell ref="U33:AD33"/>
    <mergeCell ref="E35:L35"/>
    <mergeCell ref="M35:T35"/>
    <mergeCell ref="U35:AD35"/>
    <mergeCell ref="AE33:AR33"/>
    <mergeCell ref="AS33:AV33"/>
    <mergeCell ref="AE34:AR34"/>
    <mergeCell ref="AS34:AV34"/>
    <mergeCell ref="AE35:AR35"/>
    <mergeCell ref="E29:L29"/>
    <mergeCell ref="M29:T29"/>
    <mergeCell ref="U29:AD29"/>
    <mergeCell ref="AW29:BB29"/>
    <mergeCell ref="AE28:AR28"/>
    <mergeCell ref="AS28:AV28"/>
    <mergeCell ref="AE29:AR29"/>
    <mergeCell ref="AS29:AV29"/>
    <mergeCell ref="E32:L32"/>
    <mergeCell ref="M32:T32"/>
    <mergeCell ref="U32:AD32"/>
    <mergeCell ref="AW32:BB32"/>
    <mergeCell ref="E30:L30"/>
    <mergeCell ref="M30:T30"/>
    <mergeCell ref="U30:AD30"/>
    <mergeCell ref="AW30:BB30"/>
    <mergeCell ref="E31:L31"/>
    <mergeCell ref="M31:T31"/>
    <mergeCell ref="U31:AD31"/>
    <mergeCell ref="AW31:BB31"/>
    <mergeCell ref="AE30:AR30"/>
    <mergeCell ref="AS30:AV30"/>
    <mergeCell ref="AE31:AR31"/>
    <mergeCell ref="E27:L27"/>
    <mergeCell ref="M27:T27"/>
    <mergeCell ref="U27:AD27"/>
    <mergeCell ref="AW27:BB27"/>
    <mergeCell ref="AE26:AR26"/>
    <mergeCell ref="AS26:AV26"/>
    <mergeCell ref="AE27:AR27"/>
    <mergeCell ref="AS27:AV27"/>
    <mergeCell ref="E28:L28"/>
    <mergeCell ref="M28:T28"/>
    <mergeCell ref="U28:AD28"/>
    <mergeCell ref="AW28:BB28"/>
    <mergeCell ref="U24:AD24"/>
    <mergeCell ref="AW24:BB24"/>
    <mergeCell ref="E25:L25"/>
    <mergeCell ref="M25:T25"/>
    <mergeCell ref="U25:AD25"/>
    <mergeCell ref="AW25:BB25"/>
    <mergeCell ref="AE23:AR23"/>
    <mergeCell ref="AS23:AV23"/>
    <mergeCell ref="AE24:AR24"/>
    <mergeCell ref="AS24:AV24"/>
    <mergeCell ref="AE25:AR25"/>
    <mergeCell ref="AS25:AV25"/>
    <mergeCell ref="A3:BC3"/>
    <mergeCell ref="U12:AD12"/>
    <mergeCell ref="AW12:BC12"/>
    <mergeCell ref="A13:D22"/>
    <mergeCell ref="U13:AD13"/>
    <mergeCell ref="AW13:BB13"/>
    <mergeCell ref="E13:L13"/>
    <mergeCell ref="M13:T13"/>
    <mergeCell ref="A12:D12"/>
    <mergeCell ref="E12:L12"/>
    <mergeCell ref="M12:T12"/>
    <mergeCell ref="E14:L14"/>
    <mergeCell ref="M14:T14"/>
    <mergeCell ref="U14:AD14"/>
    <mergeCell ref="AW14:BB14"/>
    <mergeCell ref="E15:L15"/>
    <mergeCell ref="M15:T15"/>
    <mergeCell ref="AW18:BB18"/>
    <mergeCell ref="U22:AD22"/>
    <mergeCell ref="AW10:BC11"/>
    <mergeCell ref="BB6:BC6"/>
    <mergeCell ref="AW8:BC8"/>
    <mergeCell ref="AP8:AV8"/>
    <mergeCell ref="U15:AD15"/>
    <mergeCell ref="AW15:BB15"/>
    <mergeCell ref="E16:L16"/>
    <mergeCell ref="M16:T16"/>
    <mergeCell ref="U16:AD16"/>
    <mergeCell ref="AW16:BB16"/>
    <mergeCell ref="E19:L19"/>
    <mergeCell ref="M19:T19"/>
    <mergeCell ref="U19:AD19"/>
    <mergeCell ref="AW19:BB19"/>
    <mergeCell ref="E18:L18"/>
    <mergeCell ref="E17:L17"/>
    <mergeCell ref="M17:T17"/>
    <mergeCell ref="U17:AD17"/>
    <mergeCell ref="AW17:BB17"/>
    <mergeCell ref="M18:T18"/>
    <mergeCell ref="U18:AD18"/>
    <mergeCell ref="AE17:AR17"/>
    <mergeCell ref="AS17:AV17"/>
    <mergeCell ref="AE18:AR18"/>
    <mergeCell ref="AS18:AV18"/>
    <mergeCell ref="AE19:AR19"/>
    <mergeCell ref="AS19:AV19"/>
    <mergeCell ref="AP60:BB60"/>
    <mergeCell ref="A60:AO60"/>
    <mergeCell ref="AW22:BB22"/>
    <mergeCell ref="E21:L21"/>
    <mergeCell ref="M21:T21"/>
    <mergeCell ref="U21:AD21"/>
    <mergeCell ref="AW21:BB21"/>
    <mergeCell ref="E20:L20"/>
    <mergeCell ref="M20:T20"/>
    <mergeCell ref="U20:AD20"/>
    <mergeCell ref="AW20:BB20"/>
    <mergeCell ref="E22:L22"/>
    <mergeCell ref="M22:T22"/>
    <mergeCell ref="A23:D32"/>
    <mergeCell ref="E23:L23"/>
    <mergeCell ref="M23:T23"/>
    <mergeCell ref="AW23:BB23"/>
    <mergeCell ref="E24:L24"/>
    <mergeCell ref="U23:AD23"/>
    <mergeCell ref="E26:L26"/>
    <mergeCell ref="M26:T26"/>
    <mergeCell ref="U26:AD26"/>
    <mergeCell ref="AW26:BB26"/>
    <mergeCell ref="M24:T24"/>
    <mergeCell ref="AE12:AR12"/>
    <mergeCell ref="AS12:AV12"/>
    <mergeCell ref="AE13:AR13"/>
    <mergeCell ref="AS13:AV13"/>
    <mergeCell ref="AE14:AR14"/>
    <mergeCell ref="AS14:AV14"/>
    <mergeCell ref="AE15:AR15"/>
    <mergeCell ref="AS15:AV15"/>
    <mergeCell ref="AE16:AR16"/>
    <mergeCell ref="AS16:AV16"/>
    <mergeCell ref="AE20:AR20"/>
    <mergeCell ref="AS20:AV20"/>
    <mergeCell ref="AE21:AR21"/>
    <mergeCell ref="AS21:AV21"/>
    <mergeCell ref="AE22:AR22"/>
    <mergeCell ref="AS22:AV22"/>
    <mergeCell ref="AS31:AV31"/>
    <mergeCell ref="AE32:AR32"/>
    <mergeCell ref="AS32:AV32"/>
    <mergeCell ref="AS35:AV35"/>
    <mergeCell ref="AE42:AR42"/>
    <mergeCell ref="AS42:AV42"/>
    <mergeCell ref="AE37:AR37"/>
    <mergeCell ref="AS37:AV37"/>
    <mergeCell ref="AE38:AR38"/>
    <mergeCell ref="AS38:AV38"/>
    <mergeCell ref="AE39:AR39"/>
    <mergeCell ref="AS39:AV39"/>
    <mergeCell ref="AE40:AR40"/>
    <mergeCell ref="AS40:AV40"/>
    <mergeCell ref="AE41:AR41"/>
    <mergeCell ref="AS41:AV41"/>
  </mergeCells>
  <phoneticPr fontId="47"/>
  <dataValidations count="2">
    <dataValidation type="textLength" imeMode="disabled" operator="equal" allowBlank="1" showInputMessage="1" showErrorMessage="1" errorTitle="文字数エラー" error="SII登録型番の9文字で登録してください。" sqref="M13:T42" xr:uid="{FAD6B2FB-EF1F-4E06-B882-4F473631E071}">
      <formula1>9</formula1>
    </dataValidation>
    <dataValidation type="custom" imeMode="disabled" allowBlank="1" showInputMessage="1" showErrorMessage="1" errorTitle="入力エラー" error="小数点は第二位まで、三位以下切り捨てで入力して下さい。" sqref="AW13:BB42" xr:uid="{EE22A3B2-E690-4314-9216-CBA5A3F81832}">
      <formula1>AW13-ROUNDDOWN(AW13,2)=0</formula1>
    </dataValidation>
  </dataValidations>
  <printOptions horizontalCentered="1"/>
  <pageMargins left="0.27559055118110237" right="0.27559055118110237" top="0.43307086614173229" bottom="0" header="0.31496062992125984" footer="0.31496062992125984"/>
  <pageSetup paperSize="9" scale="48" orientation="portrait" r:id="rId1"/>
  <headerFooter>
    <oddHeader>&amp;RVERSION 1.0</oddHeader>
    <oddFooter>&amp;L（備考）用紙は日本工業規格Ａ４とし、縦位置とする。</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W59"/>
  <sheetViews>
    <sheetView showGridLines="0" showZeros="0" view="pageBreakPreview" zoomScale="55" zoomScaleNormal="75" zoomScaleSheetLayoutView="55" workbookViewId="0">
      <selection activeCell="A3" sqref="A3:BC3"/>
    </sheetView>
  </sheetViews>
  <sheetFormatPr defaultColWidth="9" defaultRowHeight="13"/>
  <cols>
    <col min="1" max="55" width="3.6328125" style="7" customWidth="1"/>
    <col min="56" max="84" width="3.453125" style="21" customWidth="1"/>
    <col min="85" max="16384" width="9" style="21"/>
  </cols>
  <sheetData>
    <row r="1" spans="1:101" s="7" customFormat="1" ht="15.5">
      <c r="A1" s="4"/>
      <c r="B1" s="4"/>
      <c r="C1" s="4"/>
      <c r="D1" s="4"/>
      <c r="E1" s="4"/>
      <c r="F1" s="4"/>
      <c r="G1" s="4"/>
      <c r="H1" s="4"/>
      <c r="I1" s="4"/>
      <c r="J1" s="4"/>
      <c r="K1" s="4"/>
      <c r="L1" s="4"/>
      <c r="M1" s="4"/>
      <c r="N1" s="4"/>
      <c r="O1" s="4"/>
      <c r="P1" s="4"/>
      <c r="Q1" s="4"/>
      <c r="R1" s="4"/>
      <c r="S1" s="4"/>
      <c r="T1" s="4"/>
      <c r="U1" s="4"/>
      <c r="V1" s="4"/>
      <c r="W1" s="4"/>
      <c r="X1" s="4"/>
      <c r="Y1" s="4"/>
      <c r="Z1" s="4"/>
      <c r="AA1" s="4"/>
      <c r="AB1" s="5"/>
      <c r="AC1" s="5"/>
      <c r="AD1" s="5"/>
      <c r="AE1" s="58"/>
      <c r="AF1" s="58"/>
      <c r="AG1" s="58"/>
      <c r="AH1" s="4"/>
      <c r="AI1" s="4"/>
      <c r="AJ1" s="4"/>
      <c r="AK1" s="4"/>
      <c r="AL1" s="4"/>
      <c r="AM1" s="4"/>
      <c r="AN1" s="4"/>
      <c r="AO1" s="4"/>
      <c r="AP1" s="4"/>
      <c r="AQ1" s="4"/>
      <c r="AR1" s="4"/>
      <c r="AS1" s="4"/>
      <c r="AT1" s="4"/>
      <c r="AU1" s="4"/>
      <c r="AV1" s="58"/>
      <c r="AW1" s="4"/>
      <c r="AX1" s="4"/>
      <c r="AY1" s="4"/>
      <c r="AZ1" s="4"/>
      <c r="BA1" s="4"/>
      <c r="BC1" s="26" t="s">
        <v>225</v>
      </c>
    </row>
    <row r="2" spans="1:101" s="1" customFormat="1" ht="18" customHeight="1">
      <c r="BC2" s="3" t="str">
        <f>IF(OR('様式第7｜実績報告書'!$BD$15&lt;&gt;"",'様式第7｜実績報告書'!$AJ$51&lt;&gt;""),'様式第7｜実績報告書'!$BD$15&amp;"邸"&amp;RIGHT(TRIM('様式第7｜実績報告書'!$N$51&amp;'様式第7｜実績報告書'!$Y$51&amp;'様式第7｜実績報告書'!$AJ$51),4),"")</f>
        <v/>
      </c>
    </row>
    <row r="3" spans="1:101" ht="30" customHeight="1">
      <c r="A3" s="693" t="s">
        <v>69</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01" ht="6" customHeight="1">
      <c r="A4" s="16"/>
      <c r="B4" s="16"/>
      <c r="C4" s="16"/>
      <c r="D4" s="16"/>
      <c r="E4" s="18"/>
      <c r="F4" s="16"/>
      <c r="G4" s="16"/>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row>
    <row r="5" spans="1:101" ht="21" customHeight="1">
      <c r="A5" s="286"/>
      <c r="B5" s="287"/>
      <c r="C5" s="288" t="s">
        <v>193</v>
      </c>
      <c r="D5" s="32"/>
      <c r="E5" s="32"/>
      <c r="F5" s="32"/>
      <c r="G5" s="289"/>
      <c r="H5" s="290"/>
      <c r="I5" s="288" t="s">
        <v>226</v>
      </c>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1"/>
      <c r="BB5" s="11"/>
      <c r="BC5" s="39" t="s">
        <v>4</v>
      </c>
    </row>
    <row r="6" spans="1:101" ht="14.25" customHeight="1">
      <c r="A6" s="20"/>
      <c r="B6" s="20"/>
      <c r="C6" s="20"/>
      <c r="D6" s="20"/>
      <c r="E6" s="4"/>
      <c r="F6" s="20"/>
      <c r="G6" s="20"/>
      <c r="H6" s="4"/>
      <c r="I6" s="4"/>
      <c r="J6" s="4"/>
      <c r="K6" s="4"/>
      <c r="L6" s="4"/>
      <c r="M6" s="4"/>
      <c r="N6" s="4"/>
      <c r="O6" s="4"/>
      <c r="P6" s="4"/>
      <c r="Q6" s="4"/>
      <c r="R6" s="4"/>
      <c r="S6" s="4"/>
      <c r="T6" s="4"/>
      <c r="U6" s="4"/>
      <c r="V6" s="4"/>
      <c r="W6" s="4"/>
      <c r="X6" s="4"/>
      <c r="Y6" s="4"/>
      <c r="Z6" s="4"/>
      <c r="AA6" s="4"/>
      <c r="AB6" s="4"/>
      <c r="AC6" s="4"/>
      <c r="AD6" s="20"/>
      <c r="AE6" s="20"/>
      <c r="AF6" s="20"/>
      <c r="AG6" s="20"/>
      <c r="AH6" s="20"/>
      <c r="AI6" s="20"/>
      <c r="AJ6" s="4"/>
      <c r="AK6" s="4"/>
      <c r="AL6" s="4"/>
      <c r="AM6" s="4"/>
      <c r="AN6" s="4"/>
      <c r="AO6" s="4"/>
      <c r="AP6" s="4"/>
      <c r="AQ6" s="4"/>
      <c r="AR6" s="4"/>
      <c r="AS6" s="4"/>
      <c r="AT6" s="4"/>
      <c r="AU6" s="4"/>
      <c r="AV6" s="4"/>
      <c r="AW6" s="4"/>
      <c r="AX6" s="31" t="s">
        <v>104</v>
      </c>
      <c r="AY6" s="121"/>
      <c r="AZ6" s="147" t="s">
        <v>105</v>
      </c>
      <c r="BA6" s="121"/>
      <c r="BB6" s="712" t="s">
        <v>106</v>
      </c>
      <c r="BC6" s="712"/>
    </row>
    <row r="7" spans="1:101" ht="37.5" customHeight="1">
      <c r="A7" s="247"/>
      <c r="B7" s="247"/>
      <c r="C7" s="247"/>
      <c r="D7" s="247"/>
      <c r="E7" s="247"/>
      <c r="F7" s="247"/>
      <c r="G7" s="247"/>
      <c r="H7" s="247"/>
      <c r="I7" s="247"/>
      <c r="J7" s="247"/>
      <c r="K7" s="21"/>
      <c r="L7" s="21"/>
      <c r="M7" s="21"/>
      <c r="N7" s="21"/>
      <c r="O7" s="21"/>
      <c r="P7" s="21"/>
      <c r="Q7" s="21"/>
      <c r="R7" s="21"/>
      <c r="S7" s="21"/>
      <c r="T7" s="21"/>
      <c r="U7" s="21"/>
      <c r="V7" s="21"/>
      <c r="W7" s="21"/>
      <c r="X7" s="21"/>
      <c r="Y7" s="21"/>
      <c r="Z7" s="21"/>
      <c r="AA7" s="21"/>
      <c r="AB7" s="21"/>
      <c r="AC7" s="247"/>
      <c r="AD7" s="247"/>
      <c r="AE7" s="247"/>
      <c r="AF7" s="247"/>
      <c r="AG7" s="247"/>
      <c r="AH7" s="247"/>
      <c r="AI7" s="247"/>
      <c r="AJ7" s="247"/>
      <c r="AK7" s="247"/>
      <c r="AL7" s="21"/>
      <c r="AM7" s="21"/>
      <c r="AN7" s="21"/>
      <c r="AO7" s="21"/>
      <c r="AP7" s="715" t="s">
        <v>170</v>
      </c>
      <c r="AQ7" s="716"/>
      <c r="AR7" s="716"/>
      <c r="AS7" s="716"/>
      <c r="AT7" s="716"/>
      <c r="AU7" s="716"/>
      <c r="AV7" s="716"/>
      <c r="AW7" s="713"/>
      <c r="AX7" s="713"/>
      <c r="AY7" s="713"/>
      <c r="AZ7" s="713"/>
      <c r="BA7" s="713"/>
      <c r="BB7" s="713"/>
      <c r="BC7" s="714"/>
    </row>
    <row r="8" spans="1:101" ht="23.25" customHeight="1">
      <c r="A8" s="49" t="s">
        <v>88</v>
      </c>
      <c r="B8" s="4"/>
      <c r="C8" s="4"/>
      <c r="D8" s="4"/>
      <c r="E8" s="4"/>
      <c r="F8" s="4"/>
      <c r="G8" s="4"/>
      <c r="H8" s="4"/>
      <c r="I8" s="4"/>
      <c r="J8" s="4"/>
      <c r="K8" s="143" t="s">
        <v>92</v>
      </c>
      <c r="L8" s="4"/>
      <c r="M8" s="4"/>
      <c r="N8" s="4"/>
      <c r="O8" s="143"/>
      <c r="P8" s="4"/>
      <c r="Q8" s="4"/>
      <c r="R8" s="9"/>
      <c r="S8" s="9"/>
      <c r="T8" s="9"/>
      <c r="U8" s="10"/>
      <c r="V8" s="51"/>
      <c r="W8" s="51"/>
      <c r="X8" s="42"/>
      <c r="Y8" s="43"/>
      <c r="Z8" s="43"/>
      <c r="AA8" s="43"/>
      <c r="AB8" s="23"/>
      <c r="AC8" s="23"/>
      <c r="AD8" s="23"/>
      <c r="AE8" s="23"/>
      <c r="AF8" s="11"/>
      <c r="AG8" s="11"/>
      <c r="AH8" s="4"/>
      <c r="AI8" s="4"/>
      <c r="AJ8" s="4"/>
      <c r="AK8" s="4"/>
      <c r="AL8" s="4"/>
      <c r="AM8" s="4"/>
      <c r="AN8" s="4"/>
      <c r="AO8" s="4"/>
      <c r="AP8" s="4"/>
      <c r="AQ8" s="4"/>
      <c r="AR8" s="4"/>
      <c r="AS8" s="4"/>
      <c r="AT8" s="4"/>
      <c r="AU8" s="4"/>
      <c r="AV8" s="11"/>
      <c r="AW8" s="4"/>
      <c r="AY8" s="114"/>
      <c r="AZ8" s="114"/>
    </row>
    <row r="9" spans="1:101" s="131" customFormat="1" ht="34.5" customHeight="1" thickBot="1">
      <c r="A9" s="140"/>
      <c r="B9" s="140"/>
      <c r="C9" s="141" t="s">
        <v>5</v>
      </c>
      <c r="D9" s="912" t="s">
        <v>63</v>
      </c>
      <c r="E9" s="912"/>
      <c r="F9" s="140"/>
      <c r="G9" s="141" t="s">
        <v>5</v>
      </c>
      <c r="H9" s="912" t="s">
        <v>89</v>
      </c>
      <c r="I9" s="912"/>
      <c r="J9" s="4"/>
      <c r="K9" s="913" t="s">
        <v>91</v>
      </c>
      <c r="L9" s="913"/>
      <c r="M9" s="913"/>
      <c r="N9" s="913"/>
      <c r="O9" s="913"/>
      <c r="P9" s="914"/>
      <c r="Q9" s="914"/>
      <c r="R9" s="914"/>
      <c r="S9" s="914"/>
      <c r="T9" s="905" t="s">
        <v>84</v>
      </c>
      <c r="U9" s="905"/>
      <c r="V9" s="41"/>
      <c r="W9" s="41"/>
      <c r="X9" s="913" t="s">
        <v>93</v>
      </c>
      <c r="Y9" s="913"/>
      <c r="Z9" s="913"/>
      <c r="AA9" s="913"/>
      <c r="AB9" s="913"/>
      <c r="AC9" s="913"/>
      <c r="AD9" s="913"/>
      <c r="AE9" s="913"/>
      <c r="AF9" s="915" t="str">
        <f>IF(G9="□","",SUM(AN17,AN28,AN39,AN50))</f>
        <v/>
      </c>
      <c r="AG9" s="915"/>
      <c r="AH9" s="915"/>
      <c r="AI9" s="905" t="s">
        <v>94</v>
      </c>
      <c r="AJ9" s="905"/>
      <c r="AK9" s="4"/>
      <c r="AL9" s="4"/>
      <c r="AM9" s="913" t="s">
        <v>95</v>
      </c>
      <c r="AN9" s="913"/>
      <c r="AO9" s="913"/>
      <c r="AP9" s="913"/>
      <c r="AQ9" s="913"/>
      <c r="AR9" s="913"/>
      <c r="AS9" s="913"/>
      <c r="AT9" s="913"/>
      <c r="AU9" s="913"/>
      <c r="AV9" s="913"/>
      <c r="AW9" s="913"/>
      <c r="AX9" s="915" t="str">
        <f>IF(OR(P9="",AF9=""),"",ROUNDDOWN(AF9/P9,0))</f>
        <v/>
      </c>
      <c r="AY9" s="915"/>
      <c r="AZ9" s="915"/>
      <c r="BA9" s="905" t="s">
        <v>96</v>
      </c>
      <c r="BB9" s="905"/>
      <c r="BC9" s="905"/>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row>
    <row r="10" spans="1:101" ht="21.75" customHeight="1">
      <c r="A10" s="14"/>
      <c r="B10" s="14"/>
      <c r="C10" s="4"/>
      <c r="D10" s="4"/>
      <c r="E10" s="4"/>
      <c r="F10" s="4"/>
      <c r="G10" s="4"/>
      <c r="H10" s="4"/>
      <c r="I10" s="4"/>
      <c r="J10" s="4"/>
      <c r="K10" s="4"/>
      <c r="L10" s="4"/>
      <c r="M10" s="4"/>
      <c r="N10" s="4"/>
      <c r="O10" s="142" t="s">
        <v>90</v>
      </c>
      <c r="P10" s="142"/>
      <c r="Q10" s="4"/>
      <c r="R10" s="9"/>
      <c r="S10" s="142"/>
      <c r="T10" s="12"/>
      <c r="U10" s="32"/>
      <c r="V10" s="32"/>
      <c r="W10" s="142"/>
      <c r="X10" s="11"/>
      <c r="Y10" s="4"/>
      <c r="Z10" s="4"/>
      <c r="AA10" s="4"/>
      <c r="AB10" s="4"/>
      <c r="AC10" s="4"/>
      <c r="AD10" s="4"/>
      <c r="AE10" s="4"/>
      <c r="AF10" s="4"/>
      <c r="AG10" s="4"/>
      <c r="AH10" s="4"/>
      <c r="AI10" s="4"/>
      <c r="AJ10" s="4"/>
      <c r="AK10" s="4"/>
      <c r="AL10" s="4"/>
      <c r="AM10" s="4"/>
      <c r="AN10" s="4"/>
      <c r="AO10" s="4"/>
      <c r="AP10" s="4"/>
      <c r="AQ10" s="4"/>
      <c r="AR10" s="4"/>
      <c r="AS10" s="4"/>
      <c r="AT10" s="4"/>
      <c r="AU10" s="4"/>
      <c r="AV10" s="11"/>
      <c r="AW10" s="4"/>
      <c r="AY10" s="114"/>
      <c r="AZ10" s="114"/>
    </row>
    <row r="11" spans="1:101" ht="23.25" customHeight="1">
      <c r="A11" s="49" t="s">
        <v>289</v>
      </c>
      <c r="B11" s="49"/>
      <c r="C11" s="40"/>
      <c r="D11" s="40"/>
      <c r="E11" s="4"/>
      <c r="F11" s="40"/>
      <c r="G11" s="40"/>
      <c r="H11" s="4"/>
      <c r="I11" s="4"/>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4"/>
      <c r="AI11" s="4"/>
      <c r="AJ11" s="4"/>
      <c r="AK11" s="4"/>
      <c r="AL11" s="4"/>
      <c r="AM11" s="4"/>
      <c r="AN11" s="4"/>
      <c r="AO11" s="4"/>
      <c r="AP11" s="4"/>
      <c r="AQ11" s="4"/>
      <c r="AR11" s="4"/>
      <c r="AS11" s="4"/>
      <c r="AT11" s="4"/>
      <c r="AU11" s="4"/>
      <c r="AV11" s="11"/>
      <c r="AW11" s="4"/>
      <c r="AY11" s="114"/>
      <c r="AZ11" s="114"/>
    </row>
    <row r="12" spans="1:101" ht="23.25" customHeight="1">
      <c r="A12" s="44" t="s">
        <v>227</v>
      </c>
      <c r="B12" s="49"/>
      <c r="C12" s="40"/>
      <c r="D12" s="40"/>
      <c r="E12" s="4"/>
      <c r="F12" s="40"/>
      <c r="G12" s="40"/>
      <c r="H12" s="4"/>
      <c r="I12" s="4"/>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4"/>
      <c r="AI12" s="4"/>
      <c r="AJ12" s="4"/>
      <c r="AK12" s="4"/>
      <c r="AL12" s="4"/>
      <c r="AM12" s="4"/>
      <c r="AN12" s="4"/>
      <c r="AO12" s="4"/>
      <c r="AP12" s="4"/>
      <c r="AQ12" s="4"/>
      <c r="AR12" s="4"/>
      <c r="AS12" s="4"/>
      <c r="AT12" s="4"/>
      <c r="AU12" s="4"/>
      <c r="AV12" s="11"/>
      <c r="AW12" s="4"/>
      <c r="AY12" s="114"/>
      <c r="AZ12" s="114"/>
    </row>
    <row r="13" spans="1:101" ht="23.25" customHeight="1">
      <c r="A13" s="45" t="s">
        <v>103</v>
      </c>
      <c r="B13" s="49"/>
      <c r="C13" s="40"/>
      <c r="D13" s="40"/>
      <c r="E13" s="4"/>
      <c r="F13" s="40"/>
      <c r="G13" s="40"/>
      <c r="H13" s="4"/>
      <c r="I13" s="4"/>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4"/>
      <c r="AI13" s="4"/>
      <c r="AJ13" s="4"/>
      <c r="AK13" s="4"/>
      <c r="AL13" s="4"/>
      <c r="AM13" s="4"/>
      <c r="AN13" s="4"/>
      <c r="AO13" s="4"/>
      <c r="AP13" s="4"/>
      <c r="AQ13" s="4"/>
      <c r="AR13" s="4"/>
      <c r="AS13" s="4"/>
      <c r="AT13" s="4"/>
      <c r="AU13" s="4"/>
      <c r="AV13" s="11"/>
      <c r="AW13" s="4"/>
      <c r="AY13" s="114"/>
      <c r="AZ13" s="114"/>
    </row>
    <row r="14" spans="1:101" ht="9.75" customHeight="1" thickBot="1">
      <c r="A14" s="44"/>
      <c r="B14" s="44"/>
      <c r="C14" s="19"/>
      <c r="D14" s="19"/>
      <c r="E14" s="19"/>
      <c r="F14" s="19"/>
      <c r="G14" s="19"/>
      <c r="H14" s="19"/>
      <c r="I14" s="4"/>
      <c r="J14" s="4"/>
      <c r="K14" s="4"/>
      <c r="L14" s="4"/>
      <c r="M14" s="4"/>
      <c r="N14" s="4"/>
      <c r="O14" s="4"/>
      <c r="P14" s="4"/>
      <c r="Q14" s="4"/>
      <c r="R14" s="4"/>
      <c r="S14" s="4"/>
      <c r="T14" s="4"/>
      <c r="U14" s="4"/>
      <c r="V14" s="4"/>
      <c r="W14" s="4"/>
      <c r="X14" s="4"/>
      <c r="Y14" s="4"/>
      <c r="Z14" s="4"/>
      <c r="AA14" s="4"/>
      <c r="AB14" s="4"/>
      <c r="AC14" s="4"/>
      <c r="AD14" s="4"/>
      <c r="AE14" s="4"/>
      <c r="AF14" s="4"/>
      <c r="AG14" s="4"/>
      <c r="AH14" s="4"/>
      <c r="AI14" s="129"/>
      <c r="AJ14" s="4"/>
      <c r="AK14" s="4"/>
      <c r="AL14" s="4"/>
      <c r="AM14" s="4"/>
      <c r="AN14" s="4"/>
      <c r="AO14" s="4"/>
      <c r="AP14" s="4"/>
      <c r="AQ14" s="4"/>
      <c r="AR14" s="4"/>
      <c r="AS14" s="4"/>
      <c r="AT14" s="4"/>
      <c r="AU14" s="4"/>
      <c r="AV14" s="4"/>
      <c r="AW14" s="4"/>
      <c r="AX14" s="4"/>
      <c r="AY14" s="4"/>
      <c r="AZ14" s="4"/>
      <c r="BA14" s="11"/>
      <c r="BB14" s="11"/>
      <c r="BC14" s="11"/>
    </row>
    <row r="15" spans="1:101" ht="34.5" customHeight="1" thickBot="1">
      <c r="A15" s="899" t="s">
        <v>80</v>
      </c>
      <c r="B15" s="900"/>
      <c r="C15" s="901"/>
      <c r="D15" s="882"/>
      <c r="E15" s="882"/>
      <c r="F15" s="882"/>
      <c r="G15" s="882"/>
      <c r="H15" s="882"/>
      <c r="I15" s="882"/>
      <c r="J15" s="882"/>
      <c r="K15" s="882"/>
      <c r="L15" s="882"/>
      <c r="M15" s="883"/>
      <c r="N15" s="875" t="s">
        <v>98</v>
      </c>
      <c r="O15" s="875"/>
      <c r="P15" s="875"/>
      <c r="Q15" s="875"/>
      <c r="R15" s="875"/>
      <c r="S15" s="875"/>
      <c r="T15" s="875"/>
      <c r="U15" s="875"/>
      <c r="V15" s="916"/>
      <c r="W15" s="917"/>
      <c r="X15" s="917"/>
      <c r="Y15" s="917"/>
      <c r="Z15" s="917"/>
      <c r="AA15" s="917"/>
      <c r="AB15" s="917"/>
      <c r="AC15" s="918" t="s">
        <v>84</v>
      </c>
      <c r="AD15" s="919"/>
      <c r="AE15" s="146" t="s">
        <v>100</v>
      </c>
      <c r="AF15" s="145"/>
      <c r="AG15" s="11"/>
      <c r="AH15" s="11"/>
      <c r="AI15" s="132"/>
      <c r="AJ15" s="11"/>
      <c r="AK15" s="11"/>
      <c r="AL15" s="11"/>
      <c r="AM15" s="11"/>
      <c r="AN15" s="11"/>
      <c r="AO15" s="11"/>
      <c r="AP15" s="11"/>
      <c r="AQ15" s="11"/>
      <c r="AR15" s="11"/>
      <c r="AS15" s="11"/>
      <c r="AT15" s="11"/>
      <c r="AU15" s="11"/>
      <c r="AV15" s="11"/>
      <c r="AW15" s="11"/>
      <c r="AX15" s="11"/>
      <c r="AY15" s="11"/>
      <c r="AZ15" s="11"/>
      <c r="BA15" s="11"/>
      <c r="BB15" s="11"/>
      <c r="BC15" s="11"/>
    </row>
    <row r="16" spans="1:101" ht="61.5" customHeight="1" thickBot="1">
      <c r="A16" s="902" t="s">
        <v>58</v>
      </c>
      <c r="B16" s="903"/>
      <c r="C16" s="904"/>
      <c r="D16" s="877" t="s">
        <v>21</v>
      </c>
      <c r="E16" s="878"/>
      <c r="F16" s="876" t="s">
        <v>13</v>
      </c>
      <c r="G16" s="877"/>
      <c r="H16" s="878"/>
      <c r="I16" s="876" t="s">
        <v>77</v>
      </c>
      <c r="J16" s="877"/>
      <c r="K16" s="877"/>
      <c r="L16" s="877"/>
      <c r="M16" s="878"/>
      <c r="N16" s="876" t="s">
        <v>9</v>
      </c>
      <c r="O16" s="877"/>
      <c r="P16" s="877"/>
      <c r="Q16" s="877"/>
      <c r="R16" s="877"/>
      <c r="S16" s="877"/>
      <c r="T16" s="877"/>
      <c r="U16" s="878"/>
      <c r="V16" s="876" t="s">
        <v>3</v>
      </c>
      <c r="W16" s="877"/>
      <c r="X16" s="877"/>
      <c r="Y16" s="877"/>
      <c r="Z16" s="877"/>
      <c r="AA16" s="877"/>
      <c r="AB16" s="877"/>
      <c r="AC16" s="877"/>
      <c r="AD16" s="878"/>
      <c r="AE16" s="923" t="s">
        <v>86</v>
      </c>
      <c r="AF16" s="938"/>
      <c r="AG16" s="938"/>
      <c r="AH16" s="939"/>
      <c r="AI16" s="923" t="s">
        <v>87</v>
      </c>
      <c r="AJ16" s="924"/>
      <c r="AK16" s="924"/>
      <c r="AL16" s="924"/>
      <c r="AM16" s="925"/>
      <c r="AN16" s="909" t="s">
        <v>101</v>
      </c>
      <c r="AO16" s="910"/>
      <c r="AP16" s="910"/>
      <c r="AQ16" s="910"/>
      <c r="AR16" s="911"/>
      <c r="AS16" s="893" t="s">
        <v>60</v>
      </c>
      <c r="AT16" s="938"/>
      <c r="AU16" s="939"/>
      <c r="AV16" s="893" t="s">
        <v>82</v>
      </c>
      <c r="AW16" s="894"/>
      <c r="AX16" s="926" t="s">
        <v>1</v>
      </c>
      <c r="AY16" s="927"/>
      <c r="AZ16" s="927"/>
      <c r="BA16" s="927"/>
      <c r="BB16" s="927"/>
      <c r="BC16" s="928"/>
    </row>
    <row r="17" spans="1:101" s="22" customFormat="1" ht="29.25" customHeight="1" thickTop="1">
      <c r="A17" s="884" t="s">
        <v>59</v>
      </c>
      <c r="B17" s="885"/>
      <c r="C17" s="886"/>
      <c r="D17" s="873"/>
      <c r="E17" s="874"/>
      <c r="F17" s="872"/>
      <c r="G17" s="873"/>
      <c r="H17" s="874"/>
      <c r="I17" s="872"/>
      <c r="J17" s="873"/>
      <c r="K17" s="873"/>
      <c r="L17" s="873"/>
      <c r="M17" s="874"/>
      <c r="N17" s="879"/>
      <c r="O17" s="880"/>
      <c r="P17" s="880"/>
      <c r="Q17" s="880"/>
      <c r="R17" s="880"/>
      <c r="S17" s="880"/>
      <c r="T17" s="880"/>
      <c r="U17" s="881"/>
      <c r="V17" s="879"/>
      <c r="W17" s="880"/>
      <c r="X17" s="880"/>
      <c r="Y17" s="880"/>
      <c r="Z17" s="880"/>
      <c r="AA17" s="880"/>
      <c r="AB17" s="880"/>
      <c r="AC17" s="880"/>
      <c r="AD17" s="881"/>
      <c r="AE17" s="906"/>
      <c r="AF17" s="907"/>
      <c r="AG17" s="907"/>
      <c r="AH17" s="908"/>
      <c r="AI17" s="895"/>
      <c r="AJ17" s="896"/>
      <c r="AK17" s="896"/>
      <c r="AL17" s="896"/>
      <c r="AM17" s="122" t="s">
        <v>55</v>
      </c>
      <c r="AN17" s="932" t="str">
        <f>IF(AE17="","",SUM(AE17*AI17,AE18*AI18,AE19*AI19,AE20*AI20,AE21*AI21))</f>
        <v/>
      </c>
      <c r="AO17" s="933"/>
      <c r="AP17" s="933"/>
      <c r="AQ17" s="933"/>
      <c r="AR17" s="934"/>
      <c r="AS17" s="943"/>
      <c r="AT17" s="944"/>
      <c r="AU17" s="945"/>
      <c r="AV17" s="897"/>
      <c r="AW17" s="898"/>
      <c r="AX17" s="813"/>
      <c r="AY17" s="814"/>
      <c r="AZ17" s="814"/>
      <c r="BA17" s="814"/>
      <c r="BB17" s="814"/>
      <c r="BC17" s="815"/>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row>
    <row r="18" spans="1:101" s="22" customFormat="1" ht="29.25" customHeight="1">
      <c r="A18" s="887"/>
      <c r="B18" s="888"/>
      <c r="C18" s="889"/>
      <c r="D18" s="864"/>
      <c r="E18" s="865"/>
      <c r="F18" s="866"/>
      <c r="G18" s="864"/>
      <c r="H18" s="865"/>
      <c r="I18" s="867"/>
      <c r="J18" s="868"/>
      <c r="K18" s="868"/>
      <c r="L18" s="868"/>
      <c r="M18" s="869"/>
      <c r="N18" s="858"/>
      <c r="O18" s="859"/>
      <c r="P18" s="859"/>
      <c r="Q18" s="859"/>
      <c r="R18" s="859"/>
      <c r="S18" s="859"/>
      <c r="T18" s="859"/>
      <c r="U18" s="860"/>
      <c r="V18" s="858"/>
      <c r="W18" s="859"/>
      <c r="X18" s="859"/>
      <c r="Y18" s="859"/>
      <c r="Z18" s="859"/>
      <c r="AA18" s="859"/>
      <c r="AB18" s="859"/>
      <c r="AC18" s="859"/>
      <c r="AD18" s="860"/>
      <c r="AE18" s="861"/>
      <c r="AF18" s="862"/>
      <c r="AG18" s="862"/>
      <c r="AH18" s="863"/>
      <c r="AI18" s="870"/>
      <c r="AJ18" s="871"/>
      <c r="AK18" s="871"/>
      <c r="AL18" s="871"/>
      <c r="AM18" s="123" t="s">
        <v>55</v>
      </c>
      <c r="AN18" s="935"/>
      <c r="AO18" s="936"/>
      <c r="AP18" s="936"/>
      <c r="AQ18" s="936"/>
      <c r="AR18" s="937"/>
      <c r="AS18" s="940"/>
      <c r="AT18" s="941"/>
      <c r="AU18" s="942"/>
      <c r="AV18" s="841"/>
      <c r="AW18" s="842"/>
      <c r="AX18" s="843"/>
      <c r="AY18" s="844"/>
      <c r="AZ18" s="844"/>
      <c r="BA18" s="844"/>
      <c r="BB18" s="844"/>
      <c r="BC18" s="845"/>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row>
    <row r="19" spans="1:101" s="22" customFormat="1" ht="29.25" customHeight="1">
      <c r="A19" s="887"/>
      <c r="B19" s="888"/>
      <c r="C19" s="889"/>
      <c r="D19" s="864"/>
      <c r="E19" s="865"/>
      <c r="F19" s="866"/>
      <c r="G19" s="864"/>
      <c r="H19" s="865"/>
      <c r="I19" s="867"/>
      <c r="J19" s="868"/>
      <c r="K19" s="868"/>
      <c r="L19" s="868"/>
      <c r="M19" s="869"/>
      <c r="N19" s="858"/>
      <c r="O19" s="859"/>
      <c r="P19" s="859"/>
      <c r="Q19" s="859"/>
      <c r="R19" s="859"/>
      <c r="S19" s="859"/>
      <c r="T19" s="859"/>
      <c r="U19" s="860"/>
      <c r="V19" s="858"/>
      <c r="W19" s="859"/>
      <c r="X19" s="859"/>
      <c r="Y19" s="859"/>
      <c r="Z19" s="859"/>
      <c r="AA19" s="859"/>
      <c r="AB19" s="859"/>
      <c r="AC19" s="859"/>
      <c r="AD19" s="860"/>
      <c r="AE19" s="861"/>
      <c r="AF19" s="862"/>
      <c r="AG19" s="862"/>
      <c r="AH19" s="863"/>
      <c r="AI19" s="870"/>
      <c r="AJ19" s="871"/>
      <c r="AK19" s="871"/>
      <c r="AL19" s="871"/>
      <c r="AM19" s="123" t="s">
        <v>20</v>
      </c>
      <c r="AN19" s="935"/>
      <c r="AO19" s="936"/>
      <c r="AP19" s="936"/>
      <c r="AQ19" s="936"/>
      <c r="AR19" s="937"/>
      <c r="AS19" s="940"/>
      <c r="AT19" s="941"/>
      <c r="AU19" s="942"/>
      <c r="AV19" s="841"/>
      <c r="AW19" s="842"/>
      <c r="AX19" s="843"/>
      <c r="AY19" s="844"/>
      <c r="AZ19" s="844"/>
      <c r="BA19" s="844"/>
      <c r="BB19" s="844"/>
      <c r="BC19" s="845"/>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row>
    <row r="20" spans="1:101" s="22" customFormat="1" ht="29.25" customHeight="1">
      <c r="A20" s="887"/>
      <c r="B20" s="888"/>
      <c r="C20" s="889"/>
      <c r="D20" s="864"/>
      <c r="E20" s="865"/>
      <c r="F20" s="866"/>
      <c r="G20" s="864"/>
      <c r="H20" s="865"/>
      <c r="I20" s="867"/>
      <c r="J20" s="868"/>
      <c r="K20" s="868"/>
      <c r="L20" s="868"/>
      <c r="M20" s="869"/>
      <c r="N20" s="858"/>
      <c r="O20" s="859"/>
      <c r="P20" s="859"/>
      <c r="Q20" s="859"/>
      <c r="R20" s="859"/>
      <c r="S20" s="859"/>
      <c r="T20" s="859"/>
      <c r="U20" s="860"/>
      <c r="V20" s="858"/>
      <c r="W20" s="859"/>
      <c r="X20" s="859"/>
      <c r="Y20" s="859"/>
      <c r="Z20" s="859"/>
      <c r="AA20" s="859"/>
      <c r="AB20" s="859"/>
      <c r="AC20" s="859"/>
      <c r="AD20" s="860"/>
      <c r="AE20" s="861"/>
      <c r="AF20" s="862"/>
      <c r="AG20" s="862"/>
      <c r="AH20" s="863"/>
      <c r="AI20" s="870"/>
      <c r="AJ20" s="871"/>
      <c r="AK20" s="871"/>
      <c r="AL20" s="871"/>
      <c r="AM20" s="123" t="s">
        <v>20</v>
      </c>
      <c r="AN20" s="935"/>
      <c r="AO20" s="936"/>
      <c r="AP20" s="936"/>
      <c r="AQ20" s="936"/>
      <c r="AR20" s="937"/>
      <c r="AS20" s="940"/>
      <c r="AT20" s="941"/>
      <c r="AU20" s="942"/>
      <c r="AV20" s="841"/>
      <c r="AW20" s="842"/>
      <c r="AX20" s="843"/>
      <c r="AY20" s="844"/>
      <c r="AZ20" s="844"/>
      <c r="BA20" s="844"/>
      <c r="BB20" s="844"/>
      <c r="BC20" s="845"/>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row>
    <row r="21" spans="1:101" s="22" customFormat="1" ht="29.25" customHeight="1">
      <c r="A21" s="887"/>
      <c r="B21" s="888"/>
      <c r="C21" s="889"/>
      <c r="D21" s="846"/>
      <c r="E21" s="847"/>
      <c r="F21" s="848"/>
      <c r="G21" s="846"/>
      <c r="H21" s="847"/>
      <c r="I21" s="849"/>
      <c r="J21" s="850"/>
      <c r="K21" s="850"/>
      <c r="L21" s="850"/>
      <c r="M21" s="851"/>
      <c r="N21" s="852"/>
      <c r="O21" s="853"/>
      <c r="P21" s="853"/>
      <c r="Q21" s="853"/>
      <c r="R21" s="853"/>
      <c r="S21" s="853"/>
      <c r="T21" s="853"/>
      <c r="U21" s="854"/>
      <c r="V21" s="852"/>
      <c r="W21" s="853"/>
      <c r="X21" s="853"/>
      <c r="Y21" s="853"/>
      <c r="Z21" s="853"/>
      <c r="AA21" s="853"/>
      <c r="AB21" s="853"/>
      <c r="AC21" s="853"/>
      <c r="AD21" s="854"/>
      <c r="AE21" s="855"/>
      <c r="AF21" s="856"/>
      <c r="AG21" s="856"/>
      <c r="AH21" s="857"/>
      <c r="AI21" s="805"/>
      <c r="AJ21" s="806"/>
      <c r="AK21" s="806"/>
      <c r="AL21" s="806"/>
      <c r="AM21" s="124" t="s">
        <v>20</v>
      </c>
      <c r="AN21" s="935"/>
      <c r="AO21" s="936"/>
      <c r="AP21" s="936"/>
      <c r="AQ21" s="936"/>
      <c r="AR21" s="937"/>
      <c r="AS21" s="807"/>
      <c r="AT21" s="808"/>
      <c r="AU21" s="809"/>
      <c r="AV21" s="830"/>
      <c r="AW21" s="831"/>
      <c r="AX21" s="810"/>
      <c r="AY21" s="811"/>
      <c r="AZ21" s="811"/>
      <c r="BA21" s="811"/>
      <c r="BB21" s="811"/>
      <c r="BC21" s="812"/>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row>
    <row r="22" spans="1:101" s="7" customFormat="1" ht="33" customHeight="1">
      <c r="A22" s="890"/>
      <c r="B22" s="891"/>
      <c r="C22" s="892"/>
      <c r="D22" s="832" t="s">
        <v>99</v>
      </c>
      <c r="E22" s="833"/>
      <c r="F22" s="833"/>
      <c r="G22" s="833"/>
      <c r="H22" s="833"/>
      <c r="I22" s="833"/>
      <c r="J22" s="833"/>
      <c r="K22" s="833"/>
      <c r="L22" s="833"/>
      <c r="M22" s="833"/>
      <c r="N22" s="833"/>
      <c r="O22" s="833"/>
      <c r="P22" s="833"/>
      <c r="Q22" s="833"/>
      <c r="R22" s="833"/>
      <c r="S22" s="833"/>
      <c r="T22" s="833"/>
      <c r="U22" s="833"/>
      <c r="V22" s="833"/>
      <c r="W22" s="833"/>
      <c r="X22" s="833"/>
      <c r="Y22" s="833"/>
      <c r="Z22" s="833"/>
      <c r="AA22" s="833"/>
      <c r="AB22" s="833"/>
      <c r="AC22" s="833"/>
      <c r="AD22" s="833"/>
      <c r="AE22" s="833"/>
      <c r="AF22" s="833"/>
      <c r="AG22" s="833"/>
      <c r="AH22" s="833"/>
      <c r="AI22" s="833"/>
      <c r="AJ22" s="833"/>
      <c r="AK22" s="833"/>
      <c r="AL22" s="833"/>
      <c r="AM22" s="833"/>
      <c r="AN22" s="834" t="str">
        <f>IF(OR($G$9="■",AN17="",$V$15=""),"",ROUNDDOWN(AN17/V15,0))</f>
        <v/>
      </c>
      <c r="AO22" s="835"/>
      <c r="AP22" s="835"/>
      <c r="AQ22" s="835"/>
      <c r="AR22" s="836"/>
      <c r="AS22" s="837" t="s">
        <v>85</v>
      </c>
      <c r="AT22" s="838"/>
      <c r="AU22" s="838"/>
      <c r="AV22" s="838"/>
      <c r="AW22" s="838"/>
      <c r="AX22" s="839">
        <f>SUM(AX17:BC21)</f>
        <v>0</v>
      </c>
      <c r="AY22" s="839"/>
      <c r="AZ22" s="839"/>
      <c r="BA22" s="839"/>
      <c r="BB22" s="839"/>
      <c r="BC22" s="840"/>
    </row>
    <row r="23" spans="1:101" s="22" customFormat="1" ht="36" customHeight="1" thickBot="1">
      <c r="A23" s="816" t="s">
        <v>83</v>
      </c>
      <c r="B23" s="817"/>
      <c r="C23" s="818"/>
      <c r="D23" s="827" t="s">
        <v>109</v>
      </c>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8"/>
      <c r="AH23" s="828"/>
      <c r="AI23" s="828"/>
      <c r="AJ23" s="828"/>
      <c r="AK23" s="828"/>
      <c r="AL23" s="828"/>
      <c r="AM23" s="828"/>
      <c r="AN23" s="828"/>
      <c r="AO23" s="828"/>
      <c r="AP23" s="828"/>
      <c r="AQ23" s="828"/>
      <c r="AR23" s="828"/>
      <c r="AS23" s="828"/>
      <c r="AT23" s="828"/>
      <c r="AU23" s="828"/>
      <c r="AV23" s="828"/>
      <c r="AW23" s="829"/>
      <c r="AX23" s="819"/>
      <c r="AY23" s="820"/>
      <c r="AZ23" s="820"/>
      <c r="BA23" s="820"/>
      <c r="BB23" s="820"/>
      <c r="BC23" s="8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row>
    <row r="24" spans="1:101" s="22" customFormat="1" ht="36" customHeight="1" thickTop="1" thickBot="1">
      <c r="A24" s="822" t="s">
        <v>110</v>
      </c>
      <c r="B24" s="823"/>
      <c r="C24" s="823"/>
      <c r="D24" s="823"/>
      <c r="E24" s="823"/>
      <c r="F24" s="823"/>
      <c r="G24" s="823"/>
      <c r="H24" s="823"/>
      <c r="I24" s="823"/>
      <c r="J24" s="823"/>
      <c r="K24" s="823"/>
      <c r="L24" s="823"/>
      <c r="M24" s="823"/>
      <c r="N24" s="823"/>
      <c r="O24" s="823"/>
      <c r="P24" s="823"/>
      <c r="Q24" s="823"/>
      <c r="R24" s="823"/>
      <c r="S24" s="823"/>
      <c r="T24" s="823"/>
      <c r="U24" s="823"/>
      <c r="V24" s="823"/>
      <c r="W24" s="823"/>
      <c r="X24" s="823"/>
      <c r="Y24" s="823"/>
      <c r="Z24" s="823"/>
      <c r="AA24" s="823"/>
      <c r="AB24" s="823"/>
      <c r="AC24" s="823"/>
      <c r="AD24" s="823"/>
      <c r="AE24" s="823"/>
      <c r="AF24" s="823"/>
      <c r="AG24" s="823"/>
      <c r="AH24" s="823"/>
      <c r="AI24" s="823"/>
      <c r="AJ24" s="823"/>
      <c r="AK24" s="823"/>
      <c r="AL24" s="823"/>
      <c r="AM24" s="823"/>
      <c r="AN24" s="823"/>
      <c r="AO24" s="823"/>
      <c r="AP24" s="823"/>
      <c r="AQ24" s="823"/>
      <c r="AR24" s="823"/>
      <c r="AS24" s="823"/>
      <c r="AT24" s="823"/>
      <c r="AU24" s="823"/>
      <c r="AV24" s="823"/>
      <c r="AW24" s="823"/>
      <c r="AX24" s="824">
        <f>SUM(AX22:BC23)</f>
        <v>0</v>
      </c>
      <c r="AY24" s="825"/>
      <c r="AZ24" s="825"/>
      <c r="BA24" s="825"/>
      <c r="BB24" s="825"/>
      <c r="BC24" s="826"/>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row>
    <row r="25" spans="1:101" s="22" customFormat="1" ht="12.75" customHeight="1" thickBot="1">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4"/>
      <c r="AF25" s="134"/>
      <c r="AG25" s="134"/>
      <c r="AH25" s="134"/>
      <c r="AI25" s="134"/>
      <c r="AJ25" s="134"/>
      <c r="AK25" s="134"/>
      <c r="AL25" s="134"/>
      <c r="AM25" s="134"/>
      <c r="AN25" s="134"/>
      <c r="AO25" s="134"/>
      <c r="AP25" s="134"/>
      <c r="AQ25" s="134"/>
      <c r="AR25" s="134"/>
      <c r="AS25" s="135"/>
      <c r="AT25" s="135"/>
      <c r="AU25" s="135"/>
      <c r="AV25" s="136"/>
      <c r="AW25" s="136"/>
      <c r="AX25" s="137"/>
      <c r="AY25" s="137"/>
      <c r="AZ25" s="137"/>
      <c r="BA25" s="137"/>
      <c r="BB25" s="137"/>
      <c r="BC25" s="137"/>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row>
    <row r="26" spans="1:101" ht="34.5" customHeight="1" thickBot="1">
      <c r="A26" s="899" t="s">
        <v>80</v>
      </c>
      <c r="B26" s="900"/>
      <c r="C26" s="901"/>
      <c r="D26" s="882"/>
      <c r="E26" s="882"/>
      <c r="F26" s="882"/>
      <c r="G26" s="882"/>
      <c r="H26" s="882"/>
      <c r="I26" s="882"/>
      <c r="J26" s="882"/>
      <c r="K26" s="882"/>
      <c r="L26" s="882"/>
      <c r="M26" s="883"/>
      <c r="N26" s="875" t="s">
        <v>98</v>
      </c>
      <c r="O26" s="875"/>
      <c r="P26" s="875"/>
      <c r="Q26" s="875"/>
      <c r="R26" s="875"/>
      <c r="S26" s="875"/>
      <c r="T26" s="875"/>
      <c r="U26" s="875"/>
      <c r="V26" s="916"/>
      <c r="W26" s="917"/>
      <c r="X26" s="917"/>
      <c r="Y26" s="917"/>
      <c r="Z26" s="917"/>
      <c r="AA26" s="917"/>
      <c r="AB26" s="917"/>
      <c r="AC26" s="918" t="s">
        <v>84</v>
      </c>
      <c r="AD26" s="919"/>
      <c r="AE26" s="146" t="s">
        <v>100</v>
      </c>
      <c r="AF26" s="138"/>
      <c r="AG26" s="138"/>
      <c r="AH26" s="138"/>
      <c r="AI26" s="139"/>
      <c r="AJ26" s="138"/>
      <c r="AK26" s="138"/>
      <c r="AL26" s="138"/>
      <c r="AM26" s="138"/>
      <c r="AN26" s="138"/>
      <c r="AO26" s="138"/>
      <c r="AP26" s="138"/>
      <c r="AQ26" s="138"/>
      <c r="AR26" s="138"/>
      <c r="AS26" s="138"/>
      <c r="AT26" s="138"/>
      <c r="AU26" s="138"/>
      <c r="AV26" s="138"/>
      <c r="AW26" s="138"/>
      <c r="AX26" s="138"/>
      <c r="AY26" s="138"/>
      <c r="AZ26" s="138"/>
      <c r="BA26" s="138"/>
      <c r="BB26" s="138"/>
      <c r="BC26" s="138"/>
    </row>
    <row r="27" spans="1:101" ht="61.5" customHeight="1" thickBot="1">
      <c r="A27" s="902" t="s">
        <v>58</v>
      </c>
      <c r="B27" s="903"/>
      <c r="C27" s="904"/>
      <c r="D27" s="877" t="s">
        <v>21</v>
      </c>
      <c r="E27" s="878"/>
      <c r="F27" s="876" t="s">
        <v>13</v>
      </c>
      <c r="G27" s="877"/>
      <c r="H27" s="878"/>
      <c r="I27" s="876" t="s">
        <v>56</v>
      </c>
      <c r="J27" s="877"/>
      <c r="K27" s="877"/>
      <c r="L27" s="877"/>
      <c r="M27" s="878"/>
      <c r="N27" s="876" t="s">
        <v>9</v>
      </c>
      <c r="O27" s="877"/>
      <c r="P27" s="877"/>
      <c r="Q27" s="877"/>
      <c r="R27" s="877"/>
      <c r="S27" s="877"/>
      <c r="T27" s="877"/>
      <c r="U27" s="878"/>
      <c r="V27" s="876" t="s">
        <v>3</v>
      </c>
      <c r="W27" s="877"/>
      <c r="X27" s="877"/>
      <c r="Y27" s="877"/>
      <c r="Z27" s="877"/>
      <c r="AA27" s="877"/>
      <c r="AB27" s="877"/>
      <c r="AC27" s="877"/>
      <c r="AD27" s="878"/>
      <c r="AE27" s="923" t="s">
        <v>86</v>
      </c>
      <c r="AF27" s="938"/>
      <c r="AG27" s="938"/>
      <c r="AH27" s="939"/>
      <c r="AI27" s="923" t="s">
        <v>87</v>
      </c>
      <c r="AJ27" s="924"/>
      <c r="AK27" s="924"/>
      <c r="AL27" s="924"/>
      <c r="AM27" s="925"/>
      <c r="AN27" s="909" t="s">
        <v>101</v>
      </c>
      <c r="AO27" s="910"/>
      <c r="AP27" s="910"/>
      <c r="AQ27" s="910"/>
      <c r="AR27" s="911"/>
      <c r="AS27" s="893" t="s">
        <v>60</v>
      </c>
      <c r="AT27" s="938"/>
      <c r="AU27" s="939"/>
      <c r="AV27" s="893" t="s">
        <v>82</v>
      </c>
      <c r="AW27" s="894"/>
      <c r="AX27" s="926" t="s">
        <v>1</v>
      </c>
      <c r="AY27" s="927"/>
      <c r="AZ27" s="927"/>
      <c r="BA27" s="927"/>
      <c r="BB27" s="927"/>
      <c r="BC27" s="928"/>
    </row>
    <row r="28" spans="1:101" s="22" customFormat="1" ht="29.25" customHeight="1" thickTop="1">
      <c r="A28" s="884" t="s">
        <v>59</v>
      </c>
      <c r="B28" s="885"/>
      <c r="C28" s="886"/>
      <c r="D28" s="873"/>
      <c r="E28" s="874"/>
      <c r="F28" s="872"/>
      <c r="G28" s="873"/>
      <c r="H28" s="874"/>
      <c r="I28" s="872"/>
      <c r="J28" s="873"/>
      <c r="K28" s="873"/>
      <c r="L28" s="873"/>
      <c r="M28" s="874"/>
      <c r="N28" s="879"/>
      <c r="O28" s="880"/>
      <c r="P28" s="880"/>
      <c r="Q28" s="880"/>
      <c r="R28" s="880"/>
      <c r="S28" s="880"/>
      <c r="T28" s="880"/>
      <c r="U28" s="881"/>
      <c r="V28" s="879"/>
      <c r="W28" s="880"/>
      <c r="X28" s="880"/>
      <c r="Y28" s="880"/>
      <c r="Z28" s="880"/>
      <c r="AA28" s="880"/>
      <c r="AB28" s="880"/>
      <c r="AC28" s="880"/>
      <c r="AD28" s="881"/>
      <c r="AE28" s="906"/>
      <c r="AF28" s="907"/>
      <c r="AG28" s="907"/>
      <c r="AH28" s="908"/>
      <c r="AI28" s="895"/>
      <c r="AJ28" s="896"/>
      <c r="AK28" s="896"/>
      <c r="AL28" s="896"/>
      <c r="AM28" s="122" t="s">
        <v>55</v>
      </c>
      <c r="AN28" s="932" t="str">
        <f>IF(AE28="","",SUM(AE28*AI28,AE29*AI29,AE30*AI30,AE31*AI31,AE32*AI32))</f>
        <v/>
      </c>
      <c r="AO28" s="933"/>
      <c r="AP28" s="933"/>
      <c r="AQ28" s="933"/>
      <c r="AR28" s="934"/>
      <c r="AS28" s="943"/>
      <c r="AT28" s="944"/>
      <c r="AU28" s="945"/>
      <c r="AV28" s="897"/>
      <c r="AW28" s="898"/>
      <c r="AX28" s="813"/>
      <c r="AY28" s="814"/>
      <c r="AZ28" s="814"/>
      <c r="BA28" s="814"/>
      <c r="BB28" s="814"/>
      <c r="BC28" s="815"/>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row>
    <row r="29" spans="1:101" s="22" customFormat="1" ht="29.25" customHeight="1">
      <c r="A29" s="887"/>
      <c r="B29" s="888"/>
      <c r="C29" s="889"/>
      <c r="D29" s="864"/>
      <c r="E29" s="865"/>
      <c r="F29" s="866"/>
      <c r="G29" s="864"/>
      <c r="H29" s="865"/>
      <c r="I29" s="867"/>
      <c r="J29" s="868"/>
      <c r="K29" s="868"/>
      <c r="L29" s="868"/>
      <c r="M29" s="869"/>
      <c r="N29" s="858"/>
      <c r="O29" s="859"/>
      <c r="P29" s="859"/>
      <c r="Q29" s="859"/>
      <c r="R29" s="859"/>
      <c r="S29" s="859"/>
      <c r="T29" s="859"/>
      <c r="U29" s="860"/>
      <c r="V29" s="858"/>
      <c r="W29" s="859"/>
      <c r="X29" s="859"/>
      <c r="Y29" s="859"/>
      <c r="Z29" s="859"/>
      <c r="AA29" s="859"/>
      <c r="AB29" s="859"/>
      <c r="AC29" s="859"/>
      <c r="AD29" s="860"/>
      <c r="AE29" s="861"/>
      <c r="AF29" s="862"/>
      <c r="AG29" s="862"/>
      <c r="AH29" s="863"/>
      <c r="AI29" s="870"/>
      <c r="AJ29" s="871"/>
      <c r="AK29" s="871"/>
      <c r="AL29" s="871"/>
      <c r="AM29" s="123" t="s">
        <v>55</v>
      </c>
      <c r="AN29" s="935"/>
      <c r="AO29" s="936"/>
      <c r="AP29" s="936"/>
      <c r="AQ29" s="936"/>
      <c r="AR29" s="937"/>
      <c r="AS29" s="940"/>
      <c r="AT29" s="941"/>
      <c r="AU29" s="942"/>
      <c r="AV29" s="841"/>
      <c r="AW29" s="842"/>
      <c r="AX29" s="843"/>
      <c r="AY29" s="844"/>
      <c r="AZ29" s="844"/>
      <c r="BA29" s="844"/>
      <c r="BB29" s="844"/>
      <c r="BC29" s="845"/>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row>
    <row r="30" spans="1:101" s="22" customFormat="1" ht="29.25" customHeight="1">
      <c r="A30" s="887"/>
      <c r="B30" s="888"/>
      <c r="C30" s="889"/>
      <c r="D30" s="864"/>
      <c r="E30" s="865"/>
      <c r="F30" s="866"/>
      <c r="G30" s="864"/>
      <c r="H30" s="865"/>
      <c r="I30" s="867"/>
      <c r="J30" s="868"/>
      <c r="K30" s="868"/>
      <c r="L30" s="868"/>
      <c r="M30" s="869"/>
      <c r="N30" s="858"/>
      <c r="O30" s="859"/>
      <c r="P30" s="859"/>
      <c r="Q30" s="859"/>
      <c r="R30" s="859"/>
      <c r="S30" s="859"/>
      <c r="T30" s="859"/>
      <c r="U30" s="860"/>
      <c r="V30" s="858"/>
      <c r="W30" s="859"/>
      <c r="X30" s="859"/>
      <c r="Y30" s="859"/>
      <c r="Z30" s="859"/>
      <c r="AA30" s="859"/>
      <c r="AB30" s="859"/>
      <c r="AC30" s="859"/>
      <c r="AD30" s="860"/>
      <c r="AE30" s="861"/>
      <c r="AF30" s="862"/>
      <c r="AG30" s="862"/>
      <c r="AH30" s="863"/>
      <c r="AI30" s="870"/>
      <c r="AJ30" s="871"/>
      <c r="AK30" s="871"/>
      <c r="AL30" s="871"/>
      <c r="AM30" s="123" t="s">
        <v>20</v>
      </c>
      <c r="AN30" s="935"/>
      <c r="AO30" s="936"/>
      <c r="AP30" s="936"/>
      <c r="AQ30" s="936"/>
      <c r="AR30" s="937"/>
      <c r="AS30" s="940"/>
      <c r="AT30" s="941"/>
      <c r="AU30" s="942"/>
      <c r="AV30" s="841"/>
      <c r="AW30" s="842"/>
      <c r="AX30" s="843"/>
      <c r="AY30" s="844"/>
      <c r="AZ30" s="844"/>
      <c r="BA30" s="844"/>
      <c r="BB30" s="844"/>
      <c r="BC30" s="845"/>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row>
    <row r="31" spans="1:101" s="22" customFormat="1" ht="29.25" customHeight="1">
      <c r="A31" s="887"/>
      <c r="B31" s="888"/>
      <c r="C31" s="889"/>
      <c r="D31" s="864"/>
      <c r="E31" s="865"/>
      <c r="F31" s="866"/>
      <c r="G31" s="864"/>
      <c r="H31" s="865"/>
      <c r="I31" s="867"/>
      <c r="J31" s="868"/>
      <c r="K31" s="868"/>
      <c r="L31" s="868"/>
      <c r="M31" s="869"/>
      <c r="N31" s="858"/>
      <c r="O31" s="859"/>
      <c r="P31" s="859"/>
      <c r="Q31" s="859"/>
      <c r="R31" s="859"/>
      <c r="S31" s="859"/>
      <c r="T31" s="859"/>
      <c r="U31" s="860"/>
      <c r="V31" s="858"/>
      <c r="W31" s="859"/>
      <c r="X31" s="859"/>
      <c r="Y31" s="859"/>
      <c r="Z31" s="859"/>
      <c r="AA31" s="859"/>
      <c r="AB31" s="859"/>
      <c r="AC31" s="859"/>
      <c r="AD31" s="860"/>
      <c r="AE31" s="861"/>
      <c r="AF31" s="862"/>
      <c r="AG31" s="862"/>
      <c r="AH31" s="863"/>
      <c r="AI31" s="870"/>
      <c r="AJ31" s="871"/>
      <c r="AK31" s="871"/>
      <c r="AL31" s="871"/>
      <c r="AM31" s="123" t="s">
        <v>20</v>
      </c>
      <c r="AN31" s="935"/>
      <c r="AO31" s="936"/>
      <c r="AP31" s="936"/>
      <c r="AQ31" s="936"/>
      <c r="AR31" s="937"/>
      <c r="AS31" s="940"/>
      <c r="AT31" s="941"/>
      <c r="AU31" s="942"/>
      <c r="AV31" s="841"/>
      <c r="AW31" s="842"/>
      <c r="AX31" s="843"/>
      <c r="AY31" s="844"/>
      <c r="AZ31" s="844"/>
      <c r="BA31" s="844"/>
      <c r="BB31" s="844"/>
      <c r="BC31" s="845"/>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row>
    <row r="32" spans="1:101" s="22" customFormat="1" ht="29.25" customHeight="1">
      <c r="A32" s="887"/>
      <c r="B32" s="888"/>
      <c r="C32" s="889"/>
      <c r="D32" s="846"/>
      <c r="E32" s="847"/>
      <c r="F32" s="848"/>
      <c r="G32" s="846"/>
      <c r="H32" s="847"/>
      <c r="I32" s="849"/>
      <c r="J32" s="850"/>
      <c r="K32" s="850"/>
      <c r="L32" s="850"/>
      <c r="M32" s="851"/>
      <c r="N32" s="852"/>
      <c r="O32" s="853"/>
      <c r="P32" s="853"/>
      <c r="Q32" s="853"/>
      <c r="R32" s="853"/>
      <c r="S32" s="853"/>
      <c r="T32" s="853"/>
      <c r="U32" s="854"/>
      <c r="V32" s="852"/>
      <c r="W32" s="853"/>
      <c r="X32" s="853"/>
      <c r="Y32" s="853"/>
      <c r="Z32" s="853"/>
      <c r="AA32" s="853"/>
      <c r="AB32" s="853"/>
      <c r="AC32" s="853"/>
      <c r="AD32" s="854"/>
      <c r="AE32" s="855"/>
      <c r="AF32" s="856"/>
      <c r="AG32" s="856"/>
      <c r="AH32" s="857"/>
      <c r="AI32" s="805"/>
      <c r="AJ32" s="806"/>
      <c r="AK32" s="806"/>
      <c r="AL32" s="806"/>
      <c r="AM32" s="124" t="s">
        <v>20</v>
      </c>
      <c r="AN32" s="935"/>
      <c r="AO32" s="936"/>
      <c r="AP32" s="936"/>
      <c r="AQ32" s="936"/>
      <c r="AR32" s="937"/>
      <c r="AS32" s="946"/>
      <c r="AT32" s="947"/>
      <c r="AU32" s="948"/>
      <c r="AV32" s="830"/>
      <c r="AW32" s="831"/>
      <c r="AX32" s="810"/>
      <c r="AY32" s="811"/>
      <c r="AZ32" s="811"/>
      <c r="BA32" s="811"/>
      <c r="BB32" s="811"/>
      <c r="BC32" s="812"/>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row>
    <row r="33" spans="1:101" s="7" customFormat="1" ht="33" customHeight="1">
      <c r="A33" s="890"/>
      <c r="B33" s="891"/>
      <c r="C33" s="892"/>
      <c r="D33" s="832" t="s">
        <v>99</v>
      </c>
      <c r="E33" s="833"/>
      <c r="F33" s="833"/>
      <c r="G33" s="833"/>
      <c r="H33" s="833"/>
      <c r="I33" s="833"/>
      <c r="J33" s="833"/>
      <c r="K33" s="833"/>
      <c r="L33" s="833"/>
      <c r="M33" s="833"/>
      <c r="N33" s="833"/>
      <c r="O33" s="833"/>
      <c r="P33" s="833"/>
      <c r="Q33" s="833"/>
      <c r="R33" s="833"/>
      <c r="S33" s="833"/>
      <c r="T33" s="833"/>
      <c r="U33" s="833"/>
      <c r="V33" s="833"/>
      <c r="W33" s="833"/>
      <c r="X33" s="833"/>
      <c r="Y33" s="833"/>
      <c r="Z33" s="833"/>
      <c r="AA33" s="833"/>
      <c r="AB33" s="833"/>
      <c r="AC33" s="833"/>
      <c r="AD33" s="833"/>
      <c r="AE33" s="833"/>
      <c r="AF33" s="833"/>
      <c r="AG33" s="833"/>
      <c r="AH33" s="833"/>
      <c r="AI33" s="833"/>
      <c r="AJ33" s="833"/>
      <c r="AK33" s="833"/>
      <c r="AL33" s="833"/>
      <c r="AM33" s="833"/>
      <c r="AN33" s="834" t="str">
        <f>IF(OR($G$9="■",AN28="",$V$26=""),"",ROUNDDOWN(AN28/V26,0))</f>
        <v/>
      </c>
      <c r="AO33" s="835"/>
      <c r="AP33" s="835"/>
      <c r="AQ33" s="835"/>
      <c r="AR33" s="836"/>
      <c r="AS33" s="837" t="s">
        <v>85</v>
      </c>
      <c r="AT33" s="838"/>
      <c r="AU33" s="838"/>
      <c r="AV33" s="838"/>
      <c r="AW33" s="838"/>
      <c r="AX33" s="839">
        <f>SUM(AX28:BC32)</f>
        <v>0</v>
      </c>
      <c r="AY33" s="839"/>
      <c r="AZ33" s="839"/>
      <c r="BA33" s="839"/>
      <c r="BB33" s="839"/>
      <c r="BC33" s="840"/>
    </row>
    <row r="34" spans="1:101" s="22" customFormat="1" ht="36" customHeight="1" thickBot="1">
      <c r="A34" s="816" t="s">
        <v>83</v>
      </c>
      <c r="B34" s="817"/>
      <c r="C34" s="818"/>
      <c r="D34" s="827" t="s">
        <v>109</v>
      </c>
      <c r="E34" s="828"/>
      <c r="F34" s="828"/>
      <c r="G34" s="828"/>
      <c r="H34" s="828"/>
      <c r="I34" s="828"/>
      <c r="J34" s="828"/>
      <c r="K34" s="828"/>
      <c r="L34" s="828"/>
      <c r="M34" s="828"/>
      <c r="N34" s="828"/>
      <c r="O34" s="828"/>
      <c r="P34" s="828"/>
      <c r="Q34" s="828"/>
      <c r="R34" s="828"/>
      <c r="S34" s="828"/>
      <c r="T34" s="828"/>
      <c r="U34" s="828"/>
      <c r="V34" s="828"/>
      <c r="W34" s="828"/>
      <c r="X34" s="828"/>
      <c r="Y34" s="828"/>
      <c r="Z34" s="828"/>
      <c r="AA34" s="828"/>
      <c r="AB34" s="828"/>
      <c r="AC34" s="828"/>
      <c r="AD34" s="828"/>
      <c r="AE34" s="828"/>
      <c r="AF34" s="828"/>
      <c r="AG34" s="828"/>
      <c r="AH34" s="828"/>
      <c r="AI34" s="828"/>
      <c r="AJ34" s="828"/>
      <c r="AK34" s="828"/>
      <c r="AL34" s="828"/>
      <c r="AM34" s="828"/>
      <c r="AN34" s="828"/>
      <c r="AO34" s="828"/>
      <c r="AP34" s="828"/>
      <c r="AQ34" s="828"/>
      <c r="AR34" s="828"/>
      <c r="AS34" s="828"/>
      <c r="AT34" s="828"/>
      <c r="AU34" s="828"/>
      <c r="AV34" s="828"/>
      <c r="AW34" s="829"/>
      <c r="AX34" s="819"/>
      <c r="AY34" s="820"/>
      <c r="AZ34" s="820"/>
      <c r="BA34" s="820"/>
      <c r="BB34" s="820"/>
      <c r="BC34" s="8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row>
    <row r="35" spans="1:101" s="22" customFormat="1" ht="36" customHeight="1" thickTop="1" thickBot="1">
      <c r="A35" s="822" t="s">
        <v>110</v>
      </c>
      <c r="B35" s="823"/>
      <c r="C35" s="823"/>
      <c r="D35" s="823"/>
      <c r="E35" s="823"/>
      <c r="F35" s="823"/>
      <c r="G35" s="823"/>
      <c r="H35" s="823"/>
      <c r="I35" s="823"/>
      <c r="J35" s="823"/>
      <c r="K35" s="823"/>
      <c r="L35" s="823"/>
      <c r="M35" s="823"/>
      <c r="N35" s="823"/>
      <c r="O35" s="823"/>
      <c r="P35" s="823"/>
      <c r="Q35" s="823"/>
      <c r="R35" s="823"/>
      <c r="S35" s="823"/>
      <c r="T35" s="823"/>
      <c r="U35" s="823"/>
      <c r="V35" s="823"/>
      <c r="W35" s="823"/>
      <c r="X35" s="823"/>
      <c r="Y35" s="823"/>
      <c r="Z35" s="823"/>
      <c r="AA35" s="823"/>
      <c r="AB35" s="823"/>
      <c r="AC35" s="823"/>
      <c r="AD35" s="823"/>
      <c r="AE35" s="823"/>
      <c r="AF35" s="823"/>
      <c r="AG35" s="823"/>
      <c r="AH35" s="823"/>
      <c r="AI35" s="823"/>
      <c r="AJ35" s="823"/>
      <c r="AK35" s="823"/>
      <c r="AL35" s="823"/>
      <c r="AM35" s="823"/>
      <c r="AN35" s="823"/>
      <c r="AO35" s="823"/>
      <c r="AP35" s="823"/>
      <c r="AQ35" s="823"/>
      <c r="AR35" s="823"/>
      <c r="AS35" s="823"/>
      <c r="AT35" s="823"/>
      <c r="AU35" s="823"/>
      <c r="AV35" s="823"/>
      <c r="AW35" s="823"/>
      <c r="AX35" s="824">
        <f>SUM(AX33:BC34)</f>
        <v>0</v>
      </c>
      <c r="AY35" s="825"/>
      <c r="AZ35" s="825"/>
      <c r="BA35" s="825"/>
      <c r="BB35" s="825"/>
      <c r="BC35" s="826"/>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row>
    <row r="36" spans="1:101" s="22" customFormat="1" ht="12.75" customHeight="1" thickBot="1">
      <c r="A36" s="134"/>
      <c r="B36" s="134"/>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5"/>
      <c r="AT36" s="135"/>
      <c r="AU36" s="135"/>
      <c r="AV36" s="136"/>
      <c r="AW36" s="136"/>
      <c r="AX36" s="137"/>
      <c r="AY36" s="137"/>
      <c r="AZ36" s="137"/>
      <c r="BA36" s="137"/>
      <c r="BB36" s="137"/>
      <c r="BC36" s="137"/>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row>
    <row r="37" spans="1:101" ht="34.5" customHeight="1" thickBot="1">
      <c r="A37" s="899" t="s">
        <v>80</v>
      </c>
      <c r="B37" s="900"/>
      <c r="C37" s="901"/>
      <c r="D37" s="882"/>
      <c r="E37" s="882"/>
      <c r="F37" s="882"/>
      <c r="G37" s="882"/>
      <c r="H37" s="882"/>
      <c r="I37" s="882"/>
      <c r="J37" s="882"/>
      <c r="K37" s="882"/>
      <c r="L37" s="882"/>
      <c r="M37" s="883"/>
      <c r="N37" s="875" t="s">
        <v>98</v>
      </c>
      <c r="O37" s="875"/>
      <c r="P37" s="875"/>
      <c r="Q37" s="875"/>
      <c r="R37" s="875"/>
      <c r="S37" s="875"/>
      <c r="T37" s="875"/>
      <c r="U37" s="875"/>
      <c r="V37" s="916"/>
      <c r="W37" s="917"/>
      <c r="X37" s="917"/>
      <c r="Y37" s="917"/>
      <c r="Z37" s="917"/>
      <c r="AA37" s="917"/>
      <c r="AB37" s="917"/>
      <c r="AC37" s="918" t="s">
        <v>84</v>
      </c>
      <c r="AD37" s="919"/>
      <c r="AE37" s="146" t="s">
        <v>100</v>
      </c>
      <c r="AF37" s="138"/>
      <c r="AG37" s="138"/>
      <c r="AH37" s="138"/>
      <c r="AI37" s="139"/>
      <c r="AJ37" s="138"/>
      <c r="AK37" s="138"/>
      <c r="AL37" s="138"/>
      <c r="AM37" s="138"/>
      <c r="AN37" s="138"/>
      <c r="AO37" s="138"/>
      <c r="AP37" s="138"/>
      <c r="AQ37" s="138"/>
      <c r="AR37" s="138"/>
      <c r="AS37" s="138"/>
      <c r="AT37" s="138"/>
      <c r="AU37" s="138"/>
      <c r="AV37" s="138"/>
      <c r="AW37" s="138"/>
      <c r="AX37" s="138"/>
      <c r="AY37" s="138"/>
      <c r="AZ37" s="138"/>
      <c r="BA37" s="138"/>
      <c r="BB37" s="138"/>
      <c r="BC37" s="138"/>
    </row>
    <row r="38" spans="1:101" ht="61.5" customHeight="1" thickBot="1">
      <c r="A38" s="902" t="s">
        <v>58</v>
      </c>
      <c r="B38" s="903"/>
      <c r="C38" s="904"/>
      <c r="D38" s="877" t="s">
        <v>21</v>
      </c>
      <c r="E38" s="878"/>
      <c r="F38" s="876" t="s">
        <v>13</v>
      </c>
      <c r="G38" s="877"/>
      <c r="H38" s="878"/>
      <c r="I38" s="876" t="s">
        <v>56</v>
      </c>
      <c r="J38" s="877"/>
      <c r="K38" s="877"/>
      <c r="L38" s="877"/>
      <c r="M38" s="878"/>
      <c r="N38" s="876" t="s">
        <v>9</v>
      </c>
      <c r="O38" s="877"/>
      <c r="P38" s="877"/>
      <c r="Q38" s="877"/>
      <c r="R38" s="877"/>
      <c r="S38" s="877"/>
      <c r="T38" s="877"/>
      <c r="U38" s="878"/>
      <c r="V38" s="876" t="s">
        <v>3</v>
      </c>
      <c r="W38" s="877"/>
      <c r="X38" s="877"/>
      <c r="Y38" s="877"/>
      <c r="Z38" s="877"/>
      <c r="AA38" s="877"/>
      <c r="AB38" s="877"/>
      <c r="AC38" s="877"/>
      <c r="AD38" s="878"/>
      <c r="AE38" s="923" t="s">
        <v>86</v>
      </c>
      <c r="AF38" s="938"/>
      <c r="AG38" s="938"/>
      <c r="AH38" s="939"/>
      <c r="AI38" s="923" t="s">
        <v>87</v>
      </c>
      <c r="AJ38" s="924"/>
      <c r="AK38" s="924"/>
      <c r="AL38" s="924"/>
      <c r="AM38" s="925"/>
      <c r="AN38" s="909" t="s">
        <v>101</v>
      </c>
      <c r="AO38" s="910"/>
      <c r="AP38" s="910"/>
      <c r="AQ38" s="910"/>
      <c r="AR38" s="911"/>
      <c r="AS38" s="893" t="s">
        <v>60</v>
      </c>
      <c r="AT38" s="938"/>
      <c r="AU38" s="939"/>
      <c r="AV38" s="893" t="s">
        <v>82</v>
      </c>
      <c r="AW38" s="894"/>
      <c r="AX38" s="926" t="s">
        <v>1</v>
      </c>
      <c r="AY38" s="927"/>
      <c r="AZ38" s="927"/>
      <c r="BA38" s="927"/>
      <c r="BB38" s="927"/>
      <c r="BC38" s="928"/>
    </row>
    <row r="39" spans="1:101" s="22" customFormat="1" ht="29.25" customHeight="1" thickTop="1">
      <c r="A39" s="884" t="s">
        <v>59</v>
      </c>
      <c r="B39" s="885"/>
      <c r="C39" s="886"/>
      <c r="D39" s="873"/>
      <c r="E39" s="874"/>
      <c r="F39" s="872"/>
      <c r="G39" s="873"/>
      <c r="H39" s="874"/>
      <c r="I39" s="872"/>
      <c r="J39" s="873"/>
      <c r="K39" s="873"/>
      <c r="L39" s="873"/>
      <c r="M39" s="874"/>
      <c r="N39" s="879"/>
      <c r="O39" s="880"/>
      <c r="P39" s="880"/>
      <c r="Q39" s="880"/>
      <c r="R39" s="880"/>
      <c r="S39" s="880"/>
      <c r="T39" s="880"/>
      <c r="U39" s="881"/>
      <c r="V39" s="879"/>
      <c r="W39" s="880"/>
      <c r="X39" s="880"/>
      <c r="Y39" s="880"/>
      <c r="Z39" s="880"/>
      <c r="AA39" s="880"/>
      <c r="AB39" s="880"/>
      <c r="AC39" s="880"/>
      <c r="AD39" s="881"/>
      <c r="AE39" s="906"/>
      <c r="AF39" s="907"/>
      <c r="AG39" s="907"/>
      <c r="AH39" s="908"/>
      <c r="AI39" s="895"/>
      <c r="AJ39" s="896"/>
      <c r="AK39" s="896"/>
      <c r="AL39" s="896"/>
      <c r="AM39" s="122" t="s">
        <v>55</v>
      </c>
      <c r="AN39" s="932" t="str">
        <f>IF(AE39="","",SUM(AE39*AI39,AE40*AI40,AE41*AI41,AE42*AI42,AE43*AI43))</f>
        <v/>
      </c>
      <c r="AO39" s="933"/>
      <c r="AP39" s="933"/>
      <c r="AQ39" s="933"/>
      <c r="AR39" s="934"/>
      <c r="AS39" s="943"/>
      <c r="AT39" s="944"/>
      <c r="AU39" s="945"/>
      <c r="AV39" s="897"/>
      <c r="AW39" s="898"/>
      <c r="AX39" s="813"/>
      <c r="AY39" s="814"/>
      <c r="AZ39" s="814"/>
      <c r="BA39" s="814"/>
      <c r="BB39" s="814"/>
      <c r="BC39" s="815"/>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row>
    <row r="40" spans="1:101" s="22" customFormat="1" ht="29.25" customHeight="1">
      <c r="A40" s="887"/>
      <c r="B40" s="888"/>
      <c r="C40" s="889"/>
      <c r="D40" s="864"/>
      <c r="E40" s="865"/>
      <c r="F40" s="866"/>
      <c r="G40" s="864"/>
      <c r="H40" s="865"/>
      <c r="I40" s="867"/>
      <c r="J40" s="868"/>
      <c r="K40" s="868"/>
      <c r="L40" s="868"/>
      <c r="M40" s="869"/>
      <c r="N40" s="858"/>
      <c r="O40" s="859"/>
      <c r="P40" s="859"/>
      <c r="Q40" s="859"/>
      <c r="R40" s="859"/>
      <c r="S40" s="859"/>
      <c r="T40" s="859"/>
      <c r="U40" s="860"/>
      <c r="V40" s="858"/>
      <c r="W40" s="859"/>
      <c r="X40" s="859"/>
      <c r="Y40" s="859"/>
      <c r="Z40" s="859"/>
      <c r="AA40" s="859"/>
      <c r="AB40" s="859"/>
      <c r="AC40" s="859"/>
      <c r="AD40" s="860"/>
      <c r="AE40" s="861"/>
      <c r="AF40" s="862"/>
      <c r="AG40" s="862"/>
      <c r="AH40" s="863"/>
      <c r="AI40" s="870"/>
      <c r="AJ40" s="871"/>
      <c r="AK40" s="871"/>
      <c r="AL40" s="871"/>
      <c r="AM40" s="123" t="s">
        <v>55</v>
      </c>
      <c r="AN40" s="935"/>
      <c r="AO40" s="936"/>
      <c r="AP40" s="936"/>
      <c r="AQ40" s="936"/>
      <c r="AR40" s="937"/>
      <c r="AS40" s="940"/>
      <c r="AT40" s="941"/>
      <c r="AU40" s="942"/>
      <c r="AV40" s="841"/>
      <c r="AW40" s="842"/>
      <c r="AX40" s="843"/>
      <c r="AY40" s="844"/>
      <c r="AZ40" s="844"/>
      <c r="BA40" s="844"/>
      <c r="BB40" s="844"/>
      <c r="BC40" s="845"/>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row>
    <row r="41" spans="1:101" s="22" customFormat="1" ht="29.25" customHeight="1">
      <c r="A41" s="887"/>
      <c r="B41" s="888"/>
      <c r="C41" s="889"/>
      <c r="D41" s="864"/>
      <c r="E41" s="865"/>
      <c r="F41" s="866"/>
      <c r="G41" s="864"/>
      <c r="H41" s="865"/>
      <c r="I41" s="867"/>
      <c r="J41" s="868"/>
      <c r="K41" s="868"/>
      <c r="L41" s="868"/>
      <c r="M41" s="869"/>
      <c r="N41" s="858"/>
      <c r="O41" s="859"/>
      <c r="P41" s="859"/>
      <c r="Q41" s="859"/>
      <c r="R41" s="859"/>
      <c r="S41" s="859"/>
      <c r="T41" s="859"/>
      <c r="U41" s="860"/>
      <c r="V41" s="858"/>
      <c r="W41" s="859"/>
      <c r="X41" s="859"/>
      <c r="Y41" s="859"/>
      <c r="Z41" s="859"/>
      <c r="AA41" s="859"/>
      <c r="AB41" s="859"/>
      <c r="AC41" s="859"/>
      <c r="AD41" s="860"/>
      <c r="AE41" s="861"/>
      <c r="AF41" s="862"/>
      <c r="AG41" s="862"/>
      <c r="AH41" s="863"/>
      <c r="AI41" s="870"/>
      <c r="AJ41" s="871"/>
      <c r="AK41" s="871"/>
      <c r="AL41" s="871"/>
      <c r="AM41" s="123" t="s">
        <v>20</v>
      </c>
      <c r="AN41" s="935"/>
      <c r="AO41" s="936"/>
      <c r="AP41" s="936"/>
      <c r="AQ41" s="936"/>
      <c r="AR41" s="937"/>
      <c r="AS41" s="940"/>
      <c r="AT41" s="941"/>
      <c r="AU41" s="942"/>
      <c r="AV41" s="841"/>
      <c r="AW41" s="842"/>
      <c r="AX41" s="843"/>
      <c r="AY41" s="844"/>
      <c r="AZ41" s="844"/>
      <c r="BA41" s="844"/>
      <c r="BB41" s="844"/>
      <c r="BC41" s="845"/>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row>
    <row r="42" spans="1:101" s="22" customFormat="1" ht="29.25" customHeight="1">
      <c r="A42" s="887"/>
      <c r="B42" s="888"/>
      <c r="C42" s="889"/>
      <c r="D42" s="864"/>
      <c r="E42" s="865"/>
      <c r="F42" s="866"/>
      <c r="G42" s="864"/>
      <c r="H42" s="865"/>
      <c r="I42" s="867"/>
      <c r="J42" s="868"/>
      <c r="K42" s="868"/>
      <c r="L42" s="868"/>
      <c r="M42" s="869"/>
      <c r="N42" s="858"/>
      <c r="O42" s="859"/>
      <c r="P42" s="859"/>
      <c r="Q42" s="859"/>
      <c r="R42" s="859"/>
      <c r="S42" s="859"/>
      <c r="T42" s="859"/>
      <c r="U42" s="860"/>
      <c r="V42" s="858"/>
      <c r="W42" s="859"/>
      <c r="X42" s="859"/>
      <c r="Y42" s="859"/>
      <c r="Z42" s="859"/>
      <c r="AA42" s="859"/>
      <c r="AB42" s="859"/>
      <c r="AC42" s="859"/>
      <c r="AD42" s="860"/>
      <c r="AE42" s="861"/>
      <c r="AF42" s="862"/>
      <c r="AG42" s="862"/>
      <c r="AH42" s="863"/>
      <c r="AI42" s="870"/>
      <c r="AJ42" s="871"/>
      <c r="AK42" s="871"/>
      <c r="AL42" s="871"/>
      <c r="AM42" s="123" t="s">
        <v>20</v>
      </c>
      <c r="AN42" s="935"/>
      <c r="AO42" s="936"/>
      <c r="AP42" s="936"/>
      <c r="AQ42" s="936"/>
      <c r="AR42" s="937"/>
      <c r="AS42" s="940"/>
      <c r="AT42" s="941"/>
      <c r="AU42" s="942"/>
      <c r="AV42" s="841"/>
      <c r="AW42" s="842"/>
      <c r="AX42" s="843"/>
      <c r="AY42" s="844"/>
      <c r="AZ42" s="844"/>
      <c r="BA42" s="844"/>
      <c r="BB42" s="844"/>
      <c r="BC42" s="845"/>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row>
    <row r="43" spans="1:101" s="22" customFormat="1" ht="29.25" customHeight="1">
      <c r="A43" s="887"/>
      <c r="B43" s="888"/>
      <c r="C43" s="889"/>
      <c r="D43" s="846"/>
      <c r="E43" s="847"/>
      <c r="F43" s="848"/>
      <c r="G43" s="846"/>
      <c r="H43" s="847"/>
      <c r="I43" s="849"/>
      <c r="J43" s="850"/>
      <c r="K43" s="850"/>
      <c r="L43" s="850"/>
      <c r="M43" s="851"/>
      <c r="N43" s="852"/>
      <c r="O43" s="853"/>
      <c r="P43" s="853"/>
      <c r="Q43" s="853"/>
      <c r="R43" s="853"/>
      <c r="S43" s="853"/>
      <c r="T43" s="853"/>
      <c r="U43" s="854"/>
      <c r="V43" s="852"/>
      <c r="W43" s="853"/>
      <c r="X43" s="853"/>
      <c r="Y43" s="853"/>
      <c r="Z43" s="853"/>
      <c r="AA43" s="853"/>
      <c r="AB43" s="853"/>
      <c r="AC43" s="853"/>
      <c r="AD43" s="854"/>
      <c r="AE43" s="855"/>
      <c r="AF43" s="856"/>
      <c r="AG43" s="856"/>
      <c r="AH43" s="857"/>
      <c r="AI43" s="805"/>
      <c r="AJ43" s="806"/>
      <c r="AK43" s="806"/>
      <c r="AL43" s="806"/>
      <c r="AM43" s="124" t="s">
        <v>20</v>
      </c>
      <c r="AN43" s="935"/>
      <c r="AO43" s="936"/>
      <c r="AP43" s="936"/>
      <c r="AQ43" s="936"/>
      <c r="AR43" s="937"/>
      <c r="AS43" s="807"/>
      <c r="AT43" s="808"/>
      <c r="AU43" s="809"/>
      <c r="AV43" s="830"/>
      <c r="AW43" s="831"/>
      <c r="AX43" s="810"/>
      <c r="AY43" s="811"/>
      <c r="AZ43" s="811"/>
      <c r="BA43" s="811"/>
      <c r="BB43" s="811"/>
      <c r="BC43" s="812"/>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row>
    <row r="44" spans="1:101" s="7" customFormat="1" ht="33" customHeight="1">
      <c r="A44" s="890"/>
      <c r="B44" s="891"/>
      <c r="C44" s="892"/>
      <c r="D44" s="832" t="s">
        <v>99</v>
      </c>
      <c r="E44" s="833"/>
      <c r="F44" s="833"/>
      <c r="G44" s="833"/>
      <c r="H44" s="833"/>
      <c r="I44" s="833"/>
      <c r="J44" s="833"/>
      <c r="K44" s="833"/>
      <c r="L44" s="833"/>
      <c r="M44" s="833"/>
      <c r="N44" s="833"/>
      <c r="O44" s="833"/>
      <c r="P44" s="833"/>
      <c r="Q44" s="833"/>
      <c r="R44" s="833"/>
      <c r="S44" s="833"/>
      <c r="T44" s="833"/>
      <c r="U44" s="833"/>
      <c r="V44" s="833"/>
      <c r="W44" s="833"/>
      <c r="X44" s="833"/>
      <c r="Y44" s="833"/>
      <c r="Z44" s="833"/>
      <c r="AA44" s="833"/>
      <c r="AB44" s="833"/>
      <c r="AC44" s="833"/>
      <c r="AD44" s="833"/>
      <c r="AE44" s="833"/>
      <c r="AF44" s="833"/>
      <c r="AG44" s="833"/>
      <c r="AH44" s="833"/>
      <c r="AI44" s="833"/>
      <c r="AJ44" s="833"/>
      <c r="AK44" s="833"/>
      <c r="AL44" s="833"/>
      <c r="AM44" s="833"/>
      <c r="AN44" s="834" t="str">
        <f>IF(OR($G$9="■",AN39="",$V$37=""),"",ROUNDDOWN(AN39/V37,0))</f>
        <v/>
      </c>
      <c r="AO44" s="835"/>
      <c r="AP44" s="835"/>
      <c r="AQ44" s="835"/>
      <c r="AR44" s="836"/>
      <c r="AS44" s="837" t="s">
        <v>85</v>
      </c>
      <c r="AT44" s="838"/>
      <c r="AU44" s="838"/>
      <c r="AV44" s="838"/>
      <c r="AW44" s="838"/>
      <c r="AX44" s="839">
        <f>SUM(AX39:BC43)</f>
        <v>0</v>
      </c>
      <c r="AY44" s="839"/>
      <c r="AZ44" s="839"/>
      <c r="BA44" s="839"/>
      <c r="BB44" s="839"/>
      <c r="BC44" s="840"/>
    </row>
    <row r="45" spans="1:101" s="22" customFormat="1" ht="36" customHeight="1" thickBot="1">
      <c r="A45" s="816" t="s">
        <v>83</v>
      </c>
      <c r="B45" s="817"/>
      <c r="C45" s="818"/>
      <c r="D45" s="827" t="s">
        <v>109</v>
      </c>
      <c r="E45" s="828"/>
      <c r="F45" s="828"/>
      <c r="G45" s="828"/>
      <c r="H45" s="828"/>
      <c r="I45" s="828"/>
      <c r="J45" s="828"/>
      <c r="K45" s="828"/>
      <c r="L45" s="828"/>
      <c r="M45" s="828"/>
      <c r="N45" s="828"/>
      <c r="O45" s="828"/>
      <c r="P45" s="828"/>
      <c r="Q45" s="828"/>
      <c r="R45" s="828"/>
      <c r="S45" s="828"/>
      <c r="T45" s="828"/>
      <c r="U45" s="828"/>
      <c r="V45" s="828"/>
      <c r="W45" s="828"/>
      <c r="X45" s="828"/>
      <c r="Y45" s="828"/>
      <c r="Z45" s="828"/>
      <c r="AA45" s="828"/>
      <c r="AB45" s="828"/>
      <c r="AC45" s="828"/>
      <c r="AD45" s="828"/>
      <c r="AE45" s="828"/>
      <c r="AF45" s="828"/>
      <c r="AG45" s="828"/>
      <c r="AH45" s="828"/>
      <c r="AI45" s="828"/>
      <c r="AJ45" s="828"/>
      <c r="AK45" s="828"/>
      <c r="AL45" s="828"/>
      <c r="AM45" s="828"/>
      <c r="AN45" s="828"/>
      <c r="AO45" s="828"/>
      <c r="AP45" s="828"/>
      <c r="AQ45" s="828"/>
      <c r="AR45" s="828"/>
      <c r="AS45" s="828"/>
      <c r="AT45" s="828"/>
      <c r="AU45" s="828"/>
      <c r="AV45" s="828"/>
      <c r="AW45" s="829"/>
      <c r="AX45" s="819"/>
      <c r="AY45" s="820"/>
      <c r="AZ45" s="820"/>
      <c r="BA45" s="820"/>
      <c r="BB45" s="820"/>
      <c r="BC45" s="8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row>
    <row r="46" spans="1:101" s="22" customFormat="1" ht="36" customHeight="1" thickTop="1" thickBot="1">
      <c r="A46" s="822" t="s">
        <v>110</v>
      </c>
      <c r="B46" s="823"/>
      <c r="C46" s="823"/>
      <c r="D46" s="823"/>
      <c r="E46" s="823"/>
      <c r="F46" s="823"/>
      <c r="G46" s="823"/>
      <c r="H46" s="823"/>
      <c r="I46" s="823"/>
      <c r="J46" s="823"/>
      <c r="K46" s="823"/>
      <c r="L46" s="823"/>
      <c r="M46" s="823"/>
      <c r="N46" s="823"/>
      <c r="O46" s="823"/>
      <c r="P46" s="823"/>
      <c r="Q46" s="823"/>
      <c r="R46" s="823"/>
      <c r="S46" s="823"/>
      <c r="T46" s="823"/>
      <c r="U46" s="823"/>
      <c r="V46" s="823"/>
      <c r="W46" s="823"/>
      <c r="X46" s="823"/>
      <c r="Y46" s="823"/>
      <c r="Z46" s="823"/>
      <c r="AA46" s="823"/>
      <c r="AB46" s="823"/>
      <c r="AC46" s="823"/>
      <c r="AD46" s="823"/>
      <c r="AE46" s="823"/>
      <c r="AF46" s="823"/>
      <c r="AG46" s="823"/>
      <c r="AH46" s="823"/>
      <c r="AI46" s="823"/>
      <c r="AJ46" s="823"/>
      <c r="AK46" s="823"/>
      <c r="AL46" s="823"/>
      <c r="AM46" s="823"/>
      <c r="AN46" s="823"/>
      <c r="AO46" s="823"/>
      <c r="AP46" s="823"/>
      <c r="AQ46" s="823"/>
      <c r="AR46" s="823"/>
      <c r="AS46" s="823"/>
      <c r="AT46" s="823"/>
      <c r="AU46" s="823"/>
      <c r="AV46" s="823"/>
      <c r="AW46" s="823"/>
      <c r="AX46" s="824">
        <f>SUM(AX44:BC45)</f>
        <v>0</v>
      </c>
      <c r="AY46" s="825"/>
      <c r="AZ46" s="825"/>
      <c r="BA46" s="825"/>
      <c r="BB46" s="825"/>
      <c r="BC46" s="826"/>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row>
    <row r="47" spans="1:101" s="22" customFormat="1" ht="12.75" customHeight="1" thickBot="1">
      <c r="A47" s="134"/>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5"/>
      <c r="AT47" s="135"/>
      <c r="AU47" s="135"/>
      <c r="AV47" s="136"/>
      <c r="AW47" s="136"/>
      <c r="AX47" s="137"/>
      <c r="AY47" s="137"/>
      <c r="AZ47" s="137"/>
      <c r="BA47" s="137"/>
      <c r="BB47" s="137"/>
      <c r="BC47" s="137"/>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row>
    <row r="48" spans="1:101" ht="34.5" customHeight="1" thickBot="1">
      <c r="A48" s="899" t="s">
        <v>80</v>
      </c>
      <c r="B48" s="900"/>
      <c r="C48" s="901"/>
      <c r="D48" s="882"/>
      <c r="E48" s="882"/>
      <c r="F48" s="882"/>
      <c r="G48" s="882"/>
      <c r="H48" s="882"/>
      <c r="I48" s="882"/>
      <c r="J48" s="882"/>
      <c r="K48" s="882"/>
      <c r="L48" s="882"/>
      <c r="M48" s="883"/>
      <c r="N48" s="875" t="s">
        <v>98</v>
      </c>
      <c r="O48" s="875"/>
      <c r="P48" s="875"/>
      <c r="Q48" s="875"/>
      <c r="R48" s="875"/>
      <c r="S48" s="875"/>
      <c r="T48" s="875"/>
      <c r="U48" s="875"/>
      <c r="V48" s="916"/>
      <c r="W48" s="917"/>
      <c r="X48" s="917"/>
      <c r="Y48" s="917"/>
      <c r="Z48" s="917"/>
      <c r="AA48" s="917"/>
      <c r="AB48" s="917"/>
      <c r="AC48" s="918" t="s">
        <v>84</v>
      </c>
      <c r="AD48" s="919"/>
      <c r="AE48" s="146" t="s">
        <v>100</v>
      </c>
      <c r="AF48" s="138"/>
      <c r="AG48" s="138"/>
      <c r="AH48" s="138"/>
      <c r="AI48" s="139"/>
      <c r="AJ48" s="138"/>
      <c r="AK48" s="138"/>
      <c r="AL48" s="138"/>
      <c r="AM48" s="138"/>
      <c r="AN48" s="138"/>
      <c r="AO48" s="138"/>
      <c r="AP48" s="138"/>
      <c r="AQ48" s="138"/>
      <c r="AR48" s="138"/>
      <c r="AS48" s="138"/>
      <c r="AT48" s="138"/>
      <c r="AU48" s="138"/>
      <c r="AV48" s="138"/>
      <c r="AW48" s="138"/>
      <c r="AX48" s="138"/>
      <c r="AY48" s="138"/>
      <c r="AZ48" s="138"/>
      <c r="BA48" s="138"/>
      <c r="BB48" s="138"/>
      <c r="BC48" s="138"/>
    </row>
    <row r="49" spans="1:101" ht="61.5" customHeight="1" thickBot="1">
      <c r="A49" s="902" t="s">
        <v>58</v>
      </c>
      <c r="B49" s="903"/>
      <c r="C49" s="904"/>
      <c r="D49" s="877" t="s">
        <v>21</v>
      </c>
      <c r="E49" s="878"/>
      <c r="F49" s="876" t="s">
        <v>13</v>
      </c>
      <c r="G49" s="877"/>
      <c r="H49" s="878"/>
      <c r="I49" s="876" t="s">
        <v>56</v>
      </c>
      <c r="J49" s="877"/>
      <c r="K49" s="877"/>
      <c r="L49" s="877"/>
      <c r="M49" s="878"/>
      <c r="N49" s="876" t="s">
        <v>9</v>
      </c>
      <c r="O49" s="877"/>
      <c r="P49" s="877"/>
      <c r="Q49" s="877"/>
      <c r="R49" s="877"/>
      <c r="S49" s="877"/>
      <c r="T49" s="877"/>
      <c r="U49" s="878"/>
      <c r="V49" s="876" t="s">
        <v>3</v>
      </c>
      <c r="W49" s="877"/>
      <c r="X49" s="877"/>
      <c r="Y49" s="877"/>
      <c r="Z49" s="877"/>
      <c r="AA49" s="877"/>
      <c r="AB49" s="877"/>
      <c r="AC49" s="877"/>
      <c r="AD49" s="878"/>
      <c r="AE49" s="923" t="s">
        <v>86</v>
      </c>
      <c r="AF49" s="938"/>
      <c r="AG49" s="938"/>
      <c r="AH49" s="939"/>
      <c r="AI49" s="923" t="s">
        <v>87</v>
      </c>
      <c r="AJ49" s="924"/>
      <c r="AK49" s="924"/>
      <c r="AL49" s="924"/>
      <c r="AM49" s="925"/>
      <c r="AN49" s="909" t="s">
        <v>101</v>
      </c>
      <c r="AO49" s="910"/>
      <c r="AP49" s="910"/>
      <c r="AQ49" s="910"/>
      <c r="AR49" s="911"/>
      <c r="AS49" s="893" t="s">
        <v>60</v>
      </c>
      <c r="AT49" s="938"/>
      <c r="AU49" s="939"/>
      <c r="AV49" s="893" t="s">
        <v>82</v>
      </c>
      <c r="AW49" s="894"/>
      <c r="AX49" s="926" t="s">
        <v>1</v>
      </c>
      <c r="AY49" s="927"/>
      <c r="AZ49" s="927"/>
      <c r="BA49" s="927"/>
      <c r="BB49" s="927"/>
      <c r="BC49" s="928"/>
    </row>
    <row r="50" spans="1:101" s="22" customFormat="1" ht="29.25" customHeight="1" thickTop="1">
      <c r="A50" s="884" t="s">
        <v>59</v>
      </c>
      <c r="B50" s="885"/>
      <c r="C50" s="886"/>
      <c r="D50" s="873"/>
      <c r="E50" s="874"/>
      <c r="F50" s="872"/>
      <c r="G50" s="873"/>
      <c r="H50" s="874"/>
      <c r="I50" s="872"/>
      <c r="J50" s="873"/>
      <c r="K50" s="873"/>
      <c r="L50" s="873"/>
      <c r="M50" s="874"/>
      <c r="N50" s="879"/>
      <c r="O50" s="880"/>
      <c r="P50" s="880"/>
      <c r="Q50" s="880"/>
      <c r="R50" s="880"/>
      <c r="S50" s="880"/>
      <c r="T50" s="880"/>
      <c r="U50" s="881"/>
      <c r="V50" s="879"/>
      <c r="W50" s="880"/>
      <c r="X50" s="880"/>
      <c r="Y50" s="880"/>
      <c r="Z50" s="880"/>
      <c r="AA50" s="880"/>
      <c r="AB50" s="880"/>
      <c r="AC50" s="880"/>
      <c r="AD50" s="881"/>
      <c r="AE50" s="906"/>
      <c r="AF50" s="907"/>
      <c r="AG50" s="907"/>
      <c r="AH50" s="908"/>
      <c r="AI50" s="895"/>
      <c r="AJ50" s="896"/>
      <c r="AK50" s="896"/>
      <c r="AL50" s="896"/>
      <c r="AM50" s="122" t="s">
        <v>55</v>
      </c>
      <c r="AN50" s="932" t="str">
        <f>IF(AE50="","",SUM(AE50*AI50,AE51*AI51,AE52*AI52,AE53*AI53,AE54*AI54))</f>
        <v/>
      </c>
      <c r="AO50" s="933"/>
      <c r="AP50" s="933"/>
      <c r="AQ50" s="933"/>
      <c r="AR50" s="934"/>
      <c r="AS50" s="943"/>
      <c r="AT50" s="944"/>
      <c r="AU50" s="945"/>
      <c r="AV50" s="897"/>
      <c r="AW50" s="898"/>
      <c r="AX50" s="813"/>
      <c r="AY50" s="814"/>
      <c r="AZ50" s="814"/>
      <c r="BA50" s="814"/>
      <c r="BB50" s="814"/>
      <c r="BC50" s="815"/>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row>
    <row r="51" spans="1:101" s="22" customFormat="1" ht="29.25" customHeight="1">
      <c r="A51" s="887"/>
      <c r="B51" s="888"/>
      <c r="C51" s="889"/>
      <c r="D51" s="864"/>
      <c r="E51" s="865"/>
      <c r="F51" s="866"/>
      <c r="G51" s="864"/>
      <c r="H51" s="865"/>
      <c r="I51" s="867"/>
      <c r="J51" s="868"/>
      <c r="K51" s="868"/>
      <c r="L51" s="868"/>
      <c r="M51" s="869"/>
      <c r="N51" s="858"/>
      <c r="O51" s="859"/>
      <c r="P51" s="859"/>
      <c r="Q51" s="859"/>
      <c r="R51" s="859"/>
      <c r="S51" s="859"/>
      <c r="T51" s="859"/>
      <c r="U51" s="860"/>
      <c r="V51" s="858"/>
      <c r="W51" s="859"/>
      <c r="X51" s="859"/>
      <c r="Y51" s="859"/>
      <c r="Z51" s="859"/>
      <c r="AA51" s="859"/>
      <c r="AB51" s="859"/>
      <c r="AC51" s="859"/>
      <c r="AD51" s="860"/>
      <c r="AE51" s="861"/>
      <c r="AF51" s="862"/>
      <c r="AG51" s="862"/>
      <c r="AH51" s="863"/>
      <c r="AI51" s="870"/>
      <c r="AJ51" s="871"/>
      <c r="AK51" s="871"/>
      <c r="AL51" s="871"/>
      <c r="AM51" s="123" t="s">
        <v>55</v>
      </c>
      <c r="AN51" s="935"/>
      <c r="AO51" s="936"/>
      <c r="AP51" s="936"/>
      <c r="AQ51" s="936"/>
      <c r="AR51" s="937"/>
      <c r="AS51" s="940"/>
      <c r="AT51" s="941"/>
      <c r="AU51" s="942"/>
      <c r="AV51" s="841"/>
      <c r="AW51" s="842"/>
      <c r="AX51" s="843"/>
      <c r="AY51" s="844"/>
      <c r="AZ51" s="844"/>
      <c r="BA51" s="844"/>
      <c r="BB51" s="844"/>
      <c r="BC51" s="845"/>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row>
    <row r="52" spans="1:101" s="22" customFormat="1" ht="29.25" customHeight="1">
      <c r="A52" s="887"/>
      <c r="B52" s="888"/>
      <c r="C52" s="889"/>
      <c r="D52" s="864"/>
      <c r="E52" s="865"/>
      <c r="F52" s="866"/>
      <c r="G52" s="864"/>
      <c r="H52" s="865"/>
      <c r="I52" s="867"/>
      <c r="J52" s="868"/>
      <c r="K52" s="868"/>
      <c r="L52" s="868"/>
      <c r="M52" s="869"/>
      <c r="N52" s="858"/>
      <c r="O52" s="859"/>
      <c r="P52" s="859"/>
      <c r="Q52" s="859"/>
      <c r="R52" s="859"/>
      <c r="S52" s="859"/>
      <c r="T52" s="859"/>
      <c r="U52" s="860"/>
      <c r="V52" s="858"/>
      <c r="W52" s="859"/>
      <c r="X52" s="859"/>
      <c r="Y52" s="859"/>
      <c r="Z52" s="859"/>
      <c r="AA52" s="859"/>
      <c r="AB52" s="859"/>
      <c r="AC52" s="859"/>
      <c r="AD52" s="860"/>
      <c r="AE52" s="861"/>
      <c r="AF52" s="862"/>
      <c r="AG52" s="862"/>
      <c r="AH52" s="863"/>
      <c r="AI52" s="870"/>
      <c r="AJ52" s="871"/>
      <c r="AK52" s="871"/>
      <c r="AL52" s="871"/>
      <c r="AM52" s="123" t="s">
        <v>20</v>
      </c>
      <c r="AN52" s="935"/>
      <c r="AO52" s="936"/>
      <c r="AP52" s="936"/>
      <c r="AQ52" s="936"/>
      <c r="AR52" s="937"/>
      <c r="AS52" s="940"/>
      <c r="AT52" s="941"/>
      <c r="AU52" s="942"/>
      <c r="AV52" s="841"/>
      <c r="AW52" s="842"/>
      <c r="AX52" s="843"/>
      <c r="AY52" s="844"/>
      <c r="AZ52" s="844"/>
      <c r="BA52" s="844"/>
      <c r="BB52" s="844"/>
      <c r="BC52" s="845"/>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row>
    <row r="53" spans="1:101" s="22" customFormat="1" ht="29.25" customHeight="1">
      <c r="A53" s="887"/>
      <c r="B53" s="888"/>
      <c r="C53" s="889"/>
      <c r="D53" s="864"/>
      <c r="E53" s="865"/>
      <c r="F53" s="866"/>
      <c r="G53" s="864"/>
      <c r="H53" s="865"/>
      <c r="I53" s="867"/>
      <c r="J53" s="868"/>
      <c r="K53" s="868"/>
      <c r="L53" s="868"/>
      <c r="M53" s="869"/>
      <c r="N53" s="858"/>
      <c r="O53" s="859"/>
      <c r="P53" s="859"/>
      <c r="Q53" s="859"/>
      <c r="R53" s="859"/>
      <c r="S53" s="859"/>
      <c r="T53" s="859"/>
      <c r="U53" s="860"/>
      <c r="V53" s="858"/>
      <c r="W53" s="859"/>
      <c r="X53" s="859"/>
      <c r="Y53" s="859"/>
      <c r="Z53" s="859"/>
      <c r="AA53" s="859"/>
      <c r="AB53" s="859"/>
      <c r="AC53" s="859"/>
      <c r="AD53" s="860"/>
      <c r="AE53" s="861"/>
      <c r="AF53" s="862"/>
      <c r="AG53" s="862"/>
      <c r="AH53" s="863"/>
      <c r="AI53" s="870"/>
      <c r="AJ53" s="871"/>
      <c r="AK53" s="871"/>
      <c r="AL53" s="871"/>
      <c r="AM53" s="123" t="s">
        <v>20</v>
      </c>
      <c r="AN53" s="935"/>
      <c r="AO53" s="936"/>
      <c r="AP53" s="936"/>
      <c r="AQ53" s="936"/>
      <c r="AR53" s="937"/>
      <c r="AS53" s="940"/>
      <c r="AT53" s="941"/>
      <c r="AU53" s="942"/>
      <c r="AV53" s="841"/>
      <c r="AW53" s="842"/>
      <c r="AX53" s="843"/>
      <c r="AY53" s="844"/>
      <c r="AZ53" s="844"/>
      <c r="BA53" s="844"/>
      <c r="BB53" s="844"/>
      <c r="BC53" s="845"/>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row>
    <row r="54" spans="1:101" s="22" customFormat="1" ht="29.25" customHeight="1">
      <c r="A54" s="887"/>
      <c r="B54" s="888"/>
      <c r="C54" s="889"/>
      <c r="D54" s="846"/>
      <c r="E54" s="847"/>
      <c r="F54" s="848"/>
      <c r="G54" s="846"/>
      <c r="H54" s="847"/>
      <c r="I54" s="849"/>
      <c r="J54" s="850"/>
      <c r="K54" s="850"/>
      <c r="L54" s="850"/>
      <c r="M54" s="851"/>
      <c r="N54" s="852"/>
      <c r="O54" s="853"/>
      <c r="P54" s="853"/>
      <c r="Q54" s="853"/>
      <c r="R54" s="853"/>
      <c r="S54" s="853"/>
      <c r="T54" s="853"/>
      <c r="U54" s="854"/>
      <c r="V54" s="852"/>
      <c r="W54" s="853"/>
      <c r="X54" s="853"/>
      <c r="Y54" s="853"/>
      <c r="Z54" s="853"/>
      <c r="AA54" s="853"/>
      <c r="AB54" s="853"/>
      <c r="AC54" s="853"/>
      <c r="AD54" s="854"/>
      <c r="AE54" s="855"/>
      <c r="AF54" s="856"/>
      <c r="AG54" s="856"/>
      <c r="AH54" s="857"/>
      <c r="AI54" s="805"/>
      <c r="AJ54" s="806"/>
      <c r="AK54" s="806"/>
      <c r="AL54" s="806"/>
      <c r="AM54" s="124" t="s">
        <v>20</v>
      </c>
      <c r="AN54" s="935"/>
      <c r="AO54" s="936"/>
      <c r="AP54" s="936"/>
      <c r="AQ54" s="936"/>
      <c r="AR54" s="937"/>
      <c r="AS54" s="807"/>
      <c r="AT54" s="808"/>
      <c r="AU54" s="809"/>
      <c r="AV54" s="830"/>
      <c r="AW54" s="831"/>
      <c r="AX54" s="810"/>
      <c r="AY54" s="811"/>
      <c r="AZ54" s="811"/>
      <c r="BA54" s="811"/>
      <c r="BB54" s="811"/>
      <c r="BC54" s="812"/>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row>
    <row r="55" spans="1:101" s="7" customFormat="1" ht="33" customHeight="1">
      <c r="A55" s="890"/>
      <c r="B55" s="891"/>
      <c r="C55" s="892"/>
      <c r="D55" s="832" t="s">
        <v>99</v>
      </c>
      <c r="E55" s="833"/>
      <c r="F55" s="833"/>
      <c r="G55" s="833"/>
      <c r="H55" s="833"/>
      <c r="I55" s="833"/>
      <c r="J55" s="833"/>
      <c r="K55" s="833"/>
      <c r="L55" s="833"/>
      <c r="M55" s="833"/>
      <c r="N55" s="833"/>
      <c r="O55" s="833"/>
      <c r="P55" s="833"/>
      <c r="Q55" s="833"/>
      <c r="R55" s="833"/>
      <c r="S55" s="833"/>
      <c r="T55" s="833"/>
      <c r="U55" s="833"/>
      <c r="V55" s="833"/>
      <c r="W55" s="833"/>
      <c r="X55" s="833"/>
      <c r="Y55" s="833"/>
      <c r="Z55" s="833"/>
      <c r="AA55" s="833"/>
      <c r="AB55" s="833"/>
      <c r="AC55" s="833"/>
      <c r="AD55" s="833"/>
      <c r="AE55" s="833"/>
      <c r="AF55" s="833"/>
      <c r="AG55" s="833"/>
      <c r="AH55" s="833"/>
      <c r="AI55" s="833"/>
      <c r="AJ55" s="833"/>
      <c r="AK55" s="833"/>
      <c r="AL55" s="833"/>
      <c r="AM55" s="833"/>
      <c r="AN55" s="834" t="str">
        <f>IF(OR($G$9="■",AN50="",$V$48=""),"",ROUNDDOWN(AN50/V48,0))</f>
        <v/>
      </c>
      <c r="AO55" s="835"/>
      <c r="AP55" s="835"/>
      <c r="AQ55" s="835"/>
      <c r="AR55" s="836"/>
      <c r="AS55" s="837" t="s">
        <v>85</v>
      </c>
      <c r="AT55" s="838"/>
      <c r="AU55" s="838"/>
      <c r="AV55" s="838"/>
      <c r="AW55" s="838"/>
      <c r="AX55" s="839">
        <f>SUM(AX50:BC54)</f>
        <v>0</v>
      </c>
      <c r="AY55" s="839"/>
      <c r="AZ55" s="839"/>
      <c r="BA55" s="839"/>
      <c r="BB55" s="839"/>
      <c r="BC55" s="840"/>
    </row>
    <row r="56" spans="1:101" s="22" customFormat="1" ht="36" customHeight="1" thickBot="1">
      <c r="A56" s="816" t="s">
        <v>83</v>
      </c>
      <c r="B56" s="817"/>
      <c r="C56" s="818"/>
      <c r="D56" s="827" t="s">
        <v>57</v>
      </c>
      <c r="E56" s="828"/>
      <c r="F56" s="828"/>
      <c r="G56" s="828"/>
      <c r="H56" s="828"/>
      <c r="I56" s="828"/>
      <c r="J56" s="828"/>
      <c r="K56" s="828"/>
      <c r="L56" s="828"/>
      <c r="M56" s="828"/>
      <c r="N56" s="828"/>
      <c r="O56" s="828"/>
      <c r="P56" s="828"/>
      <c r="Q56" s="828"/>
      <c r="R56" s="828"/>
      <c r="S56" s="828"/>
      <c r="T56" s="828"/>
      <c r="U56" s="828"/>
      <c r="V56" s="828"/>
      <c r="W56" s="828"/>
      <c r="X56" s="828"/>
      <c r="Y56" s="828"/>
      <c r="Z56" s="828"/>
      <c r="AA56" s="828"/>
      <c r="AB56" s="828"/>
      <c r="AC56" s="828"/>
      <c r="AD56" s="828"/>
      <c r="AE56" s="828"/>
      <c r="AF56" s="828"/>
      <c r="AG56" s="828"/>
      <c r="AH56" s="828"/>
      <c r="AI56" s="828"/>
      <c r="AJ56" s="828"/>
      <c r="AK56" s="828"/>
      <c r="AL56" s="828"/>
      <c r="AM56" s="828"/>
      <c r="AN56" s="828"/>
      <c r="AO56" s="828"/>
      <c r="AP56" s="828"/>
      <c r="AQ56" s="828"/>
      <c r="AR56" s="828"/>
      <c r="AS56" s="828"/>
      <c r="AT56" s="828"/>
      <c r="AU56" s="828"/>
      <c r="AV56" s="828"/>
      <c r="AW56" s="829"/>
      <c r="AX56" s="819"/>
      <c r="AY56" s="820"/>
      <c r="AZ56" s="820"/>
      <c r="BA56" s="820"/>
      <c r="BB56" s="820"/>
      <c r="BC56" s="8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row>
    <row r="57" spans="1:101" s="22" customFormat="1" ht="36" customHeight="1" thickTop="1" thickBot="1">
      <c r="A57" s="822" t="s">
        <v>110</v>
      </c>
      <c r="B57" s="823"/>
      <c r="C57" s="823"/>
      <c r="D57" s="823"/>
      <c r="E57" s="823"/>
      <c r="F57" s="823"/>
      <c r="G57" s="823"/>
      <c r="H57" s="823"/>
      <c r="I57" s="823"/>
      <c r="J57" s="823"/>
      <c r="K57" s="823"/>
      <c r="L57" s="823"/>
      <c r="M57" s="823"/>
      <c r="N57" s="823"/>
      <c r="O57" s="823"/>
      <c r="P57" s="823"/>
      <c r="Q57" s="823"/>
      <c r="R57" s="823"/>
      <c r="S57" s="823"/>
      <c r="T57" s="823"/>
      <c r="U57" s="823"/>
      <c r="V57" s="823"/>
      <c r="W57" s="823"/>
      <c r="X57" s="823"/>
      <c r="Y57" s="823"/>
      <c r="Z57" s="823"/>
      <c r="AA57" s="823"/>
      <c r="AB57" s="823"/>
      <c r="AC57" s="823"/>
      <c r="AD57" s="823"/>
      <c r="AE57" s="823"/>
      <c r="AF57" s="823"/>
      <c r="AG57" s="823"/>
      <c r="AH57" s="823"/>
      <c r="AI57" s="823"/>
      <c r="AJ57" s="823"/>
      <c r="AK57" s="823"/>
      <c r="AL57" s="823"/>
      <c r="AM57" s="823"/>
      <c r="AN57" s="823"/>
      <c r="AO57" s="823"/>
      <c r="AP57" s="823"/>
      <c r="AQ57" s="823"/>
      <c r="AR57" s="823"/>
      <c r="AS57" s="823"/>
      <c r="AT57" s="823"/>
      <c r="AU57" s="823"/>
      <c r="AV57" s="823"/>
      <c r="AW57" s="823"/>
      <c r="AX57" s="824">
        <f>SUM(AX55:BC56)</f>
        <v>0</v>
      </c>
      <c r="AY57" s="825"/>
      <c r="AZ57" s="825"/>
      <c r="BA57" s="825"/>
      <c r="BB57" s="825"/>
      <c r="BC57" s="826"/>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row>
    <row r="58" spans="1:101" s="22" customFormat="1" ht="12" customHeight="1" thickBot="1">
      <c r="A58" s="134"/>
      <c r="B58" s="134"/>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M58" s="134"/>
      <c r="AN58" s="134"/>
      <c r="AO58" s="134"/>
      <c r="AP58" s="134"/>
      <c r="AQ58" s="134"/>
      <c r="AR58" s="134"/>
      <c r="AS58" s="135"/>
      <c r="AT58" s="135"/>
      <c r="AU58" s="135"/>
      <c r="AV58" s="136"/>
      <c r="AW58" s="136"/>
      <c r="AX58" s="137"/>
      <c r="AY58" s="137"/>
      <c r="AZ58" s="137"/>
      <c r="BA58" s="137"/>
      <c r="BB58" s="137"/>
      <c r="BC58" s="137"/>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row>
    <row r="59" spans="1:101" s="22" customFormat="1" ht="37" customHeight="1" thickBot="1">
      <c r="A59" s="929" t="s">
        <v>75</v>
      </c>
      <c r="B59" s="930"/>
      <c r="C59" s="930"/>
      <c r="D59" s="930"/>
      <c r="E59" s="930"/>
      <c r="F59" s="930"/>
      <c r="G59" s="930"/>
      <c r="H59" s="930"/>
      <c r="I59" s="930"/>
      <c r="J59" s="930"/>
      <c r="K59" s="930"/>
      <c r="L59" s="930"/>
      <c r="M59" s="930"/>
      <c r="N59" s="930"/>
      <c r="O59" s="930"/>
      <c r="P59" s="930"/>
      <c r="Q59" s="930"/>
      <c r="R59" s="930"/>
      <c r="S59" s="930"/>
      <c r="T59" s="930"/>
      <c r="U59" s="930"/>
      <c r="V59" s="930"/>
      <c r="W59" s="930"/>
      <c r="X59" s="930"/>
      <c r="Y59" s="930"/>
      <c r="Z59" s="930"/>
      <c r="AA59" s="930"/>
      <c r="AB59" s="930"/>
      <c r="AC59" s="930"/>
      <c r="AD59" s="930"/>
      <c r="AE59" s="930"/>
      <c r="AF59" s="930"/>
      <c r="AG59" s="930"/>
      <c r="AH59" s="930"/>
      <c r="AI59" s="930"/>
      <c r="AJ59" s="930"/>
      <c r="AK59" s="930"/>
      <c r="AL59" s="930"/>
      <c r="AM59" s="930"/>
      <c r="AN59" s="930"/>
      <c r="AO59" s="930"/>
      <c r="AP59" s="930"/>
      <c r="AQ59" s="930"/>
      <c r="AR59" s="930"/>
      <c r="AS59" s="930"/>
      <c r="AT59" s="930"/>
      <c r="AU59" s="930"/>
      <c r="AV59" s="930"/>
      <c r="AW59" s="931"/>
      <c r="AX59" s="920">
        <f>SUM(AX24,AX35,AX46,AX57)</f>
        <v>0</v>
      </c>
      <c r="AY59" s="921"/>
      <c r="AZ59" s="921"/>
      <c r="BA59" s="921"/>
      <c r="BB59" s="921"/>
      <c r="BC59" s="922"/>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row>
  </sheetData>
  <sheetProtection algorithmName="SHA-512" hashValue="epz2UPBo0OfB9F1YK3MZVSTsP7LsRt9aS2Fk51GL/ynGGYoDnNsdXaEo7V7vRnhh26C+/rB3XY8K+yqpRoPqtQ==" saltValue="gSW1S055IQcn27U/zw7zHg==" spinCount="100000" sheet="1" objects="1" scenarios="1"/>
  <mergeCells count="329">
    <mergeCell ref="AP7:AV7"/>
    <mergeCell ref="AW7:BC7"/>
    <mergeCell ref="AV43:AW43"/>
    <mergeCell ref="AE38:AH38"/>
    <mergeCell ref="AV29:AW29"/>
    <mergeCell ref="AE43:AH43"/>
    <mergeCell ref="AX34:BC34"/>
    <mergeCell ref="AX9:AZ9"/>
    <mergeCell ref="AS20:AU20"/>
    <mergeCell ref="AM9:AW9"/>
    <mergeCell ref="AI27:AM27"/>
    <mergeCell ref="AN27:AR27"/>
    <mergeCell ref="AS42:AU42"/>
    <mergeCell ref="AV42:AW42"/>
    <mergeCell ref="AE42:AH42"/>
    <mergeCell ref="AI42:AL42"/>
    <mergeCell ref="AI41:AL41"/>
    <mergeCell ref="AS41:AU41"/>
    <mergeCell ref="AV41:AW41"/>
    <mergeCell ref="AV40:AW40"/>
    <mergeCell ref="AS39:AU39"/>
    <mergeCell ref="AI40:AL40"/>
    <mergeCell ref="AI43:AL43"/>
    <mergeCell ref="AS43:AU43"/>
    <mergeCell ref="AI32:AL32"/>
    <mergeCell ref="AE32:AH32"/>
    <mergeCell ref="AN39:AR43"/>
    <mergeCell ref="V42:AD42"/>
    <mergeCell ref="A3:BC3"/>
    <mergeCell ref="AV50:AW50"/>
    <mergeCell ref="D51:E51"/>
    <mergeCell ref="F51:H51"/>
    <mergeCell ref="I51:M51"/>
    <mergeCell ref="AX16:BC16"/>
    <mergeCell ref="A16:C16"/>
    <mergeCell ref="F16:H16"/>
    <mergeCell ref="N16:U16"/>
    <mergeCell ref="V16:AD16"/>
    <mergeCell ref="AX20:BC20"/>
    <mergeCell ref="D18:E18"/>
    <mergeCell ref="F19:H19"/>
    <mergeCell ref="AE16:AH16"/>
    <mergeCell ref="F20:H20"/>
    <mergeCell ref="AX45:BC45"/>
    <mergeCell ref="AS38:AU38"/>
    <mergeCell ref="D38:E38"/>
    <mergeCell ref="I40:M40"/>
    <mergeCell ref="I28:M28"/>
    <mergeCell ref="N43:U43"/>
    <mergeCell ref="D32:E32"/>
    <mergeCell ref="AS40:AU40"/>
    <mergeCell ref="AX21:BC21"/>
    <mergeCell ref="AX19:BC19"/>
    <mergeCell ref="AX17:BC17"/>
    <mergeCell ref="AX18:BC18"/>
    <mergeCell ref="AS17:AU17"/>
    <mergeCell ref="AS21:AU21"/>
    <mergeCell ref="AV21:AW21"/>
    <mergeCell ref="AX23:BC23"/>
    <mergeCell ref="AX22:BC22"/>
    <mergeCell ref="AS30:AU30"/>
    <mergeCell ref="AS29:AU29"/>
    <mergeCell ref="AS32:AU32"/>
    <mergeCell ref="AX27:BC27"/>
    <mergeCell ref="AX24:BC24"/>
    <mergeCell ref="D30:E30"/>
    <mergeCell ref="A24:AW24"/>
    <mergeCell ref="AI18:AL18"/>
    <mergeCell ref="AI19:AL19"/>
    <mergeCell ref="AI20:AL20"/>
    <mergeCell ref="AS19:AU19"/>
    <mergeCell ref="A26:C26"/>
    <mergeCell ref="A27:C27"/>
    <mergeCell ref="AE28:AH28"/>
    <mergeCell ref="AS27:AU27"/>
    <mergeCell ref="AV27:AW27"/>
    <mergeCell ref="BB6:BC6"/>
    <mergeCell ref="AV17:AW17"/>
    <mergeCell ref="AV18:AW18"/>
    <mergeCell ref="AV19:AW19"/>
    <mergeCell ref="AV20:AW20"/>
    <mergeCell ref="BA9:BC9"/>
    <mergeCell ref="AV28:AW28"/>
    <mergeCell ref="N15:U15"/>
    <mergeCell ref="N17:U17"/>
    <mergeCell ref="V15:AB15"/>
    <mergeCell ref="V17:AD17"/>
    <mergeCell ref="AI16:AM16"/>
    <mergeCell ref="AI17:AL17"/>
    <mergeCell ref="AV16:AW16"/>
    <mergeCell ref="AS16:AU16"/>
    <mergeCell ref="D26:M26"/>
    <mergeCell ref="A15:C15"/>
    <mergeCell ref="A23:C23"/>
    <mergeCell ref="A17:C22"/>
    <mergeCell ref="AC15:AD15"/>
    <mergeCell ref="AN33:AR33"/>
    <mergeCell ref="F21:H21"/>
    <mergeCell ref="F18:H18"/>
    <mergeCell ref="AI28:AL28"/>
    <mergeCell ref="AS28:AU28"/>
    <mergeCell ref="N30:U30"/>
    <mergeCell ref="V30:AD30"/>
    <mergeCell ref="AI30:AL30"/>
    <mergeCell ref="V28:AD28"/>
    <mergeCell ref="N27:U27"/>
    <mergeCell ref="V27:AD27"/>
    <mergeCell ref="V26:AB26"/>
    <mergeCell ref="AC26:AD26"/>
    <mergeCell ref="V18:AD18"/>
    <mergeCell ref="AE27:AH27"/>
    <mergeCell ref="AN17:AR21"/>
    <mergeCell ref="D22:AM22"/>
    <mergeCell ref="AN22:AR22"/>
    <mergeCell ref="AS22:AW22"/>
    <mergeCell ref="I20:M20"/>
    <mergeCell ref="F17:H17"/>
    <mergeCell ref="AS18:AU18"/>
    <mergeCell ref="I19:M19"/>
    <mergeCell ref="AI21:AL21"/>
    <mergeCell ref="A45:C45"/>
    <mergeCell ref="D31:E31"/>
    <mergeCell ref="AI31:AL31"/>
    <mergeCell ref="AN28:AR32"/>
    <mergeCell ref="AS31:AU31"/>
    <mergeCell ref="AV30:AW30"/>
    <mergeCell ref="AE30:AH30"/>
    <mergeCell ref="AE41:AH41"/>
    <mergeCell ref="F40:H40"/>
    <mergeCell ref="AE39:AH39"/>
    <mergeCell ref="I39:M39"/>
    <mergeCell ref="D42:E42"/>
    <mergeCell ref="F42:H42"/>
    <mergeCell ref="I42:M42"/>
    <mergeCell ref="N42:U42"/>
    <mergeCell ref="AE31:AH31"/>
    <mergeCell ref="A28:C33"/>
    <mergeCell ref="N39:U39"/>
    <mergeCell ref="V39:AD39"/>
    <mergeCell ref="F39:H39"/>
    <mergeCell ref="N41:U41"/>
    <mergeCell ref="I29:M29"/>
    <mergeCell ref="N31:U31"/>
    <mergeCell ref="N37:U37"/>
    <mergeCell ref="A46:AW46"/>
    <mergeCell ref="AS49:AU49"/>
    <mergeCell ref="AI51:AL51"/>
    <mergeCell ref="AS51:AU51"/>
    <mergeCell ref="AS50:AU50"/>
    <mergeCell ref="AV51:AW51"/>
    <mergeCell ref="D44:AM44"/>
    <mergeCell ref="AN44:AR44"/>
    <mergeCell ref="AS44:AW44"/>
    <mergeCell ref="N49:U49"/>
    <mergeCell ref="V49:AD49"/>
    <mergeCell ref="N48:U48"/>
    <mergeCell ref="A48:C48"/>
    <mergeCell ref="A50:C55"/>
    <mergeCell ref="A49:C49"/>
    <mergeCell ref="D49:E49"/>
    <mergeCell ref="F49:H49"/>
    <mergeCell ref="I49:M49"/>
    <mergeCell ref="N51:U51"/>
    <mergeCell ref="V51:AD51"/>
    <mergeCell ref="AE51:AH51"/>
    <mergeCell ref="AI52:AL52"/>
    <mergeCell ref="I53:M53"/>
    <mergeCell ref="N53:U53"/>
    <mergeCell ref="AX46:BC46"/>
    <mergeCell ref="AE50:AH50"/>
    <mergeCell ref="AI50:AL50"/>
    <mergeCell ref="AN50:AR54"/>
    <mergeCell ref="D48:M48"/>
    <mergeCell ref="V48:AB48"/>
    <mergeCell ref="AC48:AD48"/>
    <mergeCell ref="D50:E50"/>
    <mergeCell ref="F50:H50"/>
    <mergeCell ref="I50:M50"/>
    <mergeCell ref="N50:U50"/>
    <mergeCell ref="V50:AD50"/>
    <mergeCell ref="AV49:AW49"/>
    <mergeCell ref="AX49:BC49"/>
    <mergeCell ref="AE49:AH49"/>
    <mergeCell ref="AI49:AM49"/>
    <mergeCell ref="AN49:AR49"/>
    <mergeCell ref="AX52:BC52"/>
    <mergeCell ref="AI53:AL53"/>
    <mergeCell ref="AS53:AU53"/>
    <mergeCell ref="AS52:AU52"/>
    <mergeCell ref="AV52:AW52"/>
    <mergeCell ref="D53:E53"/>
    <mergeCell ref="F53:H53"/>
    <mergeCell ref="AX59:BC59"/>
    <mergeCell ref="AX32:BC32"/>
    <mergeCell ref="AE40:AH40"/>
    <mergeCell ref="AI38:AM38"/>
    <mergeCell ref="AN38:AR38"/>
    <mergeCell ref="AX38:BC38"/>
    <mergeCell ref="AX29:BC29"/>
    <mergeCell ref="A59:AW59"/>
    <mergeCell ref="AX42:BC42"/>
    <mergeCell ref="AX51:BC51"/>
    <mergeCell ref="AX33:BC33"/>
    <mergeCell ref="AX30:BC30"/>
    <mergeCell ref="AX35:BC35"/>
    <mergeCell ref="AX31:BC31"/>
    <mergeCell ref="D43:E43"/>
    <mergeCell ref="F43:H43"/>
    <mergeCell ref="AX44:BC44"/>
    <mergeCell ref="I43:M43"/>
    <mergeCell ref="AV31:AW31"/>
    <mergeCell ref="F29:H29"/>
    <mergeCell ref="F30:H30"/>
    <mergeCell ref="AV32:AW32"/>
    <mergeCell ref="D33:AM33"/>
    <mergeCell ref="V31:AD31"/>
    <mergeCell ref="V37:AB37"/>
    <mergeCell ref="AC37:AD37"/>
    <mergeCell ref="I32:M32"/>
    <mergeCell ref="N32:U32"/>
    <mergeCell ref="N40:U40"/>
    <mergeCell ref="V40:AD40"/>
    <mergeCell ref="I30:M30"/>
    <mergeCell ref="F32:H32"/>
    <mergeCell ref="F27:H27"/>
    <mergeCell ref="F31:H31"/>
    <mergeCell ref="I31:M31"/>
    <mergeCell ref="V41:AD41"/>
    <mergeCell ref="AI9:AJ9"/>
    <mergeCell ref="AX28:BC28"/>
    <mergeCell ref="AE17:AH17"/>
    <mergeCell ref="AE18:AH18"/>
    <mergeCell ref="AE19:AH19"/>
    <mergeCell ref="AN16:AR16"/>
    <mergeCell ref="N20:U20"/>
    <mergeCell ref="D9:E9"/>
    <mergeCell ref="H9:I9"/>
    <mergeCell ref="K9:O9"/>
    <mergeCell ref="P9:S9"/>
    <mergeCell ref="T9:U9"/>
    <mergeCell ref="X9:AE9"/>
    <mergeCell ref="D15:M15"/>
    <mergeCell ref="V20:AD20"/>
    <mergeCell ref="I21:M21"/>
    <mergeCell ref="N21:U21"/>
    <mergeCell ref="V21:AD21"/>
    <mergeCell ref="AE20:AH20"/>
    <mergeCell ref="D17:E17"/>
    <mergeCell ref="AF9:AH9"/>
    <mergeCell ref="I16:M16"/>
    <mergeCell ref="N18:U18"/>
    <mergeCell ref="AX41:BC41"/>
    <mergeCell ref="AX39:BC39"/>
    <mergeCell ref="AX40:BC40"/>
    <mergeCell ref="V32:AD32"/>
    <mergeCell ref="I38:M38"/>
    <mergeCell ref="N38:U38"/>
    <mergeCell ref="V38:AD38"/>
    <mergeCell ref="D37:M37"/>
    <mergeCell ref="AS33:AW33"/>
    <mergeCell ref="D40:E40"/>
    <mergeCell ref="F38:H38"/>
    <mergeCell ref="A35:AW35"/>
    <mergeCell ref="A39:C44"/>
    <mergeCell ref="AV38:AW38"/>
    <mergeCell ref="D39:E39"/>
    <mergeCell ref="AI39:AL39"/>
    <mergeCell ref="AV39:AW39"/>
    <mergeCell ref="A37:C37"/>
    <mergeCell ref="A34:C34"/>
    <mergeCell ref="A38:C38"/>
    <mergeCell ref="D41:E41"/>
    <mergeCell ref="F41:H41"/>
    <mergeCell ref="I41:M41"/>
    <mergeCell ref="V43:AD43"/>
    <mergeCell ref="AI29:AL29"/>
    <mergeCell ref="AE29:AH29"/>
    <mergeCell ref="N29:U29"/>
    <mergeCell ref="V29:AD29"/>
    <mergeCell ref="F28:H28"/>
    <mergeCell ref="N26:U26"/>
    <mergeCell ref="I27:M27"/>
    <mergeCell ref="D16:E16"/>
    <mergeCell ref="D19:E19"/>
    <mergeCell ref="D20:E20"/>
    <mergeCell ref="D21:E21"/>
    <mergeCell ref="N28:U28"/>
    <mergeCell ref="N19:U19"/>
    <mergeCell ref="V19:AD19"/>
    <mergeCell ref="I17:M17"/>
    <mergeCell ref="D27:E27"/>
    <mergeCell ref="D28:E28"/>
    <mergeCell ref="D29:E29"/>
    <mergeCell ref="I18:M18"/>
    <mergeCell ref="AE21:AH21"/>
    <mergeCell ref="V54:AD54"/>
    <mergeCell ref="AE54:AH54"/>
    <mergeCell ref="V53:AD53"/>
    <mergeCell ref="AE53:AH53"/>
    <mergeCell ref="D52:E52"/>
    <mergeCell ref="F52:H52"/>
    <mergeCell ref="I52:M52"/>
    <mergeCell ref="N52:U52"/>
    <mergeCell ref="V52:AD52"/>
    <mergeCell ref="AE52:AH52"/>
    <mergeCell ref="AI54:AL54"/>
    <mergeCell ref="AS54:AU54"/>
    <mergeCell ref="AX43:BC43"/>
    <mergeCell ref="AX50:BC50"/>
    <mergeCell ref="A56:C56"/>
    <mergeCell ref="AX56:BC56"/>
    <mergeCell ref="A57:AW57"/>
    <mergeCell ref="AX57:BC57"/>
    <mergeCell ref="D23:AW23"/>
    <mergeCell ref="D34:AW34"/>
    <mergeCell ref="D45:AW45"/>
    <mergeCell ref="D56:AW56"/>
    <mergeCell ref="AV54:AW54"/>
    <mergeCell ref="AX54:BC54"/>
    <mergeCell ref="D55:AM55"/>
    <mergeCell ref="AN55:AR55"/>
    <mergeCell ref="AS55:AW55"/>
    <mergeCell ref="AX55:BC55"/>
    <mergeCell ref="AV53:AW53"/>
    <mergeCell ref="AX53:BC53"/>
    <mergeCell ref="D54:E54"/>
    <mergeCell ref="F54:H54"/>
    <mergeCell ref="I54:M54"/>
    <mergeCell ref="N54:U54"/>
  </mergeCells>
  <phoneticPr fontId="47"/>
  <conditionalFormatting sqref="G9">
    <cfRule type="expression" dxfId="62" priority="11" stopIfTrue="1">
      <formula>AND($C$16="□",$G$16="□")</formula>
    </cfRule>
  </conditionalFormatting>
  <conditionalFormatting sqref="C9">
    <cfRule type="expression" dxfId="61" priority="10" stopIfTrue="1">
      <formula>AND($C$16="□",$G$16="□")</formula>
    </cfRule>
  </conditionalFormatting>
  <conditionalFormatting sqref="C9 G9">
    <cfRule type="expression" dxfId="60" priority="9" stopIfTrue="1">
      <formula>AND($C$9="□",$G$9="□")</formula>
    </cfRule>
  </conditionalFormatting>
  <conditionalFormatting sqref="P9:S9">
    <cfRule type="expression" dxfId="59" priority="6" stopIfTrue="1">
      <formula>AND($G$9="■",$P$9="")</formula>
    </cfRule>
    <cfRule type="expression" dxfId="58" priority="7" stopIfTrue="1">
      <formula>$C$9="■"</formula>
    </cfRule>
  </conditionalFormatting>
  <conditionalFormatting sqref="K9:O9 T9:U9 AM9:BC9">
    <cfRule type="expression" dxfId="57" priority="5" stopIfTrue="1">
      <formula>$C$9="■"</formula>
    </cfRule>
  </conditionalFormatting>
  <conditionalFormatting sqref="X9:AJ9">
    <cfRule type="expression" dxfId="56" priority="4" stopIfTrue="1">
      <formula>$C$9="■"</formula>
    </cfRule>
  </conditionalFormatting>
  <conditionalFormatting sqref="AN22:AR22 AN44:AR44 AN55:AR55">
    <cfRule type="expression" dxfId="55" priority="3" stopIfTrue="1">
      <formula>$G$9="■"</formula>
    </cfRule>
  </conditionalFormatting>
  <conditionalFormatting sqref="AN33:AR33">
    <cfRule type="expression" dxfId="54" priority="2" stopIfTrue="1">
      <formula>$G$9="■"</formula>
    </cfRule>
  </conditionalFormatting>
  <dataValidations count="10">
    <dataValidation imeMode="disabled" allowBlank="1" showInputMessage="1" showErrorMessage="1" sqref="AX59:BC59 AX24:BC24 AN55 AX22:BC22 AX35:BC35 AX55:BC55 AX33:BC33 AX46:BC46 AN44 AX44:BC44 AX57:BC57 AN33" xr:uid="{00000000-0002-0000-0400-000000000000}"/>
    <dataValidation type="textLength" imeMode="disabled" operator="equal" allowBlank="1" showInputMessage="1" showErrorMessage="1" errorTitle="文字数エラー" error="SII登録型番の８文字で登録してください。" sqref="I39:M43 I17:M21 I28:M32 I50:M54" xr:uid="{00000000-0002-0000-0400-000001000000}">
      <formula1>8</formula1>
    </dataValidation>
    <dataValidation type="custom" imeMode="disabled" allowBlank="1" showInputMessage="1" showErrorMessage="1" errorTitle="入力エラー" error="小数点以下第一位を切り捨てで入力して下さい。" sqref="AE17:AH21 AE39:AH43 AE28:AH32 AE50:AH54" xr:uid="{00000000-0002-0000-0400-000002000000}">
      <formula1>AE17-ROUNDDOWN(AE17,0)=0</formula1>
    </dataValidation>
    <dataValidation type="custom" imeMode="disabled" allowBlank="1" showInputMessage="1" showErrorMessage="1" errorTitle="入力エラー" error="小数点以下の入力はできません。" sqref="AX23:BC23 AX34:BC34 AX45:BC45 AX56:BC56 AX17:BC21 AX28:BC32 AX39:BC43 AX50:BC54" xr:uid="{00000000-0002-0000-0400-000003000000}">
      <formula1>AX17-ROUNDDOWN(AX17,0)=0</formula1>
    </dataValidation>
    <dataValidation type="custom" imeMode="disabled" allowBlank="1" showInputMessage="1" showErrorMessage="1" errorTitle="入力エラー" error="小数点は第二位まで、三位以下切り捨てで入力して下さい。" sqref="AI17:AL21 AI28:AL32 AI39:AL43 AI50:AL54" xr:uid="{00000000-0002-0000-0400-000004000000}">
      <formula1>AI17-ROUNDDOWN(AI17,2)=0</formula1>
    </dataValidation>
    <dataValidation type="list" operator="equal" allowBlank="1" showInputMessage="1" showErrorMessage="1" errorTitle="文字数エラー" error="SII登録型番の９文字で登録してください。" sqref="F17:H21 F28:H32 F39:H43 F50:H54" xr:uid="{00000000-0002-0000-0400-000005000000}">
      <formula1>"一層目,二層目,三層目"</formula1>
    </dataValidation>
    <dataValidation type="list" operator="equal" allowBlank="1" showInputMessage="1" showErrorMessage="1" errorTitle="文字数エラー" error="SII登録型番の９文字で登録してください。" sqref="D17:E21 D28:E32 D39:E43 D50:E54" xr:uid="{00000000-0002-0000-0400-000006000000}">
      <formula1>"床,壁,天井"</formula1>
    </dataValidation>
    <dataValidation type="list" allowBlank="1" showInputMessage="1" showErrorMessage="1" sqref="AV17:AW21 AV28:AW32 AV39:AW43 AV50:AW54" xr:uid="{00000000-0002-0000-0400-000007000000}">
      <formula1>"Ａ,Ｂ,Ｃ"</formula1>
    </dataValidation>
    <dataValidation type="list" allowBlank="1" showInputMessage="1" showErrorMessage="1" sqref="C9 G9" xr:uid="{00000000-0002-0000-0400-000008000000}">
      <formula1>"□,■"</formula1>
    </dataValidation>
    <dataValidation type="custom" allowBlank="1" showInputMessage="1" showErrorMessage="1" errorTitle="入力エラー" error="小数点は第二位まで、三位以下切り捨てで入力して下さい。" sqref="P9:S9 V26:AB26 V37:AB37 V48:AB48 V15:AB15" xr:uid="{00000000-0002-0000-0400-000009000000}">
      <formula1>P9-ROUNDDOWN(P9,2)=0</formula1>
    </dataValidation>
  </dataValidations>
  <printOptions horizontalCentered="1"/>
  <pageMargins left="0.27559055118110237" right="0.27559055118110237" top="0.39370078740157483" bottom="0" header="0.31496062992125984" footer="0.31496062992125984"/>
  <pageSetup paperSize="9" scale="47" orientation="portrait" r:id="rId1"/>
  <headerFooter>
    <oddHeader>&amp;RVERSION 1.0</oddHeader>
    <oddFooter>&amp;L（備考）用紙は日本工業規格Ａ４とし、縦位置とする。</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94" stopIfTrue="1" id="{5469CB33-1EC1-4628-B6E4-2FD45266C807}">
            <xm:f>'定型様式4｜総括表'!#REF!=1</xm:f>
            <x14:dxf>
              <fill>
                <patternFill>
                  <bgColor theme="0" tint="-0.499984740745262"/>
                </patternFill>
              </fill>
            </x14:dxf>
          </x14:cfRule>
          <xm:sqref>AW7:BC7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B6925-70DA-4841-A228-1C11C42C45A4}">
  <dimension ref="A1:DB61"/>
  <sheetViews>
    <sheetView showGridLines="0" showZeros="0" view="pageBreakPreview" zoomScale="55" zoomScaleNormal="75" zoomScaleSheetLayoutView="55" workbookViewId="0">
      <selection activeCell="A3" sqref="A3:BC3"/>
    </sheetView>
  </sheetViews>
  <sheetFormatPr defaultColWidth="9" defaultRowHeight="13"/>
  <cols>
    <col min="1" max="9" width="3.08984375" style="7" customWidth="1"/>
    <col min="10" max="55" width="3.6328125" style="7" customWidth="1"/>
    <col min="56" max="85" width="3.453125" style="21" customWidth="1"/>
    <col min="86" max="16384" width="9" style="21"/>
  </cols>
  <sheetData>
    <row r="1" spans="1:106" s="7" customFormat="1" ht="15.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5"/>
      <c r="AL1" s="58"/>
      <c r="AM1" s="58"/>
      <c r="AN1" s="4"/>
      <c r="AO1" s="4"/>
      <c r="AP1" s="4"/>
      <c r="AQ1" s="4"/>
      <c r="AR1" s="4"/>
      <c r="AS1" s="4"/>
      <c r="AT1" s="4"/>
      <c r="AU1" s="4"/>
      <c r="AV1" s="4"/>
      <c r="AW1" s="4"/>
      <c r="AX1" s="4"/>
      <c r="AY1" s="4"/>
      <c r="AZ1" s="4"/>
      <c r="BA1" s="4"/>
      <c r="BB1" s="4"/>
      <c r="BC1" s="26" t="s">
        <v>225</v>
      </c>
    </row>
    <row r="2" spans="1:106" s="1" customFormat="1" ht="18" customHeight="1">
      <c r="A2" s="2"/>
      <c r="B2" s="2"/>
      <c r="C2" s="2"/>
      <c r="D2" s="2"/>
      <c r="E2" s="2"/>
      <c r="F2" s="2"/>
      <c r="G2" s="2"/>
      <c r="H2" s="2"/>
      <c r="I2" s="2"/>
      <c r="BC2" s="111" t="str">
        <f>IF(OR('様式第7｜実績報告書'!$BD$15&lt;&gt;"",'様式第7｜実績報告書'!$AJ$51&lt;&gt;""),'様式第7｜実績報告書'!$BD$15&amp;"邸"&amp;RIGHT(TRIM('様式第7｜実績報告書'!$N$51&amp;'様式第7｜実績報告書'!$Y$51&amp;'様式第7｜実績報告書'!$AJ$51),4),"")</f>
        <v/>
      </c>
    </row>
    <row r="3" spans="1:106" ht="30" customHeight="1">
      <c r="A3" s="693" t="s">
        <v>68</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06" ht="6" customHeight="1">
      <c r="A4" s="16"/>
      <c r="B4" s="16"/>
      <c r="C4" s="16"/>
      <c r="D4" s="16"/>
      <c r="E4" s="16"/>
      <c r="F4" s="16"/>
      <c r="G4" s="16"/>
      <c r="H4" s="16"/>
      <c r="I4" s="16"/>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row>
    <row r="5" spans="1:106" ht="19">
      <c r="A5" s="45" t="s">
        <v>102</v>
      </c>
      <c r="B5" s="44"/>
      <c r="C5" s="44"/>
      <c r="D5" s="44"/>
      <c r="E5" s="44"/>
      <c r="F5" s="44"/>
      <c r="G5" s="44"/>
      <c r="H5" s="44"/>
      <c r="I5" s="4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1"/>
      <c r="BB5" s="11"/>
      <c r="BC5" s="39" t="s">
        <v>4</v>
      </c>
    </row>
    <row r="6" spans="1:106" ht="14.25" customHeight="1">
      <c r="A6" s="20"/>
      <c r="B6" s="20"/>
      <c r="C6" s="20"/>
      <c r="D6" s="20"/>
      <c r="E6" s="20"/>
      <c r="F6" s="20"/>
      <c r="G6" s="20"/>
      <c r="H6" s="20"/>
      <c r="I6" s="20"/>
      <c r="J6" s="20"/>
      <c r="K6" s="4"/>
      <c r="L6" s="4"/>
      <c r="M6" s="4"/>
      <c r="N6" s="4"/>
      <c r="O6" s="4"/>
      <c r="P6" s="4"/>
      <c r="Q6" s="4"/>
      <c r="R6" s="4"/>
      <c r="S6" s="4"/>
      <c r="T6" s="4"/>
      <c r="U6" s="4"/>
      <c r="V6" s="4"/>
      <c r="W6" s="4"/>
      <c r="X6" s="4"/>
      <c r="Y6" s="4"/>
      <c r="Z6" s="4"/>
      <c r="AA6" s="4"/>
      <c r="AB6" s="4"/>
      <c r="AC6" s="20"/>
      <c r="AD6" s="20"/>
      <c r="AE6" s="20"/>
      <c r="AF6" s="20"/>
      <c r="AG6" s="20"/>
      <c r="AH6" s="20"/>
      <c r="AI6" s="20"/>
      <c r="AJ6" s="20"/>
      <c r="AK6" s="20"/>
      <c r="AL6" s="4"/>
      <c r="AM6" s="4"/>
      <c r="AN6" s="4"/>
      <c r="AO6" s="4"/>
      <c r="AP6" s="4"/>
      <c r="AQ6" s="4"/>
      <c r="AR6" s="4"/>
      <c r="AS6" s="4"/>
      <c r="AT6" s="4"/>
      <c r="AU6" s="4"/>
      <c r="AV6" s="4"/>
      <c r="AW6" s="4"/>
      <c r="AX6" s="31" t="s">
        <v>46</v>
      </c>
      <c r="AY6" s="270"/>
      <c r="AZ6" s="147" t="s">
        <v>105</v>
      </c>
      <c r="BA6" s="270"/>
      <c r="BB6" s="712" t="s">
        <v>106</v>
      </c>
      <c r="BC6" s="712"/>
    </row>
    <row r="7" spans="1:106" ht="14.25" customHeight="1">
      <c r="A7" s="247"/>
      <c r="B7" s="247"/>
      <c r="C7" s="247"/>
      <c r="D7" s="247"/>
      <c r="E7" s="247"/>
      <c r="F7" s="247"/>
      <c r="G7" s="247"/>
      <c r="H7" s="247"/>
      <c r="I7" s="247"/>
      <c r="J7" s="247"/>
      <c r="K7" s="21"/>
      <c r="L7" s="21"/>
      <c r="M7" s="21"/>
      <c r="N7" s="21"/>
      <c r="O7" s="21"/>
      <c r="P7" s="21"/>
      <c r="Q7" s="21"/>
      <c r="R7" s="21"/>
      <c r="S7" s="21"/>
      <c r="T7" s="21"/>
      <c r="U7" s="21"/>
      <c r="V7" s="21"/>
      <c r="W7" s="21"/>
      <c r="X7" s="21"/>
      <c r="Y7" s="21"/>
      <c r="Z7" s="21"/>
      <c r="AA7" s="21"/>
      <c r="AB7" s="21"/>
      <c r="AC7" s="247"/>
      <c r="AD7" s="247"/>
      <c r="AE7" s="247"/>
      <c r="AF7" s="247"/>
      <c r="AG7" s="247"/>
      <c r="AH7" s="247"/>
      <c r="AI7" s="247"/>
      <c r="AJ7" s="247"/>
      <c r="AK7" s="247"/>
      <c r="AL7" s="21"/>
      <c r="AM7" s="21"/>
      <c r="AN7" s="21"/>
      <c r="AO7" s="21"/>
      <c r="AP7" s="21"/>
      <c r="AQ7" s="21"/>
      <c r="AR7" s="21"/>
      <c r="AS7" s="21"/>
      <c r="AT7" s="21"/>
      <c r="AU7" s="21"/>
      <c r="AV7" s="21"/>
      <c r="AW7" s="21"/>
      <c r="AX7" s="31"/>
      <c r="AY7" s="264"/>
      <c r="AZ7" s="147"/>
      <c r="BA7" s="264"/>
      <c r="BB7" s="264"/>
      <c r="BC7" s="264"/>
    </row>
    <row r="8" spans="1:106" ht="37.5" customHeight="1">
      <c r="A8" s="247"/>
      <c r="B8" s="247"/>
      <c r="C8" s="247"/>
      <c r="D8" s="247"/>
      <c r="E8" s="247"/>
      <c r="F8" s="247"/>
      <c r="G8" s="247"/>
      <c r="H8" s="247"/>
      <c r="I8" s="247"/>
      <c r="J8" s="247"/>
      <c r="K8" s="21"/>
      <c r="L8" s="21"/>
      <c r="M8" s="21"/>
      <c r="N8" s="21"/>
      <c r="O8" s="21"/>
      <c r="P8" s="21"/>
      <c r="Q8" s="21"/>
      <c r="R8" s="21"/>
      <c r="S8" s="21"/>
      <c r="T8" s="21"/>
      <c r="U8" s="21"/>
      <c r="V8" s="21"/>
      <c r="W8" s="21"/>
      <c r="X8" s="21"/>
      <c r="Y8" s="21"/>
      <c r="Z8" s="21"/>
      <c r="AA8" s="21"/>
      <c r="AB8" s="21"/>
      <c r="AC8" s="247"/>
      <c r="AD8" s="247"/>
      <c r="AE8" s="247"/>
      <c r="AF8" s="247"/>
      <c r="AG8" s="247"/>
      <c r="AH8" s="247"/>
      <c r="AI8" s="247"/>
      <c r="AJ8" s="247"/>
      <c r="AK8" s="247"/>
      <c r="AL8" s="21"/>
      <c r="AM8" s="21"/>
      <c r="AN8" s="21"/>
      <c r="AO8" s="21"/>
      <c r="AP8" s="715" t="s">
        <v>170</v>
      </c>
      <c r="AQ8" s="716"/>
      <c r="AR8" s="716"/>
      <c r="AS8" s="716"/>
      <c r="AT8" s="716"/>
      <c r="AU8" s="716"/>
      <c r="AV8" s="716"/>
      <c r="AW8" s="713"/>
      <c r="AX8" s="713"/>
      <c r="AY8" s="713"/>
      <c r="AZ8" s="713"/>
      <c r="BA8" s="713"/>
      <c r="BB8" s="713"/>
      <c r="BC8" s="714"/>
    </row>
    <row r="9" spans="1:106" ht="14.25" customHeight="1">
      <c r="A9" s="247"/>
      <c r="B9" s="247"/>
      <c r="C9" s="247"/>
      <c r="D9" s="247"/>
      <c r="E9" s="247"/>
      <c r="F9" s="247"/>
      <c r="G9" s="247"/>
      <c r="H9" s="247"/>
      <c r="I9" s="247"/>
      <c r="J9" s="247"/>
      <c r="K9" s="21"/>
      <c r="L9" s="21"/>
      <c r="M9" s="21"/>
      <c r="N9" s="21"/>
      <c r="O9" s="21"/>
      <c r="P9" s="21"/>
      <c r="Q9" s="21"/>
      <c r="R9" s="21"/>
      <c r="S9" s="21"/>
      <c r="T9" s="21"/>
      <c r="U9" s="21"/>
      <c r="V9" s="21"/>
      <c r="W9" s="21"/>
      <c r="X9" s="21"/>
      <c r="Y9" s="21"/>
      <c r="Z9" s="21"/>
      <c r="AA9" s="21"/>
      <c r="AB9" s="21"/>
      <c r="AC9" s="247"/>
      <c r="AD9" s="247"/>
      <c r="AE9" s="247"/>
      <c r="AF9" s="247"/>
      <c r="AG9" s="247"/>
      <c r="AH9" s="247"/>
      <c r="AI9" s="247"/>
      <c r="AJ9" s="247"/>
      <c r="AK9" s="247"/>
      <c r="AL9" s="21"/>
      <c r="AM9" s="21"/>
      <c r="AN9" s="21"/>
      <c r="AO9" s="21"/>
      <c r="AP9" s="21"/>
      <c r="AQ9" s="21"/>
      <c r="AR9" s="21"/>
      <c r="AS9" s="21"/>
      <c r="AT9" s="21"/>
      <c r="AU9" s="21"/>
      <c r="AV9" s="21"/>
      <c r="AW9" s="21"/>
      <c r="AX9" s="31"/>
      <c r="AY9" s="264"/>
      <c r="AZ9" s="147"/>
      <c r="BA9" s="264"/>
      <c r="BB9" s="264"/>
      <c r="BC9" s="264"/>
    </row>
    <row r="10" spans="1:106" ht="24.75" customHeight="1">
      <c r="A10" s="286"/>
      <c r="B10" s="287"/>
      <c r="C10" s="288" t="s">
        <v>193</v>
      </c>
      <c r="D10" s="32"/>
      <c r="E10" s="32"/>
      <c r="F10" s="32"/>
      <c r="G10" s="289"/>
      <c r="H10" s="290"/>
      <c r="I10" s="288" t="s">
        <v>194</v>
      </c>
      <c r="J10" s="32"/>
      <c r="K10" s="11"/>
      <c r="L10" s="11"/>
      <c r="M10" s="11"/>
      <c r="N10" s="11"/>
      <c r="O10" s="11"/>
      <c r="P10" s="11"/>
      <c r="Q10" s="11"/>
      <c r="R10" s="11"/>
      <c r="S10" s="11"/>
      <c r="T10" s="11"/>
      <c r="U10" s="11"/>
      <c r="V10" s="11"/>
      <c r="W10" s="11"/>
      <c r="X10" s="11"/>
      <c r="Y10" s="11"/>
      <c r="Z10" s="11"/>
      <c r="AA10" s="11"/>
      <c r="AB10" s="11"/>
      <c r="AC10" s="11"/>
      <c r="AD10" s="11"/>
      <c r="AE10" s="11"/>
      <c r="AF10" s="11"/>
      <c r="AG10" s="4"/>
      <c r="AH10" s="4"/>
      <c r="AI10" s="4"/>
      <c r="AJ10" s="4"/>
      <c r="AK10" s="4"/>
      <c r="AL10" s="4"/>
      <c r="AM10" s="4"/>
      <c r="AN10" s="4"/>
      <c r="AO10" s="4"/>
      <c r="AP10" s="4"/>
      <c r="AQ10" s="4"/>
      <c r="AR10" s="4"/>
      <c r="AS10" s="4"/>
      <c r="AT10" s="4"/>
      <c r="AU10" s="4"/>
      <c r="AV10" s="4"/>
      <c r="AW10" s="709" t="s">
        <v>192</v>
      </c>
      <c r="AX10" s="710"/>
      <c r="AY10" s="710"/>
      <c r="AZ10" s="710"/>
      <c r="BA10" s="710"/>
      <c r="BB10" s="710"/>
      <c r="BC10" s="710"/>
    </row>
    <row r="11" spans="1:106" ht="19.5" customHeight="1" thickBot="1">
      <c r="A11" s="144"/>
      <c r="B11" s="144"/>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711"/>
      <c r="AX11" s="711"/>
      <c r="AY11" s="711"/>
      <c r="AZ11" s="711"/>
      <c r="BA11" s="711"/>
      <c r="BB11" s="711"/>
      <c r="BC11" s="711"/>
    </row>
    <row r="12" spans="1:106" s="7" customFormat="1" ht="46.5" customHeight="1" thickBot="1">
      <c r="A12" s="706" t="s">
        <v>21</v>
      </c>
      <c r="B12" s="707"/>
      <c r="C12" s="708"/>
      <c r="D12" s="708"/>
      <c r="E12" s="697" t="s">
        <v>80</v>
      </c>
      <c r="F12" s="697"/>
      <c r="G12" s="697"/>
      <c r="H12" s="697"/>
      <c r="I12" s="697"/>
      <c r="J12" s="697"/>
      <c r="K12" s="697"/>
      <c r="L12" s="697"/>
      <c r="M12" s="659" t="s">
        <v>56</v>
      </c>
      <c r="N12" s="659"/>
      <c r="O12" s="659"/>
      <c r="P12" s="659"/>
      <c r="Q12" s="659"/>
      <c r="R12" s="659"/>
      <c r="S12" s="659"/>
      <c r="T12" s="659"/>
      <c r="U12" s="659" t="s">
        <v>9</v>
      </c>
      <c r="V12" s="659"/>
      <c r="W12" s="659"/>
      <c r="X12" s="659"/>
      <c r="Y12" s="659"/>
      <c r="Z12" s="659"/>
      <c r="AA12" s="659"/>
      <c r="AB12" s="659"/>
      <c r="AC12" s="659"/>
      <c r="AD12" s="659"/>
      <c r="AE12" s="659" t="s">
        <v>3</v>
      </c>
      <c r="AF12" s="659"/>
      <c r="AG12" s="659"/>
      <c r="AH12" s="659"/>
      <c r="AI12" s="659"/>
      <c r="AJ12" s="659"/>
      <c r="AK12" s="659"/>
      <c r="AL12" s="659"/>
      <c r="AM12" s="659"/>
      <c r="AN12" s="659"/>
      <c r="AO12" s="659"/>
      <c r="AP12" s="659"/>
      <c r="AQ12" s="659"/>
      <c r="AR12" s="659"/>
      <c r="AS12" s="893" t="s">
        <v>123</v>
      </c>
      <c r="AT12" s="927"/>
      <c r="AU12" s="927"/>
      <c r="AV12" s="894"/>
      <c r="AW12" s="696" t="s">
        <v>70</v>
      </c>
      <c r="AX12" s="697"/>
      <c r="AY12" s="697"/>
      <c r="AZ12" s="697"/>
      <c r="BA12" s="697"/>
      <c r="BB12" s="697"/>
      <c r="BC12" s="698"/>
    </row>
    <row r="13" spans="1:106" s="7" customFormat="1" ht="29.25" customHeight="1" thickTop="1">
      <c r="A13" s="699" t="s">
        <v>129</v>
      </c>
      <c r="B13" s="700"/>
      <c r="C13" s="701"/>
      <c r="D13" s="701"/>
      <c r="E13" s="727"/>
      <c r="F13" s="727"/>
      <c r="G13" s="727"/>
      <c r="H13" s="727"/>
      <c r="I13" s="727"/>
      <c r="J13" s="727"/>
      <c r="K13" s="727"/>
      <c r="L13" s="727"/>
      <c r="M13" s="949"/>
      <c r="N13" s="949"/>
      <c r="O13" s="949"/>
      <c r="P13" s="949"/>
      <c r="Q13" s="949"/>
      <c r="R13" s="949"/>
      <c r="S13" s="949"/>
      <c r="T13" s="949"/>
      <c r="U13" s="950"/>
      <c r="V13" s="950"/>
      <c r="W13" s="950"/>
      <c r="X13" s="950"/>
      <c r="Y13" s="950"/>
      <c r="Z13" s="950"/>
      <c r="AA13" s="950"/>
      <c r="AB13" s="950"/>
      <c r="AC13" s="950"/>
      <c r="AD13" s="950"/>
      <c r="AE13" s="950"/>
      <c r="AF13" s="950"/>
      <c r="AG13" s="950"/>
      <c r="AH13" s="950"/>
      <c r="AI13" s="950"/>
      <c r="AJ13" s="950"/>
      <c r="AK13" s="950"/>
      <c r="AL13" s="950"/>
      <c r="AM13" s="950"/>
      <c r="AN13" s="950"/>
      <c r="AO13" s="950"/>
      <c r="AP13" s="950"/>
      <c r="AQ13" s="950"/>
      <c r="AR13" s="950"/>
      <c r="AS13" s="664"/>
      <c r="AT13" s="665"/>
      <c r="AU13" s="665"/>
      <c r="AV13" s="666"/>
      <c r="AW13" s="951"/>
      <c r="AX13" s="952"/>
      <c r="AY13" s="952"/>
      <c r="AZ13" s="952"/>
      <c r="BA13" s="952"/>
      <c r="BB13" s="952"/>
      <c r="BC13" s="248" t="s">
        <v>20</v>
      </c>
    </row>
    <row r="14" spans="1:106" s="36" customFormat="1" ht="28.5" customHeight="1">
      <c r="A14" s="682"/>
      <c r="B14" s="683"/>
      <c r="C14" s="684"/>
      <c r="D14" s="684"/>
      <c r="E14" s="644"/>
      <c r="F14" s="644"/>
      <c r="G14" s="644"/>
      <c r="H14" s="644"/>
      <c r="I14" s="644"/>
      <c r="J14" s="644"/>
      <c r="K14" s="644"/>
      <c r="L14" s="644"/>
      <c r="M14" s="955"/>
      <c r="N14" s="955"/>
      <c r="O14" s="955"/>
      <c r="P14" s="955"/>
      <c r="Q14" s="955"/>
      <c r="R14" s="955"/>
      <c r="S14" s="955"/>
      <c r="T14" s="955"/>
      <c r="U14" s="956"/>
      <c r="V14" s="956"/>
      <c r="W14" s="956"/>
      <c r="X14" s="956"/>
      <c r="Y14" s="956"/>
      <c r="Z14" s="956"/>
      <c r="AA14" s="956"/>
      <c r="AB14" s="956"/>
      <c r="AC14" s="956"/>
      <c r="AD14" s="956"/>
      <c r="AE14" s="956"/>
      <c r="AF14" s="956"/>
      <c r="AG14" s="956"/>
      <c r="AH14" s="956"/>
      <c r="AI14" s="956"/>
      <c r="AJ14" s="956"/>
      <c r="AK14" s="956"/>
      <c r="AL14" s="956"/>
      <c r="AM14" s="956"/>
      <c r="AN14" s="956"/>
      <c r="AO14" s="956"/>
      <c r="AP14" s="956"/>
      <c r="AQ14" s="956"/>
      <c r="AR14" s="956"/>
      <c r="AS14" s="643"/>
      <c r="AT14" s="644"/>
      <c r="AU14" s="644"/>
      <c r="AV14" s="645"/>
      <c r="AW14" s="953"/>
      <c r="AX14" s="954"/>
      <c r="AY14" s="954"/>
      <c r="AZ14" s="954"/>
      <c r="BA14" s="954"/>
      <c r="BB14" s="954"/>
      <c r="BC14" s="249" t="s">
        <v>20</v>
      </c>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36" customFormat="1" ht="28.5" customHeight="1">
      <c r="A15" s="682"/>
      <c r="B15" s="683"/>
      <c r="C15" s="684"/>
      <c r="D15" s="684"/>
      <c r="E15" s="644"/>
      <c r="F15" s="644"/>
      <c r="G15" s="644"/>
      <c r="H15" s="644"/>
      <c r="I15" s="644"/>
      <c r="J15" s="644"/>
      <c r="K15" s="644"/>
      <c r="L15" s="644"/>
      <c r="M15" s="955"/>
      <c r="N15" s="955"/>
      <c r="O15" s="955"/>
      <c r="P15" s="955"/>
      <c r="Q15" s="955"/>
      <c r="R15" s="955"/>
      <c r="S15" s="955"/>
      <c r="T15" s="955"/>
      <c r="U15" s="956"/>
      <c r="V15" s="956"/>
      <c r="W15" s="956"/>
      <c r="X15" s="956"/>
      <c r="Y15" s="956"/>
      <c r="Z15" s="956"/>
      <c r="AA15" s="956"/>
      <c r="AB15" s="956"/>
      <c r="AC15" s="956"/>
      <c r="AD15" s="956"/>
      <c r="AE15" s="956"/>
      <c r="AF15" s="956"/>
      <c r="AG15" s="956"/>
      <c r="AH15" s="956"/>
      <c r="AI15" s="956"/>
      <c r="AJ15" s="956"/>
      <c r="AK15" s="956"/>
      <c r="AL15" s="956"/>
      <c r="AM15" s="956"/>
      <c r="AN15" s="956"/>
      <c r="AO15" s="956"/>
      <c r="AP15" s="956"/>
      <c r="AQ15" s="956"/>
      <c r="AR15" s="956"/>
      <c r="AS15" s="643"/>
      <c r="AT15" s="644"/>
      <c r="AU15" s="644"/>
      <c r="AV15" s="645"/>
      <c r="AW15" s="953"/>
      <c r="AX15" s="954"/>
      <c r="AY15" s="954"/>
      <c r="AZ15" s="954"/>
      <c r="BA15" s="954"/>
      <c r="BB15" s="954"/>
      <c r="BC15" s="249" t="s">
        <v>20</v>
      </c>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36" customFormat="1" ht="28.5" customHeight="1">
      <c r="A16" s="682"/>
      <c r="B16" s="683"/>
      <c r="C16" s="684"/>
      <c r="D16" s="684"/>
      <c r="E16" s="644"/>
      <c r="F16" s="644"/>
      <c r="G16" s="644"/>
      <c r="H16" s="644"/>
      <c r="I16" s="644"/>
      <c r="J16" s="644"/>
      <c r="K16" s="644"/>
      <c r="L16" s="644"/>
      <c r="M16" s="955"/>
      <c r="N16" s="955"/>
      <c r="O16" s="955"/>
      <c r="P16" s="955"/>
      <c r="Q16" s="955"/>
      <c r="R16" s="955"/>
      <c r="S16" s="955"/>
      <c r="T16" s="955"/>
      <c r="U16" s="956"/>
      <c r="V16" s="956"/>
      <c r="W16" s="956"/>
      <c r="X16" s="956"/>
      <c r="Y16" s="956"/>
      <c r="Z16" s="956"/>
      <c r="AA16" s="956"/>
      <c r="AB16" s="956"/>
      <c r="AC16" s="956"/>
      <c r="AD16" s="956"/>
      <c r="AE16" s="956"/>
      <c r="AF16" s="956"/>
      <c r="AG16" s="956"/>
      <c r="AH16" s="956"/>
      <c r="AI16" s="956"/>
      <c r="AJ16" s="956"/>
      <c r="AK16" s="956"/>
      <c r="AL16" s="956"/>
      <c r="AM16" s="956"/>
      <c r="AN16" s="956"/>
      <c r="AO16" s="956"/>
      <c r="AP16" s="956"/>
      <c r="AQ16" s="956"/>
      <c r="AR16" s="956"/>
      <c r="AS16" s="643"/>
      <c r="AT16" s="644"/>
      <c r="AU16" s="644"/>
      <c r="AV16" s="645"/>
      <c r="AW16" s="953"/>
      <c r="AX16" s="954"/>
      <c r="AY16" s="954"/>
      <c r="AZ16" s="954"/>
      <c r="BA16" s="954"/>
      <c r="BB16" s="954"/>
      <c r="BC16" s="249" t="s">
        <v>20</v>
      </c>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36" customFormat="1" ht="28.5" customHeight="1">
      <c r="A17" s="682"/>
      <c r="B17" s="683"/>
      <c r="C17" s="684"/>
      <c r="D17" s="684"/>
      <c r="E17" s="644"/>
      <c r="F17" s="644"/>
      <c r="G17" s="644"/>
      <c r="H17" s="644"/>
      <c r="I17" s="644"/>
      <c r="J17" s="644"/>
      <c r="K17" s="644"/>
      <c r="L17" s="644"/>
      <c r="M17" s="955"/>
      <c r="N17" s="955"/>
      <c r="O17" s="955"/>
      <c r="P17" s="955"/>
      <c r="Q17" s="955"/>
      <c r="R17" s="955"/>
      <c r="S17" s="955"/>
      <c r="T17" s="955"/>
      <c r="U17" s="956"/>
      <c r="V17" s="956"/>
      <c r="W17" s="956"/>
      <c r="X17" s="956"/>
      <c r="Y17" s="956"/>
      <c r="Z17" s="956"/>
      <c r="AA17" s="956"/>
      <c r="AB17" s="956"/>
      <c r="AC17" s="956"/>
      <c r="AD17" s="956"/>
      <c r="AE17" s="956"/>
      <c r="AF17" s="956"/>
      <c r="AG17" s="956"/>
      <c r="AH17" s="956"/>
      <c r="AI17" s="956"/>
      <c r="AJ17" s="956"/>
      <c r="AK17" s="956"/>
      <c r="AL17" s="956"/>
      <c r="AM17" s="956"/>
      <c r="AN17" s="956"/>
      <c r="AO17" s="956"/>
      <c r="AP17" s="956"/>
      <c r="AQ17" s="956"/>
      <c r="AR17" s="956"/>
      <c r="AS17" s="643"/>
      <c r="AT17" s="644"/>
      <c r="AU17" s="644"/>
      <c r="AV17" s="645"/>
      <c r="AW17" s="953"/>
      <c r="AX17" s="954"/>
      <c r="AY17" s="954"/>
      <c r="AZ17" s="954"/>
      <c r="BA17" s="954"/>
      <c r="BB17" s="954"/>
      <c r="BC17" s="249" t="s">
        <v>20</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36" customFormat="1" ht="28.5" customHeight="1">
      <c r="A18" s="682"/>
      <c r="B18" s="683"/>
      <c r="C18" s="684"/>
      <c r="D18" s="684"/>
      <c r="E18" s="644"/>
      <c r="F18" s="644"/>
      <c r="G18" s="644"/>
      <c r="H18" s="644"/>
      <c r="I18" s="644"/>
      <c r="J18" s="644"/>
      <c r="K18" s="644"/>
      <c r="L18" s="644"/>
      <c r="M18" s="955"/>
      <c r="N18" s="955"/>
      <c r="O18" s="955"/>
      <c r="P18" s="955"/>
      <c r="Q18" s="955"/>
      <c r="R18" s="955"/>
      <c r="S18" s="955"/>
      <c r="T18" s="955"/>
      <c r="U18" s="956"/>
      <c r="V18" s="956"/>
      <c r="W18" s="956"/>
      <c r="X18" s="956"/>
      <c r="Y18" s="956"/>
      <c r="Z18" s="956"/>
      <c r="AA18" s="956"/>
      <c r="AB18" s="956"/>
      <c r="AC18" s="956"/>
      <c r="AD18" s="956"/>
      <c r="AE18" s="956"/>
      <c r="AF18" s="956"/>
      <c r="AG18" s="956"/>
      <c r="AH18" s="956"/>
      <c r="AI18" s="956"/>
      <c r="AJ18" s="956"/>
      <c r="AK18" s="956"/>
      <c r="AL18" s="956"/>
      <c r="AM18" s="956"/>
      <c r="AN18" s="956"/>
      <c r="AO18" s="956"/>
      <c r="AP18" s="956"/>
      <c r="AQ18" s="956"/>
      <c r="AR18" s="956"/>
      <c r="AS18" s="643"/>
      <c r="AT18" s="644"/>
      <c r="AU18" s="644"/>
      <c r="AV18" s="645"/>
      <c r="AW18" s="953"/>
      <c r="AX18" s="954"/>
      <c r="AY18" s="954"/>
      <c r="AZ18" s="954"/>
      <c r="BA18" s="954"/>
      <c r="BB18" s="954"/>
      <c r="BC18" s="249" t="s">
        <v>20</v>
      </c>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36" customFormat="1" ht="28.5" customHeight="1">
      <c r="A19" s="682"/>
      <c r="B19" s="683"/>
      <c r="C19" s="684"/>
      <c r="D19" s="684"/>
      <c r="E19" s="644"/>
      <c r="F19" s="644"/>
      <c r="G19" s="644"/>
      <c r="H19" s="644"/>
      <c r="I19" s="644"/>
      <c r="J19" s="644"/>
      <c r="K19" s="644"/>
      <c r="L19" s="644"/>
      <c r="M19" s="955"/>
      <c r="N19" s="955"/>
      <c r="O19" s="955"/>
      <c r="P19" s="955"/>
      <c r="Q19" s="955"/>
      <c r="R19" s="955"/>
      <c r="S19" s="955"/>
      <c r="T19" s="955"/>
      <c r="U19" s="956"/>
      <c r="V19" s="956"/>
      <c r="W19" s="956"/>
      <c r="X19" s="956"/>
      <c r="Y19" s="956"/>
      <c r="Z19" s="956"/>
      <c r="AA19" s="956"/>
      <c r="AB19" s="956"/>
      <c r="AC19" s="956"/>
      <c r="AD19" s="956"/>
      <c r="AE19" s="956"/>
      <c r="AF19" s="956"/>
      <c r="AG19" s="956"/>
      <c r="AH19" s="956"/>
      <c r="AI19" s="956"/>
      <c r="AJ19" s="956"/>
      <c r="AK19" s="956"/>
      <c r="AL19" s="956"/>
      <c r="AM19" s="956"/>
      <c r="AN19" s="956"/>
      <c r="AO19" s="956"/>
      <c r="AP19" s="956"/>
      <c r="AQ19" s="956"/>
      <c r="AR19" s="956"/>
      <c r="AS19" s="643"/>
      <c r="AT19" s="644"/>
      <c r="AU19" s="644"/>
      <c r="AV19" s="645"/>
      <c r="AW19" s="953"/>
      <c r="AX19" s="954"/>
      <c r="AY19" s="954"/>
      <c r="AZ19" s="954"/>
      <c r="BA19" s="954"/>
      <c r="BB19" s="954"/>
      <c r="BC19" s="249" t="s">
        <v>20</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36" customFormat="1" ht="28.5" customHeight="1">
      <c r="A20" s="682"/>
      <c r="B20" s="683"/>
      <c r="C20" s="684"/>
      <c r="D20" s="684"/>
      <c r="E20" s="644"/>
      <c r="F20" s="644"/>
      <c r="G20" s="644"/>
      <c r="H20" s="644"/>
      <c r="I20" s="644"/>
      <c r="J20" s="644"/>
      <c r="K20" s="644"/>
      <c r="L20" s="644"/>
      <c r="M20" s="955"/>
      <c r="N20" s="955"/>
      <c r="O20" s="955"/>
      <c r="P20" s="955"/>
      <c r="Q20" s="955"/>
      <c r="R20" s="955"/>
      <c r="S20" s="955"/>
      <c r="T20" s="955"/>
      <c r="U20" s="956"/>
      <c r="V20" s="956"/>
      <c r="W20" s="956"/>
      <c r="X20" s="956"/>
      <c r="Y20" s="956"/>
      <c r="Z20" s="956"/>
      <c r="AA20" s="956"/>
      <c r="AB20" s="956"/>
      <c r="AC20" s="956"/>
      <c r="AD20" s="956"/>
      <c r="AE20" s="956"/>
      <c r="AF20" s="956"/>
      <c r="AG20" s="956"/>
      <c r="AH20" s="956"/>
      <c r="AI20" s="956"/>
      <c r="AJ20" s="956"/>
      <c r="AK20" s="956"/>
      <c r="AL20" s="956"/>
      <c r="AM20" s="956"/>
      <c r="AN20" s="956"/>
      <c r="AO20" s="956"/>
      <c r="AP20" s="956"/>
      <c r="AQ20" s="956"/>
      <c r="AR20" s="956"/>
      <c r="AS20" s="643"/>
      <c r="AT20" s="644"/>
      <c r="AU20" s="644"/>
      <c r="AV20" s="645"/>
      <c r="AW20" s="953"/>
      <c r="AX20" s="954"/>
      <c r="AY20" s="954"/>
      <c r="AZ20" s="954"/>
      <c r="BA20" s="954"/>
      <c r="BB20" s="954"/>
      <c r="BC20" s="249" t="s">
        <v>20</v>
      </c>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36" customFormat="1" ht="28.5" customHeight="1">
      <c r="A21" s="682"/>
      <c r="B21" s="683"/>
      <c r="C21" s="684"/>
      <c r="D21" s="684"/>
      <c r="E21" s="644"/>
      <c r="F21" s="644"/>
      <c r="G21" s="644"/>
      <c r="H21" s="644"/>
      <c r="I21" s="644"/>
      <c r="J21" s="644"/>
      <c r="K21" s="644"/>
      <c r="L21" s="644"/>
      <c r="M21" s="955"/>
      <c r="N21" s="955"/>
      <c r="O21" s="955"/>
      <c r="P21" s="955"/>
      <c r="Q21" s="955"/>
      <c r="R21" s="955"/>
      <c r="S21" s="955"/>
      <c r="T21" s="955"/>
      <c r="U21" s="956"/>
      <c r="V21" s="956"/>
      <c r="W21" s="956"/>
      <c r="X21" s="956"/>
      <c r="Y21" s="956"/>
      <c r="Z21" s="956"/>
      <c r="AA21" s="956"/>
      <c r="AB21" s="956"/>
      <c r="AC21" s="956"/>
      <c r="AD21" s="956"/>
      <c r="AE21" s="956"/>
      <c r="AF21" s="956"/>
      <c r="AG21" s="956"/>
      <c r="AH21" s="956"/>
      <c r="AI21" s="956"/>
      <c r="AJ21" s="956"/>
      <c r="AK21" s="956"/>
      <c r="AL21" s="956"/>
      <c r="AM21" s="956"/>
      <c r="AN21" s="956"/>
      <c r="AO21" s="956"/>
      <c r="AP21" s="956"/>
      <c r="AQ21" s="956"/>
      <c r="AR21" s="956"/>
      <c r="AS21" s="643"/>
      <c r="AT21" s="644"/>
      <c r="AU21" s="644"/>
      <c r="AV21" s="645"/>
      <c r="AW21" s="953"/>
      <c r="AX21" s="954"/>
      <c r="AY21" s="954"/>
      <c r="AZ21" s="954"/>
      <c r="BA21" s="954"/>
      <c r="BB21" s="954"/>
      <c r="BC21" s="249" t="s">
        <v>20</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36" customFormat="1" ht="28.5" customHeight="1">
      <c r="A22" s="682"/>
      <c r="B22" s="683"/>
      <c r="C22" s="684"/>
      <c r="D22" s="684"/>
      <c r="E22" s="653"/>
      <c r="F22" s="653"/>
      <c r="G22" s="653"/>
      <c r="H22" s="653"/>
      <c r="I22" s="653"/>
      <c r="J22" s="653"/>
      <c r="K22" s="653"/>
      <c r="L22" s="653"/>
      <c r="M22" s="957"/>
      <c r="N22" s="957"/>
      <c r="O22" s="957"/>
      <c r="P22" s="957"/>
      <c r="Q22" s="957"/>
      <c r="R22" s="957"/>
      <c r="S22" s="957"/>
      <c r="T22" s="957"/>
      <c r="U22" s="958"/>
      <c r="V22" s="958"/>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652"/>
      <c r="AT22" s="653"/>
      <c r="AU22" s="653"/>
      <c r="AV22" s="654"/>
      <c r="AW22" s="959"/>
      <c r="AX22" s="960"/>
      <c r="AY22" s="960"/>
      <c r="AZ22" s="960"/>
      <c r="BA22" s="960"/>
      <c r="BB22" s="960"/>
      <c r="BC22" s="250" t="s">
        <v>20</v>
      </c>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7" customFormat="1" ht="29.25" customHeight="1">
      <c r="A23" s="679" t="s">
        <v>172</v>
      </c>
      <c r="B23" s="680"/>
      <c r="C23" s="681"/>
      <c r="D23" s="681"/>
      <c r="E23" s="718"/>
      <c r="F23" s="718"/>
      <c r="G23" s="718"/>
      <c r="H23" s="718"/>
      <c r="I23" s="718"/>
      <c r="J23" s="718"/>
      <c r="K23" s="718"/>
      <c r="L23" s="718"/>
      <c r="M23" s="961"/>
      <c r="N23" s="961"/>
      <c r="O23" s="961"/>
      <c r="P23" s="961"/>
      <c r="Q23" s="961"/>
      <c r="R23" s="961"/>
      <c r="S23" s="961"/>
      <c r="T23" s="961"/>
      <c r="U23" s="962"/>
      <c r="V23" s="962"/>
      <c r="W23" s="962"/>
      <c r="X23" s="962"/>
      <c r="Y23" s="962"/>
      <c r="Z23" s="962"/>
      <c r="AA23" s="962"/>
      <c r="AB23" s="962"/>
      <c r="AC23" s="962"/>
      <c r="AD23" s="962"/>
      <c r="AE23" s="962"/>
      <c r="AF23" s="962"/>
      <c r="AG23" s="962"/>
      <c r="AH23" s="962"/>
      <c r="AI23" s="962"/>
      <c r="AJ23" s="962"/>
      <c r="AK23" s="962"/>
      <c r="AL23" s="962"/>
      <c r="AM23" s="962"/>
      <c r="AN23" s="962"/>
      <c r="AO23" s="962"/>
      <c r="AP23" s="962"/>
      <c r="AQ23" s="962"/>
      <c r="AR23" s="962"/>
      <c r="AS23" s="717"/>
      <c r="AT23" s="718"/>
      <c r="AU23" s="718"/>
      <c r="AV23" s="719"/>
      <c r="AW23" s="965"/>
      <c r="AX23" s="966"/>
      <c r="AY23" s="966"/>
      <c r="AZ23" s="966"/>
      <c r="BA23" s="966"/>
      <c r="BB23" s="966"/>
      <c r="BC23" s="251" t="s">
        <v>20</v>
      </c>
    </row>
    <row r="24" spans="1:106" s="36" customFormat="1" ht="28.5" customHeight="1">
      <c r="A24" s="682"/>
      <c r="B24" s="683"/>
      <c r="C24" s="684"/>
      <c r="D24" s="684"/>
      <c r="E24" s="644"/>
      <c r="F24" s="644"/>
      <c r="G24" s="644"/>
      <c r="H24" s="644"/>
      <c r="I24" s="644"/>
      <c r="J24" s="644"/>
      <c r="K24" s="644"/>
      <c r="L24" s="644"/>
      <c r="M24" s="955"/>
      <c r="N24" s="955"/>
      <c r="O24" s="955"/>
      <c r="P24" s="955"/>
      <c r="Q24" s="955"/>
      <c r="R24" s="955"/>
      <c r="S24" s="955"/>
      <c r="T24" s="955"/>
      <c r="U24" s="956"/>
      <c r="V24" s="956"/>
      <c r="W24" s="956"/>
      <c r="X24" s="956"/>
      <c r="Y24" s="956"/>
      <c r="Z24" s="956"/>
      <c r="AA24" s="956"/>
      <c r="AB24" s="956"/>
      <c r="AC24" s="956"/>
      <c r="AD24" s="956"/>
      <c r="AE24" s="956"/>
      <c r="AF24" s="956"/>
      <c r="AG24" s="956"/>
      <c r="AH24" s="956"/>
      <c r="AI24" s="956"/>
      <c r="AJ24" s="956"/>
      <c r="AK24" s="956"/>
      <c r="AL24" s="956"/>
      <c r="AM24" s="956"/>
      <c r="AN24" s="956"/>
      <c r="AO24" s="956"/>
      <c r="AP24" s="956"/>
      <c r="AQ24" s="956"/>
      <c r="AR24" s="956"/>
      <c r="AS24" s="643"/>
      <c r="AT24" s="644"/>
      <c r="AU24" s="644"/>
      <c r="AV24" s="645"/>
      <c r="AW24" s="953"/>
      <c r="AX24" s="954"/>
      <c r="AY24" s="954"/>
      <c r="AZ24" s="954"/>
      <c r="BA24" s="954"/>
      <c r="BB24" s="954"/>
      <c r="BC24" s="249" t="s">
        <v>20</v>
      </c>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36" customFormat="1" ht="28.5" customHeight="1">
      <c r="A25" s="682"/>
      <c r="B25" s="683"/>
      <c r="C25" s="684"/>
      <c r="D25" s="684"/>
      <c r="E25" s="644"/>
      <c r="F25" s="644"/>
      <c r="G25" s="644"/>
      <c r="H25" s="644"/>
      <c r="I25" s="644"/>
      <c r="J25" s="644"/>
      <c r="K25" s="644"/>
      <c r="L25" s="644"/>
      <c r="M25" s="955"/>
      <c r="N25" s="955"/>
      <c r="O25" s="955"/>
      <c r="P25" s="955"/>
      <c r="Q25" s="955"/>
      <c r="R25" s="955"/>
      <c r="S25" s="955"/>
      <c r="T25" s="955"/>
      <c r="U25" s="956"/>
      <c r="V25" s="956"/>
      <c r="W25" s="956"/>
      <c r="X25" s="956"/>
      <c r="Y25" s="956"/>
      <c r="Z25" s="956"/>
      <c r="AA25" s="956"/>
      <c r="AB25" s="956"/>
      <c r="AC25" s="956"/>
      <c r="AD25" s="956"/>
      <c r="AE25" s="956"/>
      <c r="AF25" s="956"/>
      <c r="AG25" s="956"/>
      <c r="AH25" s="956"/>
      <c r="AI25" s="956"/>
      <c r="AJ25" s="956"/>
      <c r="AK25" s="956"/>
      <c r="AL25" s="956"/>
      <c r="AM25" s="956"/>
      <c r="AN25" s="956"/>
      <c r="AO25" s="956"/>
      <c r="AP25" s="956"/>
      <c r="AQ25" s="956"/>
      <c r="AR25" s="956"/>
      <c r="AS25" s="643"/>
      <c r="AT25" s="644"/>
      <c r="AU25" s="644"/>
      <c r="AV25" s="645"/>
      <c r="AW25" s="953"/>
      <c r="AX25" s="954"/>
      <c r="AY25" s="954"/>
      <c r="AZ25" s="954"/>
      <c r="BA25" s="954"/>
      <c r="BB25" s="954"/>
      <c r="BC25" s="249" t="s">
        <v>20</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36" customFormat="1" ht="28.5" customHeight="1">
      <c r="A26" s="682"/>
      <c r="B26" s="683"/>
      <c r="C26" s="684"/>
      <c r="D26" s="684"/>
      <c r="E26" s="644"/>
      <c r="F26" s="644"/>
      <c r="G26" s="644"/>
      <c r="H26" s="644"/>
      <c r="I26" s="644"/>
      <c r="J26" s="644"/>
      <c r="K26" s="644"/>
      <c r="L26" s="644"/>
      <c r="M26" s="955"/>
      <c r="N26" s="955"/>
      <c r="O26" s="955"/>
      <c r="P26" s="955"/>
      <c r="Q26" s="955"/>
      <c r="R26" s="955"/>
      <c r="S26" s="955"/>
      <c r="T26" s="955"/>
      <c r="U26" s="956"/>
      <c r="V26" s="956"/>
      <c r="W26" s="956"/>
      <c r="X26" s="956"/>
      <c r="Y26" s="956"/>
      <c r="Z26" s="956"/>
      <c r="AA26" s="956"/>
      <c r="AB26" s="956"/>
      <c r="AC26" s="956"/>
      <c r="AD26" s="956"/>
      <c r="AE26" s="956"/>
      <c r="AF26" s="956"/>
      <c r="AG26" s="956"/>
      <c r="AH26" s="956"/>
      <c r="AI26" s="956"/>
      <c r="AJ26" s="956"/>
      <c r="AK26" s="956"/>
      <c r="AL26" s="956"/>
      <c r="AM26" s="956"/>
      <c r="AN26" s="956"/>
      <c r="AO26" s="956"/>
      <c r="AP26" s="956"/>
      <c r="AQ26" s="956"/>
      <c r="AR26" s="956"/>
      <c r="AS26" s="643"/>
      <c r="AT26" s="644"/>
      <c r="AU26" s="644"/>
      <c r="AV26" s="645"/>
      <c r="AW26" s="953"/>
      <c r="AX26" s="954"/>
      <c r="AY26" s="954"/>
      <c r="AZ26" s="954"/>
      <c r="BA26" s="954"/>
      <c r="BB26" s="954"/>
      <c r="BC26" s="249" t="s">
        <v>20</v>
      </c>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36" customFormat="1" ht="28.5" customHeight="1">
      <c r="A27" s="682"/>
      <c r="B27" s="683"/>
      <c r="C27" s="684"/>
      <c r="D27" s="684"/>
      <c r="E27" s="644"/>
      <c r="F27" s="644"/>
      <c r="G27" s="644"/>
      <c r="H27" s="644"/>
      <c r="I27" s="644"/>
      <c r="J27" s="644"/>
      <c r="K27" s="644"/>
      <c r="L27" s="644"/>
      <c r="M27" s="955"/>
      <c r="N27" s="955"/>
      <c r="O27" s="955"/>
      <c r="P27" s="955"/>
      <c r="Q27" s="955"/>
      <c r="R27" s="955"/>
      <c r="S27" s="955"/>
      <c r="T27" s="955"/>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956"/>
      <c r="AR27" s="956"/>
      <c r="AS27" s="643"/>
      <c r="AT27" s="644"/>
      <c r="AU27" s="644"/>
      <c r="AV27" s="645"/>
      <c r="AW27" s="953"/>
      <c r="AX27" s="954"/>
      <c r="AY27" s="954"/>
      <c r="AZ27" s="954"/>
      <c r="BA27" s="954"/>
      <c r="BB27" s="954"/>
      <c r="BC27" s="249" t="s">
        <v>20</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36" customFormat="1" ht="28.5" customHeight="1">
      <c r="A28" s="682"/>
      <c r="B28" s="683"/>
      <c r="C28" s="684"/>
      <c r="D28" s="684"/>
      <c r="E28" s="644"/>
      <c r="F28" s="644"/>
      <c r="G28" s="644"/>
      <c r="H28" s="644"/>
      <c r="I28" s="644"/>
      <c r="J28" s="644"/>
      <c r="K28" s="644"/>
      <c r="L28" s="644"/>
      <c r="M28" s="955"/>
      <c r="N28" s="955"/>
      <c r="O28" s="955"/>
      <c r="P28" s="955"/>
      <c r="Q28" s="955"/>
      <c r="R28" s="955"/>
      <c r="S28" s="955"/>
      <c r="T28" s="955"/>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643"/>
      <c r="AT28" s="644"/>
      <c r="AU28" s="644"/>
      <c r="AV28" s="645"/>
      <c r="AW28" s="953"/>
      <c r="AX28" s="954"/>
      <c r="AY28" s="954"/>
      <c r="AZ28" s="954"/>
      <c r="BA28" s="954"/>
      <c r="BB28" s="954"/>
      <c r="BC28" s="249" t="s">
        <v>20</v>
      </c>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36" customFormat="1" ht="28.5" customHeight="1">
      <c r="A29" s="682"/>
      <c r="B29" s="683"/>
      <c r="C29" s="684"/>
      <c r="D29" s="684"/>
      <c r="E29" s="644"/>
      <c r="F29" s="644"/>
      <c r="G29" s="644"/>
      <c r="H29" s="644"/>
      <c r="I29" s="644"/>
      <c r="J29" s="644"/>
      <c r="K29" s="644"/>
      <c r="L29" s="644"/>
      <c r="M29" s="955"/>
      <c r="N29" s="955"/>
      <c r="O29" s="955"/>
      <c r="P29" s="955"/>
      <c r="Q29" s="955"/>
      <c r="R29" s="955"/>
      <c r="S29" s="955"/>
      <c r="T29" s="955"/>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643"/>
      <c r="AT29" s="644"/>
      <c r="AU29" s="644"/>
      <c r="AV29" s="645"/>
      <c r="AW29" s="953"/>
      <c r="AX29" s="954"/>
      <c r="AY29" s="954"/>
      <c r="AZ29" s="954"/>
      <c r="BA29" s="954"/>
      <c r="BB29" s="954"/>
      <c r="BC29" s="249" t="s">
        <v>20</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36" customFormat="1" ht="28.5" customHeight="1">
      <c r="A30" s="682"/>
      <c r="B30" s="683"/>
      <c r="C30" s="684"/>
      <c r="D30" s="684"/>
      <c r="E30" s="644"/>
      <c r="F30" s="644"/>
      <c r="G30" s="644"/>
      <c r="H30" s="644"/>
      <c r="I30" s="644"/>
      <c r="J30" s="644"/>
      <c r="K30" s="644"/>
      <c r="L30" s="644"/>
      <c r="M30" s="955"/>
      <c r="N30" s="955"/>
      <c r="O30" s="955"/>
      <c r="P30" s="955"/>
      <c r="Q30" s="955"/>
      <c r="R30" s="955"/>
      <c r="S30" s="955"/>
      <c r="T30" s="955"/>
      <c r="U30" s="956"/>
      <c r="V30" s="956"/>
      <c r="W30" s="956"/>
      <c r="X30" s="956"/>
      <c r="Y30" s="956"/>
      <c r="Z30" s="956"/>
      <c r="AA30" s="956"/>
      <c r="AB30" s="956"/>
      <c r="AC30" s="956"/>
      <c r="AD30" s="956"/>
      <c r="AE30" s="956"/>
      <c r="AF30" s="956"/>
      <c r="AG30" s="956"/>
      <c r="AH30" s="956"/>
      <c r="AI30" s="956"/>
      <c r="AJ30" s="956"/>
      <c r="AK30" s="956"/>
      <c r="AL30" s="956"/>
      <c r="AM30" s="956"/>
      <c r="AN30" s="956"/>
      <c r="AO30" s="956"/>
      <c r="AP30" s="956"/>
      <c r="AQ30" s="956"/>
      <c r="AR30" s="956"/>
      <c r="AS30" s="643"/>
      <c r="AT30" s="644"/>
      <c r="AU30" s="644"/>
      <c r="AV30" s="645"/>
      <c r="AW30" s="953"/>
      <c r="AX30" s="954"/>
      <c r="AY30" s="954"/>
      <c r="AZ30" s="954"/>
      <c r="BA30" s="954"/>
      <c r="BB30" s="954"/>
      <c r="BC30" s="249" t="s">
        <v>20</v>
      </c>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36" customFormat="1" ht="28.5" customHeight="1">
      <c r="A31" s="682"/>
      <c r="B31" s="683"/>
      <c r="C31" s="684"/>
      <c r="D31" s="684"/>
      <c r="E31" s="644"/>
      <c r="F31" s="644"/>
      <c r="G31" s="644"/>
      <c r="H31" s="644"/>
      <c r="I31" s="644"/>
      <c r="J31" s="644"/>
      <c r="K31" s="644"/>
      <c r="L31" s="644"/>
      <c r="M31" s="955"/>
      <c r="N31" s="955"/>
      <c r="O31" s="955"/>
      <c r="P31" s="955"/>
      <c r="Q31" s="955"/>
      <c r="R31" s="955"/>
      <c r="S31" s="955"/>
      <c r="T31" s="955"/>
      <c r="U31" s="956"/>
      <c r="V31" s="956"/>
      <c r="W31" s="956"/>
      <c r="X31" s="956"/>
      <c r="Y31" s="956"/>
      <c r="Z31" s="956"/>
      <c r="AA31" s="956"/>
      <c r="AB31" s="956"/>
      <c r="AC31" s="956"/>
      <c r="AD31" s="956"/>
      <c r="AE31" s="956"/>
      <c r="AF31" s="956"/>
      <c r="AG31" s="956"/>
      <c r="AH31" s="956"/>
      <c r="AI31" s="956"/>
      <c r="AJ31" s="956"/>
      <c r="AK31" s="956"/>
      <c r="AL31" s="956"/>
      <c r="AM31" s="956"/>
      <c r="AN31" s="956"/>
      <c r="AO31" s="956"/>
      <c r="AP31" s="956"/>
      <c r="AQ31" s="956"/>
      <c r="AR31" s="956"/>
      <c r="AS31" s="643"/>
      <c r="AT31" s="644"/>
      <c r="AU31" s="644"/>
      <c r="AV31" s="645"/>
      <c r="AW31" s="953"/>
      <c r="AX31" s="954"/>
      <c r="AY31" s="954"/>
      <c r="AZ31" s="954"/>
      <c r="BA31" s="954"/>
      <c r="BB31" s="954"/>
      <c r="BC31" s="249" t="s">
        <v>20</v>
      </c>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36" customFormat="1" ht="28.5" customHeight="1">
      <c r="A32" s="685"/>
      <c r="B32" s="686"/>
      <c r="C32" s="687"/>
      <c r="D32" s="687"/>
      <c r="E32" s="657"/>
      <c r="F32" s="657"/>
      <c r="G32" s="657"/>
      <c r="H32" s="657"/>
      <c r="I32" s="657"/>
      <c r="J32" s="657"/>
      <c r="K32" s="657"/>
      <c r="L32" s="657"/>
      <c r="M32" s="963"/>
      <c r="N32" s="963"/>
      <c r="O32" s="963"/>
      <c r="P32" s="963"/>
      <c r="Q32" s="963"/>
      <c r="R32" s="963"/>
      <c r="S32" s="963"/>
      <c r="T32" s="963"/>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656"/>
      <c r="AT32" s="657"/>
      <c r="AU32" s="657"/>
      <c r="AV32" s="658"/>
      <c r="AW32" s="967"/>
      <c r="AX32" s="968"/>
      <c r="AY32" s="968"/>
      <c r="AZ32" s="968"/>
      <c r="BA32" s="968"/>
      <c r="BB32" s="968"/>
      <c r="BC32" s="252" t="s">
        <v>20</v>
      </c>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7" customFormat="1" ht="29.25" customHeight="1">
      <c r="A33" s="682" t="s">
        <v>128</v>
      </c>
      <c r="B33" s="683"/>
      <c r="C33" s="684"/>
      <c r="D33" s="684"/>
      <c r="E33" s="727"/>
      <c r="F33" s="727"/>
      <c r="G33" s="727"/>
      <c r="H33" s="727"/>
      <c r="I33" s="727"/>
      <c r="J33" s="727"/>
      <c r="K33" s="727"/>
      <c r="L33" s="727"/>
      <c r="M33" s="969"/>
      <c r="N33" s="969"/>
      <c r="O33" s="969"/>
      <c r="P33" s="969"/>
      <c r="Q33" s="969"/>
      <c r="R33" s="969"/>
      <c r="S33" s="969"/>
      <c r="T33" s="969"/>
      <c r="U33" s="970"/>
      <c r="V33" s="970"/>
      <c r="W33" s="970"/>
      <c r="X33" s="970"/>
      <c r="Y33" s="970"/>
      <c r="Z33" s="970"/>
      <c r="AA33" s="970"/>
      <c r="AB33" s="970"/>
      <c r="AC33" s="970"/>
      <c r="AD33" s="970"/>
      <c r="AE33" s="970"/>
      <c r="AF33" s="970"/>
      <c r="AG33" s="970"/>
      <c r="AH33" s="970"/>
      <c r="AI33" s="970"/>
      <c r="AJ33" s="970"/>
      <c r="AK33" s="970"/>
      <c r="AL33" s="970"/>
      <c r="AM33" s="970"/>
      <c r="AN33" s="970"/>
      <c r="AO33" s="970"/>
      <c r="AP33" s="970"/>
      <c r="AQ33" s="970"/>
      <c r="AR33" s="970"/>
      <c r="AS33" s="726"/>
      <c r="AT33" s="727"/>
      <c r="AU33" s="727"/>
      <c r="AV33" s="728"/>
      <c r="AW33" s="951"/>
      <c r="AX33" s="952"/>
      <c r="AY33" s="952"/>
      <c r="AZ33" s="952"/>
      <c r="BA33" s="952"/>
      <c r="BB33" s="952"/>
      <c r="BC33" s="248" t="s">
        <v>20</v>
      </c>
    </row>
    <row r="34" spans="1:106" s="36" customFormat="1" ht="28.5" customHeight="1">
      <c r="A34" s="682"/>
      <c r="B34" s="683"/>
      <c r="C34" s="684"/>
      <c r="D34" s="684"/>
      <c r="E34" s="644"/>
      <c r="F34" s="644"/>
      <c r="G34" s="644"/>
      <c r="H34" s="644"/>
      <c r="I34" s="644"/>
      <c r="J34" s="644"/>
      <c r="K34" s="644"/>
      <c r="L34" s="644"/>
      <c r="M34" s="955"/>
      <c r="N34" s="955"/>
      <c r="O34" s="955"/>
      <c r="P34" s="955"/>
      <c r="Q34" s="955"/>
      <c r="R34" s="955"/>
      <c r="S34" s="955"/>
      <c r="T34" s="955"/>
      <c r="U34" s="956"/>
      <c r="V34" s="956"/>
      <c r="W34" s="956"/>
      <c r="X34" s="956"/>
      <c r="Y34" s="956"/>
      <c r="Z34" s="956"/>
      <c r="AA34" s="956"/>
      <c r="AB34" s="956"/>
      <c r="AC34" s="956"/>
      <c r="AD34" s="956"/>
      <c r="AE34" s="956"/>
      <c r="AF34" s="956"/>
      <c r="AG34" s="956"/>
      <c r="AH34" s="956"/>
      <c r="AI34" s="956"/>
      <c r="AJ34" s="956"/>
      <c r="AK34" s="956"/>
      <c r="AL34" s="956"/>
      <c r="AM34" s="956"/>
      <c r="AN34" s="956"/>
      <c r="AO34" s="956"/>
      <c r="AP34" s="956"/>
      <c r="AQ34" s="956"/>
      <c r="AR34" s="956"/>
      <c r="AS34" s="643"/>
      <c r="AT34" s="644"/>
      <c r="AU34" s="644"/>
      <c r="AV34" s="645"/>
      <c r="AW34" s="953"/>
      <c r="AX34" s="954"/>
      <c r="AY34" s="954"/>
      <c r="AZ34" s="954"/>
      <c r="BA34" s="954"/>
      <c r="BB34" s="954"/>
      <c r="BC34" s="249" t="s">
        <v>20</v>
      </c>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36" customFormat="1" ht="28.5" customHeight="1">
      <c r="A35" s="682"/>
      <c r="B35" s="683"/>
      <c r="C35" s="684"/>
      <c r="D35" s="684"/>
      <c r="E35" s="644"/>
      <c r="F35" s="644"/>
      <c r="G35" s="644"/>
      <c r="H35" s="644"/>
      <c r="I35" s="644"/>
      <c r="J35" s="644"/>
      <c r="K35" s="644"/>
      <c r="L35" s="644"/>
      <c r="M35" s="955"/>
      <c r="N35" s="955"/>
      <c r="O35" s="955"/>
      <c r="P35" s="955"/>
      <c r="Q35" s="955"/>
      <c r="R35" s="955"/>
      <c r="S35" s="955"/>
      <c r="T35" s="955"/>
      <c r="U35" s="956"/>
      <c r="V35" s="956"/>
      <c r="W35" s="956"/>
      <c r="X35" s="956"/>
      <c r="Y35" s="956"/>
      <c r="Z35" s="956"/>
      <c r="AA35" s="956"/>
      <c r="AB35" s="956"/>
      <c r="AC35" s="956"/>
      <c r="AD35" s="956"/>
      <c r="AE35" s="956"/>
      <c r="AF35" s="956"/>
      <c r="AG35" s="956"/>
      <c r="AH35" s="956"/>
      <c r="AI35" s="956"/>
      <c r="AJ35" s="956"/>
      <c r="AK35" s="956"/>
      <c r="AL35" s="956"/>
      <c r="AM35" s="956"/>
      <c r="AN35" s="956"/>
      <c r="AO35" s="956"/>
      <c r="AP35" s="956"/>
      <c r="AQ35" s="956"/>
      <c r="AR35" s="956"/>
      <c r="AS35" s="643"/>
      <c r="AT35" s="644"/>
      <c r="AU35" s="644"/>
      <c r="AV35" s="645"/>
      <c r="AW35" s="953"/>
      <c r="AX35" s="954"/>
      <c r="AY35" s="954"/>
      <c r="AZ35" s="954"/>
      <c r="BA35" s="954"/>
      <c r="BB35" s="954"/>
      <c r="BC35" s="249" t="s">
        <v>20</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36" customFormat="1" ht="28.5" customHeight="1">
      <c r="A36" s="682"/>
      <c r="B36" s="683"/>
      <c r="C36" s="684"/>
      <c r="D36" s="684"/>
      <c r="E36" s="644"/>
      <c r="F36" s="644"/>
      <c r="G36" s="644"/>
      <c r="H36" s="644"/>
      <c r="I36" s="644"/>
      <c r="J36" s="644"/>
      <c r="K36" s="644"/>
      <c r="L36" s="644"/>
      <c r="M36" s="955"/>
      <c r="N36" s="955"/>
      <c r="O36" s="955"/>
      <c r="P36" s="955"/>
      <c r="Q36" s="955"/>
      <c r="R36" s="955"/>
      <c r="S36" s="955"/>
      <c r="T36" s="955"/>
      <c r="U36" s="956"/>
      <c r="V36" s="956"/>
      <c r="W36" s="956"/>
      <c r="X36" s="956"/>
      <c r="Y36" s="956"/>
      <c r="Z36" s="956"/>
      <c r="AA36" s="956"/>
      <c r="AB36" s="956"/>
      <c r="AC36" s="956"/>
      <c r="AD36" s="956"/>
      <c r="AE36" s="956"/>
      <c r="AF36" s="956"/>
      <c r="AG36" s="956"/>
      <c r="AH36" s="956"/>
      <c r="AI36" s="956"/>
      <c r="AJ36" s="956"/>
      <c r="AK36" s="956"/>
      <c r="AL36" s="956"/>
      <c r="AM36" s="956"/>
      <c r="AN36" s="956"/>
      <c r="AO36" s="956"/>
      <c r="AP36" s="956"/>
      <c r="AQ36" s="956"/>
      <c r="AR36" s="956"/>
      <c r="AS36" s="643"/>
      <c r="AT36" s="644"/>
      <c r="AU36" s="644"/>
      <c r="AV36" s="645"/>
      <c r="AW36" s="953"/>
      <c r="AX36" s="954"/>
      <c r="AY36" s="954"/>
      <c r="AZ36" s="954"/>
      <c r="BA36" s="954"/>
      <c r="BB36" s="954"/>
      <c r="BC36" s="249" t="s">
        <v>20</v>
      </c>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36" customFormat="1" ht="28.5" customHeight="1">
      <c r="A37" s="682"/>
      <c r="B37" s="683"/>
      <c r="C37" s="684"/>
      <c r="D37" s="684"/>
      <c r="E37" s="644"/>
      <c r="F37" s="644"/>
      <c r="G37" s="644"/>
      <c r="H37" s="644"/>
      <c r="I37" s="644"/>
      <c r="J37" s="644"/>
      <c r="K37" s="644"/>
      <c r="L37" s="644"/>
      <c r="M37" s="955"/>
      <c r="N37" s="955"/>
      <c r="O37" s="955"/>
      <c r="P37" s="955"/>
      <c r="Q37" s="955"/>
      <c r="R37" s="955"/>
      <c r="S37" s="955"/>
      <c r="T37" s="955"/>
      <c r="U37" s="956"/>
      <c r="V37" s="956"/>
      <c r="W37" s="956"/>
      <c r="X37" s="956"/>
      <c r="Y37" s="956"/>
      <c r="Z37" s="956"/>
      <c r="AA37" s="956"/>
      <c r="AB37" s="956"/>
      <c r="AC37" s="956"/>
      <c r="AD37" s="956"/>
      <c r="AE37" s="956"/>
      <c r="AF37" s="956"/>
      <c r="AG37" s="956"/>
      <c r="AH37" s="956"/>
      <c r="AI37" s="956"/>
      <c r="AJ37" s="956"/>
      <c r="AK37" s="956"/>
      <c r="AL37" s="956"/>
      <c r="AM37" s="956"/>
      <c r="AN37" s="956"/>
      <c r="AO37" s="956"/>
      <c r="AP37" s="956"/>
      <c r="AQ37" s="956"/>
      <c r="AR37" s="956"/>
      <c r="AS37" s="643"/>
      <c r="AT37" s="644"/>
      <c r="AU37" s="644"/>
      <c r="AV37" s="645"/>
      <c r="AW37" s="953"/>
      <c r="AX37" s="954"/>
      <c r="AY37" s="954"/>
      <c r="AZ37" s="954"/>
      <c r="BA37" s="954"/>
      <c r="BB37" s="954"/>
      <c r="BC37" s="249" t="s">
        <v>20</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36" customFormat="1" ht="28.5" customHeight="1">
      <c r="A38" s="682"/>
      <c r="B38" s="683"/>
      <c r="C38" s="684"/>
      <c r="D38" s="684"/>
      <c r="E38" s="644"/>
      <c r="F38" s="644"/>
      <c r="G38" s="644"/>
      <c r="H38" s="644"/>
      <c r="I38" s="644"/>
      <c r="J38" s="644"/>
      <c r="K38" s="644"/>
      <c r="L38" s="644"/>
      <c r="M38" s="955"/>
      <c r="N38" s="955"/>
      <c r="O38" s="955"/>
      <c r="P38" s="955"/>
      <c r="Q38" s="955"/>
      <c r="R38" s="955"/>
      <c r="S38" s="955"/>
      <c r="T38" s="955"/>
      <c r="U38" s="956"/>
      <c r="V38" s="956"/>
      <c r="W38" s="956"/>
      <c r="X38" s="956"/>
      <c r="Y38" s="956"/>
      <c r="Z38" s="956"/>
      <c r="AA38" s="956"/>
      <c r="AB38" s="956"/>
      <c r="AC38" s="956"/>
      <c r="AD38" s="956"/>
      <c r="AE38" s="956"/>
      <c r="AF38" s="956"/>
      <c r="AG38" s="956"/>
      <c r="AH38" s="956"/>
      <c r="AI38" s="956"/>
      <c r="AJ38" s="956"/>
      <c r="AK38" s="956"/>
      <c r="AL38" s="956"/>
      <c r="AM38" s="956"/>
      <c r="AN38" s="956"/>
      <c r="AO38" s="956"/>
      <c r="AP38" s="956"/>
      <c r="AQ38" s="956"/>
      <c r="AR38" s="956"/>
      <c r="AS38" s="643"/>
      <c r="AT38" s="644"/>
      <c r="AU38" s="644"/>
      <c r="AV38" s="645"/>
      <c r="AW38" s="953"/>
      <c r="AX38" s="954"/>
      <c r="AY38" s="954"/>
      <c r="AZ38" s="954"/>
      <c r="BA38" s="954"/>
      <c r="BB38" s="954"/>
      <c r="BC38" s="249" t="s">
        <v>20</v>
      </c>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row>
    <row r="39" spans="1:106" s="36" customFormat="1" ht="28.5" customHeight="1">
      <c r="A39" s="682"/>
      <c r="B39" s="683"/>
      <c r="C39" s="684"/>
      <c r="D39" s="684"/>
      <c r="E39" s="644"/>
      <c r="F39" s="644"/>
      <c r="G39" s="644"/>
      <c r="H39" s="644"/>
      <c r="I39" s="644"/>
      <c r="J39" s="644"/>
      <c r="K39" s="644"/>
      <c r="L39" s="644"/>
      <c r="M39" s="955"/>
      <c r="N39" s="955"/>
      <c r="O39" s="955"/>
      <c r="P39" s="955"/>
      <c r="Q39" s="955"/>
      <c r="R39" s="955"/>
      <c r="S39" s="955"/>
      <c r="T39" s="955"/>
      <c r="U39" s="956"/>
      <c r="V39" s="956"/>
      <c r="W39" s="956"/>
      <c r="X39" s="956"/>
      <c r="Y39" s="956"/>
      <c r="Z39" s="956"/>
      <c r="AA39" s="956"/>
      <c r="AB39" s="956"/>
      <c r="AC39" s="956"/>
      <c r="AD39" s="956"/>
      <c r="AE39" s="956"/>
      <c r="AF39" s="956"/>
      <c r="AG39" s="956"/>
      <c r="AH39" s="956"/>
      <c r="AI39" s="956"/>
      <c r="AJ39" s="956"/>
      <c r="AK39" s="956"/>
      <c r="AL39" s="956"/>
      <c r="AM39" s="956"/>
      <c r="AN39" s="956"/>
      <c r="AO39" s="956"/>
      <c r="AP39" s="956"/>
      <c r="AQ39" s="956"/>
      <c r="AR39" s="956"/>
      <c r="AS39" s="643"/>
      <c r="AT39" s="644"/>
      <c r="AU39" s="644"/>
      <c r="AV39" s="645"/>
      <c r="AW39" s="953"/>
      <c r="AX39" s="954"/>
      <c r="AY39" s="954"/>
      <c r="AZ39" s="954"/>
      <c r="BA39" s="954"/>
      <c r="BB39" s="954"/>
      <c r="BC39" s="249" t="s">
        <v>20</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36" customFormat="1" ht="28.5" customHeight="1">
      <c r="A40" s="682"/>
      <c r="B40" s="683"/>
      <c r="C40" s="684"/>
      <c r="D40" s="684"/>
      <c r="E40" s="644"/>
      <c r="F40" s="644"/>
      <c r="G40" s="644"/>
      <c r="H40" s="644"/>
      <c r="I40" s="644"/>
      <c r="J40" s="644"/>
      <c r="K40" s="644"/>
      <c r="L40" s="644"/>
      <c r="M40" s="955"/>
      <c r="N40" s="955"/>
      <c r="O40" s="955"/>
      <c r="P40" s="955"/>
      <c r="Q40" s="955"/>
      <c r="R40" s="955"/>
      <c r="S40" s="955"/>
      <c r="T40" s="955"/>
      <c r="U40" s="956"/>
      <c r="V40" s="956"/>
      <c r="W40" s="956"/>
      <c r="X40" s="956"/>
      <c r="Y40" s="956"/>
      <c r="Z40" s="956"/>
      <c r="AA40" s="956"/>
      <c r="AB40" s="956"/>
      <c r="AC40" s="956"/>
      <c r="AD40" s="956"/>
      <c r="AE40" s="956"/>
      <c r="AF40" s="956"/>
      <c r="AG40" s="956"/>
      <c r="AH40" s="956"/>
      <c r="AI40" s="956"/>
      <c r="AJ40" s="956"/>
      <c r="AK40" s="956"/>
      <c r="AL40" s="956"/>
      <c r="AM40" s="956"/>
      <c r="AN40" s="956"/>
      <c r="AO40" s="956"/>
      <c r="AP40" s="956"/>
      <c r="AQ40" s="956"/>
      <c r="AR40" s="956"/>
      <c r="AS40" s="643"/>
      <c r="AT40" s="644"/>
      <c r="AU40" s="644"/>
      <c r="AV40" s="645"/>
      <c r="AW40" s="953"/>
      <c r="AX40" s="954"/>
      <c r="AY40" s="954"/>
      <c r="AZ40" s="954"/>
      <c r="BA40" s="954"/>
      <c r="BB40" s="954"/>
      <c r="BC40" s="249" t="s">
        <v>20</v>
      </c>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row>
    <row r="41" spans="1:106" s="36" customFormat="1" ht="28.5" customHeight="1">
      <c r="A41" s="682"/>
      <c r="B41" s="683"/>
      <c r="C41" s="684"/>
      <c r="D41" s="684"/>
      <c r="E41" s="644"/>
      <c r="F41" s="644"/>
      <c r="G41" s="644"/>
      <c r="H41" s="644"/>
      <c r="I41" s="644"/>
      <c r="J41" s="644"/>
      <c r="K41" s="644"/>
      <c r="L41" s="644"/>
      <c r="M41" s="955"/>
      <c r="N41" s="955"/>
      <c r="O41" s="955"/>
      <c r="P41" s="955"/>
      <c r="Q41" s="955"/>
      <c r="R41" s="955"/>
      <c r="S41" s="955"/>
      <c r="T41" s="955"/>
      <c r="U41" s="956"/>
      <c r="V41" s="956"/>
      <c r="W41" s="956"/>
      <c r="X41" s="956"/>
      <c r="Y41" s="956"/>
      <c r="Z41" s="956"/>
      <c r="AA41" s="956"/>
      <c r="AB41" s="956"/>
      <c r="AC41" s="956"/>
      <c r="AD41" s="956"/>
      <c r="AE41" s="956"/>
      <c r="AF41" s="956"/>
      <c r="AG41" s="956"/>
      <c r="AH41" s="956"/>
      <c r="AI41" s="956"/>
      <c r="AJ41" s="956"/>
      <c r="AK41" s="956"/>
      <c r="AL41" s="956"/>
      <c r="AM41" s="956"/>
      <c r="AN41" s="956"/>
      <c r="AO41" s="956"/>
      <c r="AP41" s="956"/>
      <c r="AQ41" s="956"/>
      <c r="AR41" s="956"/>
      <c r="AS41" s="643"/>
      <c r="AT41" s="644"/>
      <c r="AU41" s="644"/>
      <c r="AV41" s="645"/>
      <c r="AW41" s="953"/>
      <c r="AX41" s="954"/>
      <c r="AY41" s="954"/>
      <c r="AZ41" s="954"/>
      <c r="BA41" s="954"/>
      <c r="BB41" s="954"/>
      <c r="BC41" s="249" t="s">
        <v>20</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row>
    <row r="42" spans="1:106" s="36" customFormat="1" ht="28.5" customHeight="1" thickBot="1">
      <c r="A42" s="731"/>
      <c r="B42" s="732"/>
      <c r="C42" s="733"/>
      <c r="D42" s="733"/>
      <c r="E42" s="648"/>
      <c r="F42" s="648"/>
      <c r="G42" s="648"/>
      <c r="H42" s="648"/>
      <c r="I42" s="648"/>
      <c r="J42" s="648"/>
      <c r="K42" s="648"/>
      <c r="L42" s="648"/>
      <c r="M42" s="971"/>
      <c r="N42" s="971"/>
      <c r="O42" s="971"/>
      <c r="P42" s="971"/>
      <c r="Q42" s="971"/>
      <c r="R42" s="971"/>
      <c r="S42" s="971"/>
      <c r="T42" s="971"/>
      <c r="U42" s="972"/>
      <c r="V42" s="972"/>
      <c r="W42" s="972"/>
      <c r="X42" s="972"/>
      <c r="Y42" s="972"/>
      <c r="Z42" s="972"/>
      <c r="AA42" s="972"/>
      <c r="AB42" s="972"/>
      <c r="AC42" s="972"/>
      <c r="AD42" s="972"/>
      <c r="AE42" s="972"/>
      <c r="AF42" s="972"/>
      <c r="AG42" s="972"/>
      <c r="AH42" s="972"/>
      <c r="AI42" s="972"/>
      <c r="AJ42" s="972"/>
      <c r="AK42" s="972"/>
      <c r="AL42" s="972"/>
      <c r="AM42" s="972"/>
      <c r="AN42" s="972"/>
      <c r="AO42" s="972"/>
      <c r="AP42" s="972"/>
      <c r="AQ42" s="972"/>
      <c r="AR42" s="972"/>
      <c r="AS42" s="647"/>
      <c r="AT42" s="648"/>
      <c r="AU42" s="648"/>
      <c r="AV42" s="649"/>
      <c r="AW42" s="973"/>
      <c r="AX42" s="974"/>
      <c r="AY42" s="974"/>
      <c r="AZ42" s="974"/>
      <c r="BA42" s="974"/>
      <c r="BB42" s="974"/>
      <c r="BC42" s="253" t="s">
        <v>20</v>
      </c>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row>
    <row r="43" spans="1:106" s="7" customFormat="1" ht="15" customHeight="1"/>
    <row r="44" spans="1:106" s="7" customFormat="1" ht="15" customHeight="1"/>
    <row r="45" spans="1:106" s="7" customFormat="1" ht="15" customHeight="1"/>
    <row r="46" spans="1:106" s="7" customFormat="1" ht="15" customHeight="1"/>
    <row r="47" spans="1:106" s="7" customFormat="1" ht="15" customHeight="1"/>
    <row r="48" spans="1:106" s="7" customFormat="1" ht="15" customHeight="1"/>
    <row r="49" spans="1:55" s="7" customFormat="1" ht="15" customHeight="1"/>
    <row r="50" spans="1:55" s="7" customFormat="1" ht="15" customHeight="1"/>
    <row r="51" spans="1:55" s="7" customFormat="1" ht="15" customHeight="1"/>
    <row r="52" spans="1:55" s="7" customFormat="1" ht="31.5" customHeight="1" thickBot="1">
      <c r="A52" s="49" t="s">
        <v>122</v>
      </c>
      <c r="B52" s="266"/>
      <c r="C52" s="266"/>
      <c r="D52" s="266"/>
      <c r="E52" s="266"/>
      <c r="F52" s="266"/>
      <c r="G52" s="266"/>
      <c r="H52" s="266"/>
      <c r="I52" s="266"/>
      <c r="J52" s="266"/>
      <c r="K52" s="266"/>
      <c r="L52" s="266"/>
      <c r="M52" s="266"/>
      <c r="N52" s="186"/>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266"/>
      <c r="AT52" s="266"/>
      <c r="AU52" s="266"/>
      <c r="AV52" s="266"/>
      <c r="AW52" s="266"/>
      <c r="AX52" s="266"/>
      <c r="AY52" s="266"/>
      <c r="AZ52" s="266"/>
      <c r="BA52" s="266"/>
      <c r="BB52" s="266"/>
      <c r="BC52" s="266"/>
    </row>
    <row r="53" spans="1:55" s="7" customFormat="1" ht="57.75" customHeight="1" thickBot="1">
      <c r="A53" s="736" t="s">
        <v>21</v>
      </c>
      <c r="B53" s="737"/>
      <c r="C53" s="737"/>
      <c r="D53" s="707"/>
      <c r="E53" s="750" t="s">
        <v>123</v>
      </c>
      <c r="F53" s="751"/>
      <c r="G53" s="751"/>
      <c r="H53" s="751"/>
      <c r="I53" s="751"/>
      <c r="J53" s="752"/>
      <c r="K53" s="780" t="s">
        <v>70</v>
      </c>
      <c r="L53" s="781"/>
      <c r="M53" s="781"/>
      <c r="N53" s="781"/>
      <c r="O53" s="781"/>
      <c r="P53" s="781"/>
      <c r="Q53" s="781"/>
      <c r="R53" s="781"/>
      <c r="S53" s="782"/>
      <c r="T53" s="783" t="s">
        <v>124</v>
      </c>
      <c r="U53" s="784"/>
      <c r="V53" s="751" t="s">
        <v>125</v>
      </c>
      <c r="W53" s="751"/>
      <c r="X53" s="751"/>
      <c r="Y53" s="751"/>
      <c r="Z53" s="751"/>
      <c r="AA53" s="751"/>
      <c r="AB53" s="751"/>
      <c r="AC53" s="751"/>
      <c r="AD53" s="752"/>
      <c r="AE53" s="750" t="s">
        <v>126</v>
      </c>
      <c r="AF53" s="751"/>
      <c r="AG53" s="751"/>
      <c r="AH53" s="751"/>
      <c r="AI53" s="751"/>
      <c r="AJ53" s="751"/>
      <c r="AK53" s="751"/>
      <c r="AL53" s="751"/>
      <c r="AM53" s="751"/>
      <c r="AN53" s="751"/>
      <c r="AO53" s="752"/>
      <c r="AP53" s="750" t="s">
        <v>127</v>
      </c>
      <c r="AQ53" s="751"/>
      <c r="AR53" s="751"/>
      <c r="AS53" s="751"/>
      <c r="AT53" s="751"/>
      <c r="AU53" s="751"/>
      <c r="AV53" s="751"/>
      <c r="AW53" s="751"/>
      <c r="AX53" s="751"/>
      <c r="AY53" s="751"/>
      <c r="AZ53" s="751"/>
      <c r="BA53" s="751"/>
      <c r="BB53" s="751"/>
      <c r="BC53" s="753"/>
    </row>
    <row r="54" spans="1:55" s="7" customFormat="1" ht="33.75" customHeight="1" thickTop="1">
      <c r="A54" s="738" t="s">
        <v>129</v>
      </c>
      <c r="B54" s="739"/>
      <c r="C54" s="739"/>
      <c r="D54" s="740"/>
      <c r="E54" s="768" t="s">
        <v>173</v>
      </c>
      <c r="F54" s="769"/>
      <c r="G54" s="769"/>
      <c r="H54" s="769"/>
      <c r="I54" s="769"/>
      <c r="J54" s="770"/>
      <c r="K54" s="797" t="str">
        <f>IF($AW$13&lt;&gt;"",ROUNDDOWN(SUMIF($AS$13:$AV$22,E54,$AW$13:$BB$22),0),"")</f>
        <v/>
      </c>
      <c r="L54" s="798"/>
      <c r="M54" s="798"/>
      <c r="N54" s="798"/>
      <c r="O54" s="798"/>
      <c r="P54" s="798"/>
      <c r="Q54" s="798"/>
      <c r="R54" s="798"/>
      <c r="S54" s="193" t="s">
        <v>20</v>
      </c>
      <c r="T54" s="785" t="s">
        <v>124</v>
      </c>
      <c r="U54" s="786"/>
      <c r="V54" s="793">
        <v>30000</v>
      </c>
      <c r="W54" s="793"/>
      <c r="X54" s="793"/>
      <c r="Y54" s="793"/>
      <c r="Z54" s="793"/>
      <c r="AA54" s="793"/>
      <c r="AB54" s="793"/>
      <c r="AC54" s="793"/>
      <c r="AD54" s="187" t="s">
        <v>0</v>
      </c>
      <c r="AE54" s="760" t="str">
        <f t="shared" ref="AE54:AE59" si="0">IF(K54="","",K54*V54)</f>
        <v/>
      </c>
      <c r="AF54" s="760"/>
      <c r="AG54" s="760"/>
      <c r="AH54" s="760"/>
      <c r="AI54" s="760"/>
      <c r="AJ54" s="760"/>
      <c r="AK54" s="760"/>
      <c r="AL54" s="760"/>
      <c r="AM54" s="760"/>
      <c r="AN54" s="760"/>
      <c r="AO54" s="187" t="s">
        <v>0</v>
      </c>
      <c r="AP54" s="754" t="str">
        <f>IF(OR(K54="",K55=""),"",SUM(AE54:AN55))</f>
        <v/>
      </c>
      <c r="AQ54" s="754"/>
      <c r="AR54" s="754"/>
      <c r="AS54" s="754"/>
      <c r="AT54" s="754"/>
      <c r="AU54" s="754"/>
      <c r="AV54" s="754"/>
      <c r="AW54" s="754"/>
      <c r="AX54" s="754"/>
      <c r="AY54" s="754"/>
      <c r="AZ54" s="754"/>
      <c r="BA54" s="754"/>
      <c r="BB54" s="754"/>
      <c r="BC54" s="767" t="s">
        <v>0</v>
      </c>
    </row>
    <row r="55" spans="1:55" s="7" customFormat="1" ht="33.75" customHeight="1">
      <c r="A55" s="741"/>
      <c r="B55" s="742"/>
      <c r="C55" s="742"/>
      <c r="D55" s="743"/>
      <c r="E55" s="771" t="s">
        <v>174</v>
      </c>
      <c r="F55" s="772"/>
      <c r="G55" s="772"/>
      <c r="H55" s="772"/>
      <c r="I55" s="772"/>
      <c r="J55" s="773"/>
      <c r="K55" s="799" t="str">
        <f>IF($AW$13&lt;&gt;"",ROUNDDOWN(SUMIF($AS$13:$AV$22,E55,$AW$13:$BB$22),0),"")</f>
        <v/>
      </c>
      <c r="L55" s="800"/>
      <c r="M55" s="800"/>
      <c r="N55" s="800"/>
      <c r="O55" s="800"/>
      <c r="P55" s="800"/>
      <c r="Q55" s="800"/>
      <c r="R55" s="800"/>
      <c r="S55" s="194" t="s">
        <v>20</v>
      </c>
      <c r="T55" s="787" t="s">
        <v>124</v>
      </c>
      <c r="U55" s="788"/>
      <c r="V55" s="794">
        <v>8000</v>
      </c>
      <c r="W55" s="794"/>
      <c r="X55" s="794"/>
      <c r="Y55" s="794"/>
      <c r="Z55" s="794"/>
      <c r="AA55" s="794"/>
      <c r="AB55" s="794"/>
      <c r="AC55" s="794"/>
      <c r="AD55" s="190" t="s">
        <v>0</v>
      </c>
      <c r="AE55" s="761" t="str">
        <f t="shared" si="0"/>
        <v/>
      </c>
      <c r="AF55" s="761"/>
      <c r="AG55" s="761"/>
      <c r="AH55" s="761"/>
      <c r="AI55" s="761"/>
      <c r="AJ55" s="761"/>
      <c r="AK55" s="761"/>
      <c r="AL55" s="761"/>
      <c r="AM55" s="761"/>
      <c r="AN55" s="761"/>
      <c r="AO55" s="188" t="s">
        <v>0</v>
      </c>
      <c r="AP55" s="755"/>
      <c r="AQ55" s="755"/>
      <c r="AR55" s="755"/>
      <c r="AS55" s="755"/>
      <c r="AT55" s="755"/>
      <c r="AU55" s="755"/>
      <c r="AV55" s="755"/>
      <c r="AW55" s="755"/>
      <c r="AX55" s="755"/>
      <c r="AY55" s="755"/>
      <c r="AZ55" s="755"/>
      <c r="BA55" s="755"/>
      <c r="BB55" s="755"/>
      <c r="BC55" s="764"/>
    </row>
    <row r="56" spans="1:55" s="7" customFormat="1" ht="33.75" customHeight="1">
      <c r="A56" s="744" t="s">
        <v>172</v>
      </c>
      <c r="B56" s="745"/>
      <c r="C56" s="745"/>
      <c r="D56" s="746"/>
      <c r="E56" s="774" t="s">
        <v>130</v>
      </c>
      <c r="F56" s="775"/>
      <c r="G56" s="775"/>
      <c r="H56" s="775"/>
      <c r="I56" s="775"/>
      <c r="J56" s="776"/>
      <c r="K56" s="801" t="str">
        <f>IF($AW$23&lt;&gt;"",ROUNDDOWN(SUMIF($AS$23:$AV$32,E56,$AW$23:$BB$32),0),"")</f>
        <v/>
      </c>
      <c r="L56" s="802"/>
      <c r="M56" s="802"/>
      <c r="N56" s="802"/>
      <c r="O56" s="802"/>
      <c r="P56" s="802"/>
      <c r="Q56" s="802"/>
      <c r="R56" s="802"/>
      <c r="S56" s="195" t="s">
        <v>20</v>
      </c>
      <c r="T56" s="789" t="s">
        <v>124</v>
      </c>
      <c r="U56" s="790"/>
      <c r="V56" s="795">
        <v>30000</v>
      </c>
      <c r="W56" s="795"/>
      <c r="X56" s="795"/>
      <c r="Y56" s="795"/>
      <c r="Z56" s="795"/>
      <c r="AA56" s="795"/>
      <c r="AB56" s="795"/>
      <c r="AC56" s="795"/>
      <c r="AD56" s="189" t="s">
        <v>0</v>
      </c>
      <c r="AE56" s="762" t="str">
        <f t="shared" si="0"/>
        <v/>
      </c>
      <c r="AF56" s="762"/>
      <c r="AG56" s="762"/>
      <c r="AH56" s="762"/>
      <c r="AI56" s="762"/>
      <c r="AJ56" s="762"/>
      <c r="AK56" s="762"/>
      <c r="AL56" s="762"/>
      <c r="AM56" s="762"/>
      <c r="AN56" s="762"/>
      <c r="AO56" s="189" t="s">
        <v>0</v>
      </c>
      <c r="AP56" s="756" t="str">
        <f>IF(OR(K56="",K57=""),"",SUM(AE56:AN57))</f>
        <v/>
      </c>
      <c r="AQ56" s="757"/>
      <c r="AR56" s="757"/>
      <c r="AS56" s="757"/>
      <c r="AT56" s="757"/>
      <c r="AU56" s="757"/>
      <c r="AV56" s="757"/>
      <c r="AW56" s="757"/>
      <c r="AX56" s="757"/>
      <c r="AY56" s="757"/>
      <c r="AZ56" s="757"/>
      <c r="BA56" s="757"/>
      <c r="BB56" s="757"/>
      <c r="BC56" s="766" t="s">
        <v>0</v>
      </c>
    </row>
    <row r="57" spans="1:55" s="7" customFormat="1" ht="33.75" customHeight="1">
      <c r="A57" s="741"/>
      <c r="B57" s="742"/>
      <c r="C57" s="742"/>
      <c r="D57" s="743"/>
      <c r="E57" s="771" t="s">
        <v>131</v>
      </c>
      <c r="F57" s="772"/>
      <c r="G57" s="772"/>
      <c r="H57" s="772"/>
      <c r="I57" s="772"/>
      <c r="J57" s="773"/>
      <c r="K57" s="799" t="str">
        <f>IF($AW$23&lt;&gt;"",ROUNDDOWN(SUMIF($AS$23:$AV$32,E57,$AW$23:$BB$32),0),"")</f>
        <v/>
      </c>
      <c r="L57" s="800"/>
      <c r="M57" s="800"/>
      <c r="N57" s="800"/>
      <c r="O57" s="800"/>
      <c r="P57" s="800"/>
      <c r="Q57" s="800"/>
      <c r="R57" s="800"/>
      <c r="S57" s="194" t="s">
        <v>20</v>
      </c>
      <c r="T57" s="787" t="s">
        <v>124</v>
      </c>
      <c r="U57" s="788"/>
      <c r="V57" s="794">
        <v>8000</v>
      </c>
      <c r="W57" s="794"/>
      <c r="X57" s="794"/>
      <c r="Y57" s="794"/>
      <c r="Z57" s="794"/>
      <c r="AA57" s="794"/>
      <c r="AB57" s="794"/>
      <c r="AC57" s="794"/>
      <c r="AD57" s="190" t="s">
        <v>0</v>
      </c>
      <c r="AE57" s="761" t="str">
        <f t="shared" si="0"/>
        <v/>
      </c>
      <c r="AF57" s="761"/>
      <c r="AG57" s="761"/>
      <c r="AH57" s="761"/>
      <c r="AI57" s="761"/>
      <c r="AJ57" s="761"/>
      <c r="AK57" s="761"/>
      <c r="AL57" s="761"/>
      <c r="AM57" s="761"/>
      <c r="AN57" s="761"/>
      <c r="AO57" s="190" t="s">
        <v>0</v>
      </c>
      <c r="AP57" s="758"/>
      <c r="AQ57" s="759"/>
      <c r="AR57" s="759"/>
      <c r="AS57" s="759"/>
      <c r="AT57" s="759"/>
      <c r="AU57" s="759"/>
      <c r="AV57" s="759"/>
      <c r="AW57" s="759"/>
      <c r="AX57" s="759"/>
      <c r="AY57" s="759"/>
      <c r="AZ57" s="759"/>
      <c r="BA57" s="759"/>
      <c r="BB57" s="759"/>
      <c r="BC57" s="765"/>
    </row>
    <row r="58" spans="1:55" s="7" customFormat="1" ht="33.75" customHeight="1">
      <c r="A58" s="744" t="s">
        <v>128</v>
      </c>
      <c r="B58" s="745"/>
      <c r="C58" s="745"/>
      <c r="D58" s="746"/>
      <c r="E58" s="774" t="s">
        <v>130</v>
      </c>
      <c r="F58" s="775"/>
      <c r="G58" s="775"/>
      <c r="H58" s="775"/>
      <c r="I58" s="775"/>
      <c r="J58" s="776"/>
      <c r="K58" s="801" t="str">
        <f>IF($AW$33&lt;&gt;"",ROUNDDOWN(AW23SUMIF($AS$33:$AV$42,E58,$AW$33:$BB$42),0),"")</f>
        <v/>
      </c>
      <c r="L58" s="802"/>
      <c r="M58" s="802"/>
      <c r="N58" s="802"/>
      <c r="O58" s="802"/>
      <c r="P58" s="802"/>
      <c r="Q58" s="802"/>
      <c r="R58" s="802"/>
      <c r="S58" s="195" t="s">
        <v>20</v>
      </c>
      <c r="T58" s="789" t="s">
        <v>124</v>
      </c>
      <c r="U58" s="790"/>
      <c r="V58" s="795">
        <v>30000</v>
      </c>
      <c r="W58" s="795"/>
      <c r="X58" s="795"/>
      <c r="Y58" s="795"/>
      <c r="Z58" s="795"/>
      <c r="AA58" s="795"/>
      <c r="AB58" s="795"/>
      <c r="AC58" s="795"/>
      <c r="AD58" s="189" t="s">
        <v>0</v>
      </c>
      <c r="AE58" s="762" t="str">
        <f t="shared" si="0"/>
        <v/>
      </c>
      <c r="AF58" s="762"/>
      <c r="AG58" s="762"/>
      <c r="AH58" s="762"/>
      <c r="AI58" s="762"/>
      <c r="AJ58" s="762"/>
      <c r="AK58" s="762"/>
      <c r="AL58" s="762"/>
      <c r="AM58" s="762"/>
      <c r="AN58" s="762"/>
      <c r="AO58" s="191" t="s">
        <v>0</v>
      </c>
      <c r="AP58" s="755" t="str">
        <f>IF(OR(K58="",K59=""),"",SUM(AE58:AN59))</f>
        <v/>
      </c>
      <c r="AQ58" s="755"/>
      <c r="AR58" s="755"/>
      <c r="AS58" s="755"/>
      <c r="AT58" s="755"/>
      <c r="AU58" s="755"/>
      <c r="AV58" s="755"/>
      <c r="AW58" s="755"/>
      <c r="AX58" s="755"/>
      <c r="AY58" s="755"/>
      <c r="AZ58" s="755"/>
      <c r="BA58" s="755"/>
      <c r="BB58" s="755"/>
      <c r="BC58" s="764" t="s">
        <v>0</v>
      </c>
    </row>
    <row r="59" spans="1:55" s="7" customFormat="1" ht="33.75" customHeight="1" thickBot="1">
      <c r="A59" s="747"/>
      <c r="B59" s="748"/>
      <c r="C59" s="748"/>
      <c r="D59" s="749"/>
      <c r="E59" s="777" t="s">
        <v>131</v>
      </c>
      <c r="F59" s="778"/>
      <c r="G59" s="778"/>
      <c r="H59" s="778"/>
      <c r="I59" s="778"/>
      <c r="J59" s="779"/>
      <c r="K59" s="803" t="str">
        <f>IF($AW$33&lt;&gt;"",ROUNDDOWN(AW23SUMIF($AS$33:$AV$42,E59,$AW$33:$BB$42),0),"")</f>
        <v/>
      </c>
      <c r="L59" s="804"/>
      <c r="M59" s="804"/>
      <c r="N59" s="804"/>
      <c r="O59" s="804"/>
      <c r="P59" s="804"/>
      <c r="Q59" s="804"/>
      <c r="R59" s="804"/>
      <c r="S59" s="196" t="s">
        <v>20</v>
      </c>
      <c r="T59" s="791" t="s">
        <v>124</v>
      </c>
      <c r="U59" s="792"/>
      <c r="V59" s="796">
        <v>8000</v>
      </c>
      <c r="W59" s="796"/>
      <c r="X59" s="796"/>
      <c r="Y59" s="796"/>
      <c r="Z59" s="796"/>
      <c r="AA59" s="796"/>
      <c r="AB59" s="796"/>
      <c r="AC59" s="796"/>
      <c r="AD59" s="197" t="s">
        <v>0</v>
      </c>
      <c r="AE59" s="763" t="str">
        <f t="shared" si="0"/>
        <v/>
      </c>
      <c r="AF59" s="763"/>
      <c r="AG59" s="763"/>
      <c r="AH59" s="763"/>
      <c r="AI59" s="763"/>
      <c r="AJ59" s="763"/>
      <c r="AK59" s="763"/>
      <c r="AL59" s="763"/>
      <c r="AM59" s="763"/>
      <c r="AN59" s="763"/>
      <c r="AO59" s="197" t="s">
        <v>0</v>
      </c>
      <c r="AP59" s="759"/>
      <c r="AQ59" s="759"/>
      <c r="AR59" s="759"/>
      <c r="AS59" s="759"/>
      <c r="AT59" s="759"/>
      <c r="AU59" s="759"/>
      <c r="AV59" s="759"/>
      <c r="AW59" s="759"/>
      <c r="AX59" s="759"/>
      <c r="AY59" s="759"/>
      <c r="AZ59" s="759"/>
      <c r="BA59" s="759"/>
      <c r="BB59" s="759"/>
      <c r="BC59" s="765"/>
    </row>
    <row r="60" spans="1:55" s="7" customFormat="1" ht="37.5" customHeight="1" thickTop="1" thickBot="1">
      <c r="A60" s="668" t="s">
        <v>132</v>
      </c>
      <c r="B60" s="669"/>
      <c r="C60" s="669"/>
      <c r="D60" s="669"/>
      <c r="E60" s="669"/>
      <c r="F60" s="669"/>
      <c r="G60" s="669"/>
      <c r="H60" s="669"/>
      <c r="I60" s="669"/>
      <c r="J60" s="669"/>
      <c r="K60" s="669"/>
      <c r="L60" s="669"/>
      <c r="M60" s="669"/>
      <c r="N60" s="669"/>
      <c r="O60" s="669"/>
      <c r="P60" s="669"/>
      <c r="Q60" s="669"/>
      <c r="R60" s="669"/>
      <c r="S60" s="669"/>
      <c r="T60" s="669"/>
      <c r="U60" s="669"/>
      <c r="V60" s="669"/>
      <c r="W60" s="669"/>
      <c r="X60" s="669"/>
      <c r="Y60" s="669"/>
      <c r="Z60" s="669"/>
      <c r="AA60" s="669"/>
      <c r="AB60" s="669"/>
      <c r="AC60" s="669"/>
      <c r="AD60" s="669"/>
      <c r="AE60" s="669"/>
      <c r="AF60" s="669"/>
      <c r="AG60" s="669"/>
      <c r="AH60" s="669"/>
      <c r="AI60" s="669"/>
      <c r="AJ60" s="669"/>
      <c r="AK60" s="669"/>
      <c r="AL60" s="669"/>
      <c r="AM60" s="669"/>
      <c r="AN60" s="669"/>
      <c r="AO60" s="670"/>
      <c r="AP60" s="667">
        <f>SUM(AP54:BD59)</f>
        <v>0</v>
      </c>
      <c r="AQ60" s="667"/>
      <c r="AR60" s="667"/>
      <c r="AS60" s="667"/>
      <c r="AT60" s="667"/>
      <c r="AU60" s="667"/>
      <c r="AV60" s="667"/>
      <c r="AW60" s="667"/>
      <c r="AX60" s="667"/>
      <c r="AY60" s="667"/>
      <c r="AZ60" s="667"/>
      <c r="BA60" s="667"/>
      <c r="BB60" s="667"/>
      <c r="BC60" s="192" t="s">
        <v>0</v>
      </c>
    </row>
    <row r="61" spans="1:55" ht="28.5" customHeight="1"/>
  </sheetData>
  <sheetProtection algorithmName="SHA-512" hashValue="KDRNdUF2Q/JwB4ZwQGb46tZ4fXGtXw0OjxriI70rwB6e1YIT/DXWwG0NwjL6p7Lil0iNopfM4e56fuViEgEtDg==" saltValue="R2KSAcpI49sbn+A0wBTF9w==" spinCount="100000" sheet="1" objects="1" scenarios="1"/>
  <mergeCells count="243">
    <mergeCell ref="A60:AO60"/>
    <mergeCell ref="AP60:BB60"/>
    <mergeCell ref="AP58:BB59"/>
    <mergeCell ref="BC58:BC59"/>
    <mergeCell ref="E59:J59"/>
    <mergeCell ref="K59:R59"/>
    <mergeCell ref="T59:U59"/>
    <mergeCell ref="V59:AC59"/>
    <mergeCell ref="AE59:AN59"/>
    <mergeCell ref="A58:D59"/>
    <mergeCell ref="E58:J58"/>
    <mergeCell ref="K58:R58"/>
    <mergeCell ref="T58:U58"/>
    <mergeCell ref="V58:AC58"/>
    <mergeCell ref="AE58:AN58"/>
    <mergeCell ref="E57:J57"/>
    <mergeCell ref="K57:R57"/>
    <mergeCell ref="T57:U57"/>
    <mergeCell ref="V57:AC57"/>
    <mergeCell ref="AE57:AN57"/>
    <mergeCell ref="K55:R55"/>
    <mergeCell ref="T55:U55"/>
    <mergeCell ref="V55:AC55"/>
    <mergeCell ref="AE55:AN55"/>
    <mergeCell ref="A56:D57"/>
    <mergeCell ref="E56:J56"/>
    <mergeCell ref="K56:R56"/>
    <mergeCell ref="T56:U56"/>
    <mergeCell ref="V56:AC56"/>
    <mergeCell ref="AE56:AN56"/>
    <mergeCell ref="AP53:BC53"/>
    <mergeCell ref="A54:D55"/>
    <mergeCell ref="E54:J54"/>
    <mergeCell ref="K54:R54"/>
    <mergeCell ref="T54:U54"/>
    <mergeCell ref="V54:AC54"/>
    <mergeCell ref="AE54:AN54"/>
    <mergeCell ref="AP54:BB55"/>
    <mergeCell ref="BC54:BC55"/>
    <mergeCell ref="E55:J55"/>
    <mergeCell ref="A53:D53"/>
    <mergeCell ref="E53:J53"/>
    <mergeCell ref="K53:S53"/>
    <mergeCell ref="T53:U53"/>
    <mergeCell ref="V53:AD53"/>
    <mergeCell ref="AE53:AO53"/>
    <mergeCell ref="AP56:BB57"/>
    <mergeCell ref="BC56:BC57"/>
    <mergeCell ref="E42:L42"/>
    <mergeCell ref="M42:T42"/>
    <mergeCell ref="U42:AD42"/>
    <mergeCell ref="AE42:AR42"/>
    <mergeCell ref="AS42:AV42"/>
    <mergeCell ref="AW42:BB42"/>
    <mergeCell ref="E41:L41"/>
    <mergeCell ref="M41:T41"/>
    <mergeCell ref="U41:AD41"/>
    <mergeCell ref="AE41:AR41"/>
    <mergeCell ref="AS41:AV41"/>
    <mergeCell ref="AW41:BB41"/>
    <mergeCell ref="E40:L40"/>
    <mergeCell ref="M40:T40"/>
    <mergeCell ref="U40:AD40"/>
    <mergeCell ref="AE40:AR40"/>
    <mergeCell ref="AS40:AV40"/>
    <mergeCell ref="AW40:BB40"/>
    <mergeCell ref="E39:L39"/>
    <mergeCell ref="M39:T39"/>
    <mergeCell ref="U39:AD39"/>
    <mergeCell ref="AE39:AR39"/>
    <mergeCell ref="AS39:AV39"/>
    <mergeCell ref="AW39:BB39"/>
    <mergeCell ref="AW36:BB36"/>
    <mergeCell ref="AW33:BB33"/>
    <mergeCell ref="E34:L34"/>
    <mergeCell ref="M34:T34"/>
    <mergeCell ref="U34:AD34"/>
    <mergeCell ref="AE34:AR34"/>
    <mergeCell ref="AS34:AV34"/>
    <mergeCell ref="AW34:BB34"/>
    <mergeCell ref="E38:L38"/>
    <mergeCell ref="M38:T38"/>
    <mergeCell ref="U38:AD38"/>
    <mergeCell ref="AE38:AR38"/>
    <mergeCell ref="AS38:AV38"/>
    <mergeCell ref="AW38:BB38"/>
    <mergeCell ref="E37:L37"/>
    <mergeCell ref="M37:T37"/>
    <mergeCell ref="U37:AD37"/>
    <mergeCell ref="AE37:AR37"/>
    <mergeCell ref="AS37:AV37"/>
    <mergeCell ref="AW37:BB37"/>
    <mergeCell ref="AW32:BB32"/>
    <mergeCell ref="E31:L31"/>
    <mergeCell ref="M31:T31"/>
    <mergeCell ref="U31:AD31"/>
    <mergeCell ref="AE31:AR31"/>
    <mergeCell ref="AS31:AV31"/>
    <mergeCell ref="AW31:BB31"/>
    <mergeCell ref="A33:D42"/>
    <mergeCell ref="E33:L33"/>
    <mergeCell ref="M33:T33"/>
    <mergeCell ref="U33:AD33"/>
    <mergeCell ref="AE33:AR33"/>
    <mergeCell ref="AS33:AV33"/>
    <mergeCell ref="E35:L35"/>
    <mergeCell ref="M35:T35"/>
    <mergeCell ref="U35:AD35"/>
    <mergeCell ref="AE35:AR35"/>
    <mergeCell ref="AS35:AV35"/>
    <mergeCell ref="AW35:BB35"/>
    <mergeCell ref="E36:L36"/>
    <mergeCell ref="M36:T36"/>
    <mergeCell ref="U36:AD36"/>
    <mergeCell ref="AE36:AR36"/>
    <mergeCell ref="AS36:AV36"/>
    <mergeCell ref="AW28:BB28"/>
    <mergeCell ref="E27:L27"/>
    <mergeCell ref="M27:T27"/>
    <mergeCell ref="U27:AD27"/>
    <mergeCell ref="AE27:AR27"/>
    <mergeCell ref="AS27:AV27"/>
    <mergeCell ref="AW27:BB27"/>
    <mergeCell ref="E30:L30"/>
    <mergeCell ref="M30:T30"/>
    <mergeCell ref="U30:AD30"/>
    <mergeCell ref="AE30:AR30"/>
    <mergeCell ref="AS30:AV30"/>
    <mergeCell ref="AW30:BB30"/>
    <mergeCell ref="E29:L29"/>
    <mergeCell ref="M29:T29"/>
    <mergeCell ref="U29:AD29"/>
    <mergeCell ref="AE29:AR29"/>
    <mergeCell ref="AS29:AV29"/>
    <mergeCell ref="AW29:BB29"/>
    <mergeCell ref="AW25:BB25"/>
    <mergeCell ref="E26:L26"/>
    <mergeCell ref="M26:T26"/>
    <mergeCell ref="U26:AD26"/>
    <mergeCell ref="AE26:AR26"/>
    <mergeCell ref="AS26:AV26"/>
    <mergeCell ref="AW26:BB26"/>
    <mergeCell ref="AW23:BB23"/>
    <mergeCell ref="E24:L24"/>
    <mergeCell ref="M24:T24"/>
    <mergeCell ref="U24:AD24"/>
    <mergeCell ref="AE24:AR24"/>
    <mergeCell ref="AS24:AV24"/>
    <mergeCell ref="AW24:BB24"/>
    <mergeCell ref="A23:D32"/>
    <mergeCell ref="E23:L23"/>
    <mergeCell ref="M23:T23"/>
    <mergeCell ref="U23:AD23"/>
    <mergeCell ref="AE23:AR23"/>
    <mergeCell ref="AS23:AV23"/>
    <mergeCell ref="E25:L25"/>
    <mergeCell ref="M25:T25"/>
    <mergeCell ref="U25:AD25"/>
    <mergeCell ref="AE25:AR25"/>
    <mergeCell ref="AS25:AV25"/>
    <mergeCell ref="E28:L28"/>
    <mergeCell ref="M28:T28"/>
    <mergeCell ref="U28:AD28"/>
    <mergeCell ref="AE28:AR28"/>
    <mergeCell ref="AS28:AV28"/>
    <mergeCell ref="E32:L32"/>
    <mergeCell ref="M32:T32"/>
    <mergeCell ref="U32:AD32"/>
    <mergeCell ref="AE32:AR32"/>
    <mergeCell ref="AS32:AV32"/>
    <mergeCell ref="E22:L22"/>
    <mergeCell ref="M22:T22"/>
    <mergeCell ref="U22:AD22"/>
    <mergeCell ref="AE22:AR22"/>
    <mergeCell ref="AS22:AV22"/>
    <mergeCell ref="AW22:BB22"/>
    <mergeCell ref="E21:L21"/>
    <mergeCell ref="M21:T21"/>
    <mergeCell ref="U21:AD21"/>
    <mergeCell ref="AE21:AR21"/>
    <mergeCell ref="AS21:AV21"/>
    <mergeCell ref="AW21:BB21"/>
    <mergeCell ref="E20:L20"/>
    <mergeCell ref="M20:T20"/>
    <mergeCell ref="U20:AD20"/>
    <mergeCell ref="AE20:AR20"/>
    <mergeCell ref="AS20:AV20"/>
    <mergeCell ref="AW20:BB20"/>
    <mergeCell ref="E19:L19"/>
    <mergeCell ref="M19:T19"/>
    <mergeCell ref="U19:AD19"/>
    <mergeCell ref="AE19:AR19"/>
    <mergeCell ref="AS19:AV19"/>
    <mergeCell ref="AW19:BB19"/>
    <mergeCell ref="AS15:AV15"/>
    <mergeCell ref="E18:L18"/>
    <mergeCell ref="M18:T18"/>
    <mergeCell ref="U18:AD18"/>
    <mergeCell ref="AE18:AR18"/>
    <mergeCell ref="AS18:AV18"/>
    <mergeCell ref="AW18:BB18"/>
    <mergeCell ref="E17:L17"/>
    <mergeCell ref="M17:T17"/>
    <mergeCell ref="U17:AD17"/>
    <mergeCell ref="AE17:AR17"/>
    <mergeCell ref="AS17:AV17"/>
    <mergeCell ref="AW17:BB17"/>
    <mergeCell ref="A13:D22"/>
    <mergeCell ref="E13:L13"/>
    <mergeCell ref="M13:T13"/>
    <mergeCell ref="U13:AD13"/>
    <mergeCell ref="AE13:AR13"/>
    <mergeCell ref="AS13:AV13"/>
    <mergeCell ref="AW13:BB13"/>
    <mergeCell ref="E14:L14"/>
    <mergeCell ref="AW15:BB15"/>
    <mergeCell ref="E16:L16"/>
    <mergeCell ref="M16:T16"/>
    <mergeCell ref="U16:AD16"/>
    <mergeCell ref="AE16:AR16"/>
    <mergeCell ref="AS16:AV16"/>
    <mergeCell ref="AW16:BB16"/>
    <mergeCell ref="M14:T14"/>
    <mergeCell ref="U14:AD14"/>
    <mergeCell ref="AE14:AR14"/>
    <mergeCell ref="AS14:AV14"/>
    <mergeCell ref="AW14:BB14"/>
    <mergeCell ref="E15:L15"/>
    <mergeCell ref="M15:T15"/>
    <mergeCell ref="U15:AD15"/>
    <mergeCell ref="AE15:AR15"/>
    <mergeCell ref="A3:BC3"/>
    <mergeCell ref="BB6:BC6"/>
    <mergeCell ref="AP8:AV8"/>
    <mergeCell ref="AW8:BC8"/>
    <mergeCell ref="AW10:BC11"/>
    <mergeCell ref="A12:D12"/>
    <mergeCell ref="E12:L12"/>
    <mergeCell ref="M12:T12"/>
    <mergeCell ref="U12:AD12"/>
    <mergeCell ref="AE12:AR12"/>
    <mergeCell ref="AS12:AV12"/>
    <mergeCell ref="AW12:BC12"/>
  </mergeCells>
  <phoneticPr fontId="56"/>
  <dataValidations count="3">
    <dataValidation type="list" allowBlank="1" showInputMessage="1" showErrorMessage="1" sqref="AS13:AV42" xr:uid="{449AF254-6760-4A6A-B3CB-D85A27669CC3}">
      <formula1>"S,A"</formula1>
    </dataValidation>
    <dataValidation type="custom" imeMode="disabled" allowBlank="1" showInputMessage="1" showErrorMessage="1" errorTitle="入力エラー" error="小数点は第二位まで、三位以下切り捨てで入力して下さい。" sqref="AW13:BB42" xr:uid="{D358615C-94F1-48D6-BC62-5EF81F2C82C0}">
      <formula1>AW13-ROUNDDOWN(AW13,2)=0</formula1>
    </dataValidation>
    <dataValidation type="textLength" imeMode="disabled" operator="equal" allowBlank="1" showInputMessage="1" showErrorMessage="1" errorTitle="文字数エラー" error="SII登録型番の８文字で登録してください。" sqref="M13:T42" xr:uid="{8F5A2988-DD4D-4CF0-A55E-AD2CC25E750E}">
      <formula1>8</formula1>
    </dataValidation>
  </dataValidations>
  <printOptions horizontalCentered="1"/>
  <pageMargins left="0.27559055118110237" right="0.27559055118110237" top="0.43307086614173229" bottom="0" header="0.31496062992125984" footer="0.31496062992125984"/>
  <pageSetup paperSize="9" scale="48" orientation="portrait" r:id="rId1"/>
  <headerFooter>
    <oddHeader>&amp;RVERSION 1.0</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F5BBF0-897C-400D-B41A-646EE45F4CE8}">
  <dimension ref="A1:DB71"/>
  <sheetViews>
    <sheetView showGridLines="0" showZeros="0" view="pageBreakPreview" zoomScale="55" zoomScaleNormal="75" zoomScaleSheetLayoutView="55" workbookViewId="0">
      <selection activeCell="A3" sqref="A3:BC3"/>
    </sheetView>
  </sheetViews>
  <sheetFormatPr defaultColWidth="9" defaultRowHeight="13"/>
  <cols>
    <col min="1" max="9" width="3.08984375" style="7" customWidth="1"/>
    <col min="10" max="55" width="3.6328125" style="7" customWidth="1"/>
    <col min="56" max="85" width="3.453125" style="21" customWidth="1"/>
    <col min="86" max="16384" width="9" style="21"/>
  </cols>
  <sheetData>
    <row r="1" spans="1:106" s="7" customFormat="1" ht="15.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58"/>
      <c r="AP1" s="58"/>
      <c r="AQ1" s="4"/>
      <c r="AR1" s="4"/>
      <c r="AS1" s="4"/>
      <c r="AT1" s="4"/>
      <c r="AU1" s="4"/>
      <c r="AV1" s="4"/>
      <c r="AW1" s="4"/>
      <c r="AX1" s="4"/>
      <c r="AY1" s="4"/>
      <c r="AZ1" s="4"/>
      <c r="BA1" s="4"/>
      <c r="BB1" s="4"/>
      <c r="BC1" s="26" t="s">
        <v>225</v>
      </c>
    </row>
    <row r="2" spans="1:106" s="1" customFormat="1" ht="18" customHeight="1">
      <c r="A2" s="2"/>
      <c r="B2" s="2"/>
      <c r="C2" s="2"/>
      <c r="D2" s="2"/>
      <c r="E2" s="2"/>
      <c r="F2" s="2"/>
      <c r="G2" s="2"/>
      <c r="H2" s="2"/>
      <c r="I2" s="2"/>
      <c r="BC2" s="111" t="str">
        <f>IF(OR('様式第7｜実績報告書'!$BD$15&lt;&gt;"",'様式第7｜実績報告書'!$AJ$51&lt;&gt;""),'様式第7｜実績報告書'!$BD$15&amp;"邸"&amp;RIGHT(TRIM('様式第7｜実績報告書'!$N$51&amp;'様式第7｜実績報告書'!$Y$51&amp;'様式第7｜実績報告書'!$AJ$51),4),"")</f>
        <v/>
      </c>
    </row>
    <row r="3" spans="1:106" ht="30" customHeight="1">
      <c r="A3" s="693" t="s">
        <v>81</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06" ht="6" customHeight="1">
      <c r="A4" s="16"/>
      <c r="B4" s="16"/>
      <c r="C4" s="16"/>
      <c r="D4" s="16"/>
      <c r="E4" s="16"/>
      <c r="F4" s="16"/>
      <c r="G4" s="16"/>
      <c r="H4" s="16"/>
      <c r="I4" s="16"/>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row>
    <row r="5" spans="1:106" ht="19">
      <c r="A5" s="45" t="s">
        <v>102</v>
      </c>
      <c r="B5" s="44"/>
      <c r="C5" s="44"/>
      <c r="D5" s="44"/>
      <c r="E5" s="44"/>
      <c r="F5" s="44"/>
      <c r="G5" s="44"/>
      <c r="H5" s="44"/>
      <c r="I5" s="4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1"/>
      <c r="BB5" s="11"/>
      <c r="BC5" s="39" t="s">
        <v>4</v>
      </c>
    </row>
    <row r="6" spans="1:106" ht="14.25" customHeight="1">
      <c r="A6" s="20"/>
      <c r="B6" s="20"/>
      <c r="C6" s="20"/>
      <c r="D6" s="20"/>
      <c r="E6" s="20"/>
      <c r="F6" s="20"/>
      <c r="G6" s="20"/>
      <c r="H6" s="20"/>
      <c r="I6" s="20"/>
      <c r="J6" s="20"/>
      <c r="K6" s="4"/>
      <c r="L6" s="4"/>
      <c r="M6" s="4"/>
      <c r="N6" s="4"/>
      <c r="O6" s="4"/>
      <c r="P6" s="4"/>
      <c r="Q6" s="4"/>
      <c r="R6" s="4"/>
      <c r="S6" s="4"/>
      <c r="T6" s="4"/>
      <c r="U6" s="4"/>
      <c r="V6" s="4"/>
      <c r="W6" s="4"/>
      <c r="X6" s="4"/>
      <c r="Y6" s="4"/>
      <c r="Z6" s="4"/>
      <c r="AA6" s="4"/>
      <c r="AB6" s="4"/>
      <c r="AC6" s="4"/>
      <c r="AD6" s="4"/>
      <c r="AE6" s="4"/>
      <c r="AF6" s="20"/>
      <c r="AG6" s="20"/>
      <c r="AH6" s="20"/>
      <c r="AI6" s="20"/>
      <c r="AJ6" s="20"/>
      <c r="AK6" s="20"/>
      <c r="AL6" s="20"/>
      <c r="AM6" s="20"/>
      <c r="AN6" s="20"/>
      <c r="AO6" s="4"/>
      <c r="AP6" s="4"/>
      <c r="AQ6" s="4"/>
      <c r="AR6" s="4"/>
      <c r="AS6" s="4"/>
      <c r="AT6" s="4"/>
      <c r="AU6" s="4"/>
      <c r="AV6" s="4"/>
      <c r="AW6" s="4"/>
      <c r="AX6" s="31" t="s">
        <v>46</v>
      </c>
      <c r="AY6" s="121"/>
      <c r="AZ6" s="147" t="s">
        <v>105</v>
      </c>
      <c r="BA6" s="121"/>
      <c r="BB6" s="712" t="s">
        <v>106</v>
      </c>
      <c r="BC6" s="712"/>
    </row>
    <row r="7" spans="1:106" ht="14.25" customHeight="1">
      <c r="A7" s="247"/>
      <c r="B7" s="247"/>
      <c r="C7" s="247"/>
      <c r="D7" s="247"/>
      <c r="E7" s="247"/>
      <c r="F7" s="247"/>
      <c r="G7" s="247"/>
      <c r="H7" s="247"/>
      <c r="I7" s="247"/>
      <c r="J7" s="247"/>
      <c r="K7" s="21"/>
      <c r="L7" s="21"/>
      <c r="M7" s="21"/>
      <c r="N7" s="21"/>
      <c r="O7" s="21"/>
      <c r="P7" s="21"/>
      <c r="Q7" s="21"/>
      <c r="R7" s="21"/>
      <c r="S7" s="21"/>
      <c r="T7" s="21"/>
      <c r="U7" s="21"/>
      <c r="V7" s="21"/>
      <c r="W7" s="21"/>
      <c r="X7" s="21"/>
      <c r="Y7" s="21"/>
      <c r="Z7" s="21"/>
      <c r="AA7" s="21"/>
      <c r="AB7" s="21"/>
      <c r="AC7" s="247"/>
      <c r="AD7" s="247"/>
      <c r="AE7" s="247"/>
      <c r="AF7" s="247"/>
      <c r="AG7" s="247"/>
      <c r="AH7" s="247"/>
      <c r="AI7" s="247"/>
      <c r="AJ7" s="247"/>
      <c r="AK7" s="247"/>
      <c r="AL7" s="21"/>
      <c r="AM7" s="21"/>
      <c r="AN7" s="21"/>
      <c r="AO7" s="21"/>
      <c r="AP7" s="21"/>
      <c r="AQ7" s="21"/>
      <c r="AR7" s="21"/>
      <c r="AS7" s="21"/>
      <c r="AT7" s="21"/>
      <c r="AU7" s="21"/>
      <c r="AV7" s="21"/>
      <c r="AW7" s="21"/>
      <c r="AX7" s="31"/>
      <c r="AY7" s="260"/>
      <c r="AZ7" s="147"/>
      <c r="BA7" s="260"/>
      <c r="BB7" s="260"/>
      <c r="BC7" s="260"/>
    </row>
    <row r="8" spans="1:106" ht="37.5" customHeight="1">
      <c r="A8" s="247"/>
      <c r="B8" s="247"/>
      <c r="C8" s="247"/>
      <c r="D8" s="247"/>
      <c r="E8" s="247"/>
      <c r="F8" s="247"/>
      <c r="G8" s="247"/>
      <c r="H8" s="247"/>
      <c r="I8" s="247"/>
      <c r="J8" s="247"/>
      <c r="K8" s="21"/>
      <c r="L8" s="21"/>
      <c r="M8" s="21"/>
      <c r="N8" s="21"/>
      <c r="O8" s="21"/>
      <c r="P8" s="21"/>
      <c r="Q8" s="21"/>
      <c r="R8" s="21"/>
      <c r="S8" s="21"/>
      <c r="T8" s="21"/>
      <c r="U8" s="21"/>
      <c r="V8" s="21"/>
      <c r="W8" s="21"/>
      <c r="X8" s="21"/>
      <c r="Y8" s="21"/>
      <c r="Z8" s="21"/>
      <c r="AA8" s="21"/>
      <c r="AB8" s="21"/>
      <c r="AC8" s="247"/>
      <c r="AD8" s="247"/>
      <c r="AE8" s="247"/>
      <c r="AF8" s="247"/>
      <c r="AG8" s="247"/>
      <c r="AH8" s="247"/>
      <c r="AI8" s="247"/>
      <c r="AJ8" s="247"/>
      <c r="AK8" s="247"/>
      <c r="AL8" s="21"/>
      <c r="AM8" s="21"/>
      <c r="AN8" s="21"/>
      <c r="AO8" s="21"/>
      <c r="AP8" s="715" t="s">
        <v>170</v>
      </c>
      <c r="AQ8" s="716"/>
      <c r="AR8" s="716"/>
      <c r="AS8" s="716"/>
      <c r="AT8" s="716"/>
      <c r="AU8" s="716"/>
      <c r="AV8" s="716"/>
      <c r="AW8" s="713"/>
      <c r="AX8" s="713"/>
      <c r="AY8" s="713"/>
      <c r="AZ8" s="713"/>
      <c r="BA8" s="713"/>
      <c r="BB8" s="713"/>
      <c r="BC8" s="714"/>
    </row>
    <row r="9" spans="1:106" ht="14.25" customHeight="1">
      <c r="A9" s="247"/>
      <c r="B9" s="247"/>
      <c r="C9" s="247"/>
      <c r="D9" s="247"/>
      <c r="E9" s="247"/>
      <c r="F9" s="247"/>
      <c r="G9" s="247"/>
      <c r="H9" s="247"/>
      <c r="I9" s="247"/>
      <c r="J9" s="247"/>
      <c r="K9" s="21"/>
      <c r="L9" s="21"/>
      <c r="M9" s="21"/>
      <c r="N9" s="21"/>
      <c r="O9" s="21"/>
      <c r="P9" s="21"/>
      <c r="Q9" s="21"/>
      <c r="R9" s="21"/>
      <c r="S9" s="21"/>
      <c r="T9" s="21"/>
      <c r="U9" s="21"/>
      <c r="V9" s="21"/>
      <c r="W9" s="21"/>
      <c r="X9" s="21"/>
      <c r="Y9" s="21"/>
      <c r="Z9" s="21"/>
      <c r="AA9" s="21"/>
      <c r="AB9" s="21"/>
      <c r="AC9" s="247"/>
      <c r="AD9" s="247"/>
      <c r="AE9" s="247"/>
      <c r="AF9" s="247"/>
      <c r="AG9" s="247"/>
      <c r="AH9" s="247"/>
      <c r="AI9" s="247"/>
      <c r="AJ9" s="247"/>
      <c r="AK9" s="247"/>
      <c r="AL9" s="21"/>
      <c r="AM9" s="21"/>
      <c r="AN9" s="21"/>
      <c r="AO9" s="21"/>
      <c r="AP9" s="21"/>
      <c r="AQ9" s="21"/>
      <c r="AR9" s="21"/>
      <c r="AS9" s="21"/>
      <c r="AT9" s="21"/>
      <c r="AU9" s="21"/>
      <c r="AV9" s="21"/>
      <c r="AW9" s="21"/>
      <c r="AX9" s="31"/>
      <c r="AY9" s="260"/>
      <c r="AZ9" s="147"/>
      <c r="BA9" s="260"/>
      <c r="BB9" s="260"/>
      <c r="BC9" s="260"/>
    </row>
    <row r="10" spans="1:106" ht="23.25" customHeight="1">
      <c r="A10" s="286"/>
      <c r="B10" s="287"/>
      <c r="C10" s="288" t="s">
        <v>193</v>
      </c>
      <c r="D10" s="32"/>
      <c r="E10" s="32"/>
      <c r="F10" s="32"/>
      <c r="G10" s="289"/>
      <c r="H10" s="290"/>
      <c r="I10" s="288" t="s">
        <v>226</v>
      </c>
      <c r="J10" s="32"/>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1108" t="s">
        <v>198</v>
      </c>
      <c r="AT10" s="1108"/>
      <c r="AU10" s="1108"/>
      <c r="AV10" s="1108"/>
      <c r="AW10" s="1108"/>
      <c r="AX10" s="1108"/>
      <c r="AY10" s="1108" t="s">
        <v>199</v>
      </c>
      <c r="AZ10" s="1108"/>
      <c r="BA10" s="1109"/>
      <c r="BB10" s="1109"/>
      <c r="BC10" s="1109"/>
    </row>
    <row r="11" spans="1:106" ht="19.5" customHeight="1" thickBo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1133"/>
      <c r="AT11" s="1133"/>
      <c r="AU11" s="1133"/>
      <c r="AV11" s="1133"/>
      <c r="AW11" s="1133"/>
      <c r="AX11" s="1133"/>
      <c r="AY11" s="1110"/>
      <c r="AZ11" s="1110"/>
      <c r="BA11" s="1110"/>
      <c r="BB11" s="1110"/>
      <c r="BC11" s="1110"/>
    </row>
    <row r="12" spans="1:106" s="7" customFormat="1" ht="46.5" customHeight="1" thickBot="1">
      <c r="A12" s="736" t="s">
        <v>21</v>
      </c>
      <c r="B12" s="737"/>
      <c r="C12" s="707"/>
      <c r="D12" s="1113" t="s">
        <v>80</v>
      </c>
      <c r="E12" s="697"/>
      <c r="F12" s="697"/>
      <c r="G12" s="697"/>
      <c r="H12" s="1114"/>
      <c r="I12" s="696" t="s">
        <v>133</v>
      </c>
      <c r="J12" s="697"/>
      <c r="K12" s="1114"/>
      <c r="L12" s="893" t="s">
        <v>56</v>
      </c>
      <c r="M12" s="927"/>
      <c r="N12" s="927"/>
      <c r="O12" s="927"/>
      <c r="P12" s="927"/>
      <c r="Q12" s="927"/>
      <c r="R12" s="927"/>
      <c r="S12" s="894"/>
      <c r="T12" s="893" t="s">
        <v>9</v>
      </c>
      <c r="U12" s="927"/>
      <c r="V12" s="927"/>
      <c r="W12" s="927"/>
      <c r="X12" s="927"/>
      <c r="Y12" s="927"/>
      <c r="Z12" s="927"/>
      <c r="AA12" s="927"/>
      <c r="AB12" s="894"/>
      <c r="AC12" s="893" t="s">
        <v>3</v>
      </c>
      <c r="AD12" s="927"/>
      <c r="AE12" s="927"/>
      <c r="AF12" s="927"/>
      <c r="AG12" s="927"/>
      <c r="AH12" s="927"/>
      <c r="AI12" s="927"/>
      <c r="AJ12" s="927"/>
      <c r="AK12" s="927"/>
      <c r="AL12" s="927"/>
      <c r="AM12" s="894"/>
      <c r="AN12" s="1115" t="s">
        <v>175</v>
      </c>
      <c r="AO12" s="1116"/>
      <c r="AP12" s="1117"/>
      <c r="AQ12" s="1118" t="s">
        <v>176</v>
      </c>
      <c r="AR12" s="1119"/>
      <c r="AS12" s="909" t="s">
        <v>177</v>
      </c>
      <c r="AT12" s="1111"/>
      <c r="AU12" s="1112"/>
      <c r="AV12" s="909" t="s">
        <v>195</v>
      </c>
      <c r="AW12" s="1111"/>
      <c r="AX12" s="1112"/>
      <c r="AY12" s="696" t="s">
        <v>70</v>
      </c>
      <c r="AZ12" s="697"/>
      <c r="BA12" s="697"/>
      <c r="BB12" s="697"/>
      <c r="BC12" s="698"/>
    </row>
    <row r="13" spans="1:106" s="7" customFormat="1" ht="29.25" customHeight="1" thickTop="1">
      <c r="A13" s="1073" t="s">
        <v>129</v>
      </c>
      <c r="B13" s="1074"/>
      <c r="C13" s="1075"/>
      <c r="D13" s="1079"/>
      <c r="E13" s="1080"/>
      <c r="F13" s="1080"/>
      <c r="G13" s="1080"/>
      <c r="H13" s="1081"/>
      <c r="I13" s="1082" t="s">
        <v>196</v>
      </c>
      <c r="J13" s="1083"/>
      <c r="K13" s="1084"/>
      <c r="L13" s="1085"/>
      <c r="M13" s="1086"/>
      <c r="N13" s="1086"/>
      <c r="O13" s="1086"/>
      <c r="P13" s="1086"/>
      <c r="Q13" s="1086"/>
      <c r="R13" s="1086"/>
      <c r="S13" s="1087"/>
      <c r="T13" s="1088"/>
      <c r="U13" s="1089"/>
      <c r="V13" s="1089"/>
      <c r="W13" s="1089"/>
      <c r="X13" s="1089"/>
      <c r="Y13" s="1089"/>
      <c r="Z13" s="1089"/>
      <c r="AA13" s="1089"/>
      <c r="AB13" s="1090"/>
      <c r="AC13" s="1088"/>
      <c r="AD13" s="1089"/>
      <c r="AE13" s="1089"/>
      <c r="AF13" s="1089"/>
      <c r="AG13" s="1089"/>
      <c r="AH13" s="1089"/>
      <c r="AI13" s="1089"/>
      <c r="AJ13" s="1089"/>
      <c r="AK13" s="1089"/>
      <c r="AL13" s="1089"/>
      <c r="AM13" s="1090"/>
      <c r="AN13" s="1091"/>
      <c r="AO13" s="1092"/>
      <c r="AP13" s="1093"/>
      <c r="AQ13" s="1048"/>
      <c r="AR13" s="1049"/>
      <c r="AS13" s="1050" t="str">
        <f>IF(AND(AN13&lt;&gt;"",AQ13&lt;&gt;""),ROUNDDOWN(((AQ13/AN13)/1000),1),"")</f>
        <v/>
      </c>
      <c r="AT13" s="1051"/>
      <c r="AU13" s="1052"/>
      <c r="AV13" s="1053" t="str">
        <f>IF(AS13&lt;&gt;"",SUM(AS13:AU14),"")</f>
        <v/>
      </c>
      <c r="AW13" s="1054"/>
      <c r="AX13" s="1055"/>
      <c r="AY13" s="1059"/>
      <c r="AZ13" s="1060"/>
      <c r="BA13" s="1060"/>
      <c r="BB13" s="1060"/>
      <c r="BC13" s="1120" t="s">
        <v>20</v>
      </c>
    </row>
    <row r="14" spans="1:106" s="36" customFormat="1" ht="28.5" customHeight="1">
      <c r="A14" s="1004"/>
      <c r="B14" s="1005"/>
      <c r="C14" s="1006"/>
      <c r="D14" s="1013"/>
      <c r="E14" s="1014"/>
      <c r="F14" s="1014"/>
      <c r="G14" s="1014"/>
      <c r="H14" s="1015"/>
      <c r="I14" s="1121" t="s">
        <v>197</v>
      </c>
      <c r="J14" s="1122"/>
      <c r="K14" s="1123"/>
      <c r="L14" s="1124"/>
      <c r="M14" s="1125"/>
      <c r="N14" s="1125"/>
      <c r="O14" s="1125"/>
      <c r="P14" s="1125"/>
      <c r="Q14" s="1125"/>
      <c r="R14" s="1125"/>
      <c r="S14" s="1126"/>
      <c r="T14" s="1127"/>
      <c r="U14" s="1128"/>
      <c r="V14" s="1128"/>
      <c r="W14" s="1128"/>
      <c r="X14" s="1128"/>
      <c r="Y14" s="1128"/>
      <c r="Z14" s="1128"/>
      <c r="AA14" s="1128"/>
      <c r="AB14" s="1129"/>
      <c r="AC14" s="1127"/>
      <c r="AD14" s="1128"/>
      <c r="AE14" s="1128"/>
      <c r="AF14" s="1128"/>
      <c r="AG14" s="1128"/>
      <c r="AH14" s="1128"/>
      <c r="AI14" s="1128"/>
      <c r="AJ14" s="1128"/>
      <c r="AK14" s="1128"/>
      <c r="AL14" s="1128"/>
      <c r="AM14" s="1129"/>
      <c r="AN14" s="1130"/>
      <c r="AO14" s="1131"/>
      <c r="AP14" s="1132"/>
      <c r="AQ14" s="1063"/>
      <c r="AR14" s="1064"/>
      <c r="AS14" s="1065" t="str">
        <f t="shared" ref="AS14:AS52" si="0">IF(AND(AN14&lt;&gt;"",AQ14&lt;&gt;""),ROUNDDOWN(((AQ14/AN14)/1000),1),"")</f>
        <v/>
      </c>
      <c r="AT14" s="1066"/>
      <c r="AU14" s="1067"/>
      <c r="AV14" s="1056"/>
      <c r="AW14" s="1057"/>
      <c r="AX14" s="1058"/>
      <c r="AY14" s="1061"/>
      <c r="AZ14" s="1062"/>
      <c r="BA14" s="1062"/>
      <c r="BB14" s="1062"/>
      <c r="BC14" s="1096"/>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36" customFormat="1" ht="28.5" customHeight="1">
      <c r="A15" s="1004"/>
      <c r="B15" s="1005"/>
      <c r="C15" s="1006"/>
      <c r="D15" s="1010"/>
      <c r="E15" s="1011"/>
      <c r="F15" s="1011"/>
      <c r="G15" s="1011"/>
      <c r="H15" s="1012"/>
      <c r="I15" s="1016" t="s">
        <v>196</v>
      </c>
      <c r="J15" s="1017"/>
      <c r="K15" s="1018"/>
      <c r="L15" s="1019"/>
      <c r="M15" s="1020"/>
      <c r="N15" s="1020"/>
      <c r="O15" s="1020"/>
      <c r="P15" s="1020"/>
      <c r="Q15" s="1020"/>
      <c r="R15" s="1020"/>
      <c r="S15" s="1021"/>
      <c r="T15" s="1022"/>
      <c r="U15" s="1023"/>
      <c r="V15" s="1023"/>
      <c r="W15" s="1023"/>
      <c r="X15" s="1023"/>
      <c r="Y15" s="1023"/>
      <c r="Z15" s="1023"/>
      <c r="AA15" s="1023"/>
      <c r="AB15" s="1024"/>
      <c r="AC15" s="1022"/>
      <c r="AD15" s="1023"/>
      <c r="AE15" s="1023"/>
      <c r="AF15" s="1023"/>
      <c r="AG15" s="1023"/>
      <c r="AH15" s="1023"/>
      <c r="AI15" s="1023"/>
      <c r="AJ15" s="1023"/>
      <c r="AK15" s="1023"/>
      <c r="AL15" s="1023"/>
      <c r="AM15" s="1024"/>
      <c r="AN15" s="1025"/>
      <c r="AO15" s="1026"/>
      <c r="AP15" s="1027"/>
      <c r="AQ15" s="1028"/>
      <c r="AR15" s="1029"/>
      <c r="AS15" s="1030" t="str">
        <f t="shared" si="0"/>
        <v/>
      </c>
      <c r="AT15" s="1031"/>
      <c r="AU15" s="1032"/>
      <c r="AV15" s="1068" t="str">
        <f t="shared" ref="AV15" si="1">IF(AS15&lt;&gt;"",SUM(AS15:AU16),"")</f>
        <v/>
      </c>
      <c r="AW15" s="1069"/>
      <c r="AX15" s="1070"/>
      <c r="AY15" s="1071"/>
      <c r="AZ15" s="1072"/>
      <c r="BA15" s="1072"/>
      <c r="BB15" s="1072"/>
      <c r="BC15" s="1095" t="s">
        <v>20</v>
      </c>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36" customFormat="1" ht="28.5" customHeight="1">
      <c r="A16" s="1004"/>
      <c r="B16" s="1005"/>
      <c r="C16" s="1006"/>
      <c r="D16" s="1013"/>
      <c r="E16" s="1014"/>
      <c r="F16" s="1014"/>
      <c r="G16" s="1014"/>
      <c r="H16" s="1015"/>
      <c r="I16" s="1121" t="s">
        <v>197</v>
      </c>
      <c r="J16" s="1122"/>
      <c r="K16" s="1123"/>
      <c r="L16" s="1124"/>
      <c r="M16" s="1125"/>
      <c r="N16" s="1125"/>
      <c r="O16" s="1125"/>
      <c r="P16" s="1125"/>
      <c r="Q16" s="1125"/>
      <c r="R16" s="1125"/>
      <c r="S16" s="1126"/>
      <c r="T16" s="1127"/>
      <c r="U16" s="1128"/>
      <c r="V16" s="1128"/>
      <c r="W16" s="1128"/>
      <c r="X16" s="1128"/>
      <c r="Y16" s="1128"/>
      <c r="Z16" s="1128"/>
      <c r="AA16" s="1128"/>
      <c r="AB16" s="1129"/>
      <c r="AC16" s="1127"/>
      <c r="AD16" s="1128"/>
      <c r="AE16" s="1128"/>
      <c r="AF16" s="1128"/>
      <c r="AG16" s="1128"/>
      <c r="AH16" s="1128"/>
      <c r="AI16" s="1128"/>
      <c r="AJ16" s="1128"/>
      <c r="AK16" s="1128"/>
      <c r="AL16" s="1128"/>
      <c r="AM16" s="1129"/>
      <c r="AN16" s="1130"/>
      <c r="AO16" s="1131"/>
      <c r="AP16" s="1132"/>
      <c r="AQ16" s="1063"/>
      <c r="AR16" s="1064"/>
      <c r="AS16" s="1065" t="str">
        <f t="shared" si="0"/>
        <v/>
      </c>
      <c r="AT16" s="1066"/>
      <c r="AU16" s="1067"/>
      <c r="AV16" s="1056"/>
      <c r="AW16" s="1057"/>
      <c r="AX16" s="1058"/>
      <c r="AY16" s="1061"/>
      <c r="AZ16" s="1062"/>
      <c r="BA16" s="1062"/>
      <c r="BB16" s="1062"/>
      <c r="BC16" s="1096"/>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36" customFormat="1" ht="28.5" customHeight="1">
      <c r="A17" s="1004"/>
      <c r="B17" s="1005"/>
      <c r="C17" s="1006"/>
      <c r="D17" s="1010"/>
      <c r="E17" s="1011"/>
      <c r="F17" s="1011"/>
      <c r="G17" s="1011"/>
      <c r="H17" s="1012"/>
      <c r="I17" s="1016" t="s">
        <v>196</v>
      </c>
      <c r="J17" s="1017"/>
      <c r="K17" s="1018"/>
      <c r="L17" s="1019"/>
      <c r="M17" s="1020"/>
      <c r="N17" s="1020"/>
      <c r="O17" s="1020"/>
      <c r="P17" s="1020"/>
      <c r="Q17" s="1020"/>
      <c r="R17" s="1020"/>
      <c r="S17" s="1021"/>
      <c r="T17" s="1022"/>
      <c r="U17" s="1023"/>
      <c r="V17" s="1023"/>
      <c r="W17" s="1023"/>
      <c r="X17" s="1023"/>
      <c r="Y17" s="1023"/>
      <c r="Z17" s="1023"/>
      <c r="AA17" s="1023"/>
      <c r="AB17" s="1024"/>
      <c r="AC17" s="1022"/>
      <c r="AD17" s="1023"/>
      <c r="AE17" s="1023"/>
      <c r="AF17" s="1023"/>
      <c r="AG17" s="1023"/>
      <c r="AH17" s="1023"/>
      <c r="AI17" s="1023"/>
      <c r="AJ17" s="1023"/>
      <c r="AK17" s="1023"/>
      <c r="AL17" s="1023"/>
      <c r="AM17" s="1024"/>
      <c r="AN17" s="1025"/>
      <c r="AO17" s="1026"/>
      <c r="AP17" s="1027"/>
      <c r="AQ17" s="1028"/>
      <c r="AR17" s="1029"/>
      <c r="AS17" s="1030" t="str">
        <f t="shared" si="0"/>
        <v/>
      </c>
      <c r="AT17" s="1031"/>
      <c r="AU17" s="1032"/>
      <c r="AV17" s="1068" t="str">
        <f t="shared" ref="AV17" si="2">IF(AS17&lt;&gt;"",SUM(AS17:AU18),"")</f>
        <v/>
      </c>
      <c r="AW17" s="1069"/>
      <c r="AX17" s="1070"/>
      <c r="AY17" s="1071"/>
      <c r="AZ17" s="1072"/>
      <c r="BA17" s="1072"/>
      <c r="BB17" s="1072"/>
      <c r="BC17" s="1095" t="s">
        <v>20</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36" customFormat="1" ht="28.5" customHeight="1">
      <c r="A18" s="1004"/>
      <c r="B18" s="1005"/>
      <c r="C18" s="1006"/>
      <c r="D18" s="1013"/>
      <c r="E18" s="1014"/>
      <c r="F18" s="1014"/>
      <c r="G18" s="1014"/>
      <c r="H18" s="1015"/>
      <c r="I18" s="1121" t="s">
        <v>197</v>
      </c>
      <c r="J18" s="1122"/>
      <c r="K18" s="1123"/>
      <c r="L18" s="1124"/>
      <c r="M18" s="1125"/>
      <c r="N18" s="1125"/>
      <c r="O18" s="1125"/>
      <c r="P18" s="1125"/>
      <c r="Q18" s="1125"/>
      <c r="R18" s="1125"/>
      <c r="S18" s="1126"/>
      <c r="T18" s="1127"/>
      <c r="U18" s="1128"/>
      <c r="V18" s="1128"/>
      <c r="W18" s="1128"/>
      <c r="X18" s="1128"/>
      <c r="Y18" s="1128"/>
      <c r="Z18" s="1128"/>
      <c r="AA18" s="1128"/>
      <c r="AB18" s="1129"/>
      <c r="AC18" s="1127"/>
      <c r="AD18" s="1128"/>
      <c r="AE18" s="1128"/>
      <c r="AF18" s="1128"/>
      <c r="AG18" s="1128"/>
      <c r="AH18" s="1128"/>
      <c r="AI18" s="1128"/>
      <c r="AJ18" s="1128"/>
      <c r="AK18" s="1128"/>
      <c r="AL18" s="1128"/>
      <c r="AM18" s="1129"/>
      <c r="AN18" s="1130"/>
      <c r="AO18" s="1131"/>
      <c r="AP18" s="1132"/>
      <c r="AQ18" s="1063"/>
      <c r="AR18" s="1064"/>
      <c r="AS18" s="1065" t="str">
        <f t="shared" si="0"/>
        <v/>
      </c>
      <c r="AT18" s="1066"/>
      <c r="AU18" s="1067"/>
      <c r="AV18" s="1056"/>
      <c r="AW18" s="1057"/>
      <c r="AX18" s="1058"/>
      <c r="AY18" s="1061"/>
      <c r="AZ18" s="1062"/>
      <c r="BA18" s="1062"/>
      <c r="BB18" s="1062"/>
      <c r="BC18" s="1096"/>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36" customFormat="1" ht="28.5" customHeight="1">
      <c r="A19" s="1004"/>
      <c r="B19" s="1005"/>
      <c r="C19" s="1006"/>
      <c r="D19" s="1010"/>
      <c r="E19" s="1011"/>
      <c r="F19" s="1011"/>
      <c r="G19" s="1011"/>
      <c r="H19" s="1012"/>
      <c r="I19" s="1016" t="s">
        <v>196</v>
      </c>
      <c r="J19" s="1017"/>
      <c r="K19" s="1018"/>
      <c r="L19" s="1019"/>
      <c r="M19" s="1020"/>
      <c r="N19" s="1020"/>
      <c r="O19" s="1020"/>
      <c r="P19" s="1020"/>
      <c r="Q19" s="1020"/>
      <c r="R19" s="1020"/>
      <c r="S19" s="1021"/>
      <c r="T19" s="1022"/>
      <c r="U19" s="1023"/>
      <c r="V19" s="1023"/>
      <c r="W19" s="1023"/>
      <c r="X19" s="1023"/>
      <c r="Y19" s="1023"/>
      <c r="Z19" s="1023"/>
      <c r="AA19" s="1023"/>
      <c r="AB19" s="1024"/>
      <c r="AC19" s="1022"/>
      <c r="AD19" s="1023"/>
      <c r="AE19" s="1023"/>
      <c r="AF19" s="1023"/>
      <c r="AG19" s="1023"/>
      <c r="AH19" s="1023"/>
      <c r="AI19" s="1023"/>
      <c r="AJ19" s="1023"/>
      <c r="AK19" s="1023"/>
      <c r="AL19" s="1023"/>
      <c r="AM19" s="1024"/>
      <c r="AN19" s="1025"/>
      <c r="AO19" s="1026"/>
      <c r="AP19" s="1027"/>
      <c r="AQ19" s="1028"/>
      <c r="AR19" s="1029"/>
      <c r="AS19" s="1030" t="str">
        <f t="shared" si="0"/>
        <v/>
      </c>
      <c r="AT19" s="1031"/>
      <c r="AU19" s="1032"/>
      <c r="AV19" s="1068" t="str">
        <f t="shared" ref="AV19" si="3">IF(AS19&lt;&gt;"",SUM(AS19:AU20),"")</f>
        <v/>
      </c>
      <c r="AW19" s="1069"/>
      <c r="AX19" s="1070"/>
      <c r="AY19" s="1071"/>
      <c r="AZ19" s="1072"/>
      <c r="BA19" s="1072"/>
      <c r="BB19" s="1072"/>
      <c r="BC19" s="1095" t="s">
        <v>20</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36" customFormat="1" ht="28.5" customHeight="1">
      <c r="A20" s="1004"/>
      <c r="B20" s="1005"/>
      <c r="C20" s="1006"/>
      <c r="D20" s="1013"/>
      <c r="E20" s="1014"/>
      <c r="F20" s="1014"/>
      <c r="G20" s="1014"/>
      <c r="H20" s="1015"/>
      <c r="I20" s="1121" t="s">
        <v>197</v>
      </c>
      <c r="J20" s="1122"/>
      <c r="K20" s="1123"/>
      <c r="L20" s="1124"/>
      <c r="M20" s="1125"/>
      <c r="N20" s="1125"/>
      <c r="O20" s="1125"/>
      <c r="P20" s="1125"/>
      <c r="Q20" s="1125"/>
      <c r="R20" s="1125"/>
      <c r="S20" s="1126"/>
      <c r="T20" s="1127"/>
      <c r="U20" s="1128"/>
      <c r="V20" s="1128"/>
      <c r="W20" s="1128"/>
      <c r="X20" s="1128"/>
      <c r="Y20" s="1128"/>
      <c r="Z20" s="1128"/>
      <c r="AA20" s="1128"/>
      <c r="AB20" s="1129"/>
      <c r="AC20" s="1127"/>
      <c r="AD20" s="1128"/>
      <c r="AE20" s="1128"/>
      <c r="AF20" s="1128"/>
      <c r="AG20" s="1128"/>
      <c r="AH20" s="1128"/>
      <c r="AI20" s="1128"/>
      <c r="AJ20" s="1128"/>
      <c r="AK20" s="1128"/>
      <c r="AL20" s="1128"/>
      <c r="AM20" s="1129"/>
      <c r="AN20" s="1130"/>
      <c r="AO20" s="1131"/>
      <c r="AP20" s="1132"/>
      <c r="AQ20" s="1063"/>
      <c r="AR20" s="1064"/>
      <c r="AS20" s="1065" t="str">
        <f t="shared" si="0"/>
        <v/>
      </c>
      <c r="AT20" s="1066"/>
      <c r="AU20" s="1067"/>
      <c r="AV20" s="1056"/>
      <c r="AW20" s="1057"/>
      <c r="AX20" s="1058"/>
      <c r="AY20" s="1061"/>
      <c r="AZ20" s="1062"/>
      <c r="BA20" s="1062"/>
      <c r="BB20" s="1062"/>
      <c r="BC20" s="1096"/>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36" customFormat="1" ht="28.5" customHeight="1">
      <c r="A21" s="1004"/>
      <c r="B21" s="1005"/>
      <c r="C21" s="1006"/>
      <c r="D21" s="1010"/>
      <c r="E21" s="1011"/>
      <c r="F21" s="1011"/>
      <c r="G21" s="1011"/>
      <c r="H21" s="1012"/>
      <c r="I21" s="1016" t="s">
        <v>196</v>
      </c>
      <c r="J21" s="1017"/>
      <c r="K21" s="1018"/>
      <c r="L21" s="1019"/>
      <c r="M21" s="1020"/>
      <c r="N21" s="1020"/>
      <c r="O21" s="1020"/>
      <c r="P21" s="1020"/>
      <c r="Q21" s="1020"/>
      <c r="R21" s="1020"/>
      <c r="S21" s="1021"/>
      <c r="T21" s="1022"/>
      <c r="U21" s="1023"/>
      <c r="V21" s="1023"/>
      <c r="W21" s="1023"/>
      <c r="X21" s="1023"/>
      <c r="Y21" s="1023"/>
      <c r="Z21" s="1023"/>
      <c r="AA21" s="1023"/>
      <c r="AB21" s="1024"/>
      <c r="AC21" s="1022"/>
      <c r="AD21" s="1023"/>
      <c r="AE21" s="1023"/>
      <c r="AF21" s="1023"/>
      <c r="AG21" s="1023"/>
      <c r="AH21" s="1023"/>
      <c r="AI21" s="1023"/>
      <c r="AJ21" s="1023"/>
      <c r="AK21" s="1023"/>
      <c r="AL21" s="1023"/>
      <c r="AM21" s="1024"/>
      <c r="AN21" s="1025"/>
      <c r="AO21" s="1026"/>
      <c r="AP21" s="1027"/>
      <c r="AQ21" s="1028"/>
      <c r="AR21" s="1029"/>
      <c r="AS21" s="1030" t="str">
        <f t="shared" si="0"/>
        <v/>
      </c>
      <c r="AT21" s="1031"/>
      <c r="AU21" s="1032"/>
      <c r="AV21" s="1068" t="str">
        <f t="shared" ref="AV21" si="4">IF(AS21&lt;&gt;"",SUM(AS21:AU22),"")</f>
        <v/>
      </c>
      <c r="AW21" s="1069"/>
      <c r="AX21" s="1070"/>
      <c r="AY21" s="1071"/>
      <c r="AZ21" s="1072"/>
      <c r="BA21" s="1072"/>
      <c r="BB21" s="1072"/>
      <c r="BC21" s="1095" t="s">
        <v>20</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36" customFormat="1" ht="28.5" customHeight="1">
      <c r="A22" s="1004"/>
      <c r="B22" s="1005"/>
      <c r="C22" s="1006"/>
      <c r="D22" s="1013"/>
      <c r="E22" s="1014"/>
      <c r="F22" s="1014"/>
      <c r="G22" s="1014"/>
      <c r="H22" s="1015"/>
      <c r="I22" s="1121" t="s">
        <v>197</v>
      </c>
      <c r="J22" s="1122"/>
      <c r="K22" s="1123"/>
      <c r="L22" s="1124"/>
      <c r="M22" s="1125"/>
      <c r="N22" s="1125"/>
      <c r="O22" s="1125"/>
      <c r="P22" s="1125"/>
      <c r="Q22" s="1125"/>
      <c r="R22" s="1125"/>
      <c r="S22" s="1126"/>
      <c r="T22" s="1127"/>
      <c r="U22" s="1128"/>
      <c r="V22" s="1128"/>
      <c r="W22" s="1128"/>
      <c r="X22" s="1128"/>
      <c r="Y22" s="1128"/>
      <c r="Z22" s="1128"/>
      <c r="AA22" s="1128"/>
      <c r="AB22" s="1129"/>
      <c r="AC22" s="1127"/>
      <c r="AD22" s="1128"/>
      <c r="AE22" s="1128"/>
      <c r="AF22" s="1128"/>
      <c r="AG22" s="1128"/>
      <c r="AH22" s="1128"/>
      <c r="AI22" s="1128"/>
      <c r="AJ22" s="1128"/>
      <c r="AK22" s="1128"/>
      <c r="AL22" s="1128"/>
      <c r="AM22" s="1129"/>
      <c r="AN22" s="1130"/>
      <c r="AO22" s="1131"/>
      <c r="AP22" s="1132"/>
      <c r="AQ22" s="1063"/>
      <c r="AR22" s="1064"/>
      <c r="AS22" s="1065" t="str">
        <f t="shared" si="0"/>
        <v/>
      </c>
      <c r="AT22" s="1066"/>
      <c r="AU22" s="1067"/>
      <c r="AV22" s="1056"/>
      <c r="AW22" s="1057"/>
      <c r="AX22" s="1058"/>
      <c r="AY22" s="1061"/>
      <c r="AZ22" s="1062"/>
      <c r="BA22" s="1062"/>
      <c r="BB22" s="1062"/>
      <c r="BC22" s="1096"/>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36" customFormat="1" ht="28.5" customHeight="1">
      <c r="A23" s="1004"/>
      <c r="B23" s="1005"/>
      <c r="C23" s="1006"/>
      <c r="D23" s="1010"/>
      <c r="E23" s="1011"/>
      <c r="F23" s="1011"/>
      <c r="G23" s="1011"/>
      <c r="H23" s="1012"/>
      <c r="I23" s="1016" t="s">
        <v>196</v>
      </c>
      <c r="J23" s="1017"/>
      <c r="K23" s="1018"/>
      <c r="L23" s="1019"/>
      <c r="M23" s="1020"/>
      <c r="N23" s="1020"/>
      <c r="O23" s="1020"/>
      <c r="P23" s="1020"/>
      <c r="Q23" s="1020"/>
      <c r="R23" s="1020"/>
      <c r="S23" s="1021"/>
      <c r="T23" s="1022"/>
      <c r="U23" s="1023"/>
      <c r="V23" s="1023"/>
      <c r="W23" s="1023"/>
      <c r="X23" s="1023"/>
      <c r="Y23" s="1023"/>
      <c r="Z23" s="1023"/>
      <c r="AA23" s="1023"/>
      <c r="AB23" s="1024"/>
      <c r="AC23" s="1022"/>
      <c r="AD23" s="1023"/>
      <c r="AE23" s="1023"/>
      <c r="AF23" s="1023"/>
      <c r="AG23" s="1023"/>
      <c r="AH23" s="1023"/>
      <c r="AI23" s="1023"/>
      <c r="AJ23" s="1023"/>
      <c r="AK23" s="1023"/>
      <c r="AL23" s="1023"/>
      <c r="AM23" s="1024"/>
      <c r="AN23" s="1025"/>
      <c r="AO23" s="1026"/>
      <c r="AP23" s="1027"/>
      <c r="AQ23" s="1028"/>
      <c r="AR23" s="1029"/>
      <c r="AS23" s="1030" t="str">
        <f t="shared" si="0"/>
        <v/>
      </c>
      <c r="AT23" s="1031"/>
      <c r="AU23" s="1032"/>
      <c r="AV23" s="1068" t="str">
        <f t="shared" ref="AV23" si="5">IF(AS23&lt;&gt;"",SUM(AS23:AU24),"")</f>
        <v/>
      </c>
      <c r="AW23" s="1069"/>
      <c r="AX23" s="1070"/>
      <c r="AY23" s="1071"/>
      <c r="AZ23" s="1072"/>
      <c r="BA23" s="1072"/>
      <c r="BB23" s="1072"/>
      <c r="BC23" s="1095" t="s">
        <v>20</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36" customFormat="1" ht="28.5" customHeight="1">
      <c r="A24" s="1004"/>
      <c r="B24" s="1005"/>
      <c r="C24" s="1006"/>
      <c r="D24" s="1013"/>
      <c r="E24" s="1014"/>
      <c r="F24" s="1014"/>
      <c r="G24" s="1014"/>
      <c r="H24" s="1015"/>
      <c r="I24" s="1121" t="s">
        <v>197</v>
      </c>
      <c r="J24" s="1122"/>
      <c r="K24" s="1123"/>
      <c r="L24" s="1124"/>
      <c r="M24" s="1125"/>
      <c r="N24" s="1125"/>
      <c r="O24" s="1125"/>
      <c r="P24" s="1125"/>
      <c r="Q24" s="1125"/>
      <c r="R24" s="1125"/>
      <c r="S24" s="1126"/>
      <c r="T24" s="1127"/>
      <c r="U24" s="1128"/>
      <c r="V24" s="1128"/>
      <c r="W24" s="1128"/>
      <c r="X24" s="1128"/>
      <c r="Y24" s="1128"/>
      <c r="Z24" s="1128"/>
      <c r="AA24" s="1128"/>
      <c r="AB24" s="1129"/>
      <c r="AC24" s="1127"/>
      <c r="AD24" s="1128"/>
      <c r="AE24" s="1128"/>
      <c r="AF24" s="1128"/>
      <c r="AG24" s="1128"/>
      <c r="AH24" s="1128"/>
      <c r="AI24" s="1128"/>
      <c r="AJ24" s="1128"/>
      <c r="AK24" s="1128"/>
      <c r="AL24" s="1128"/>
      <c r="AM24" s="1129"/>
      <c r="AN24" s="1130"/>
      <c r="AO24" s="1131"/>
      <c r="AP24" s="1132"/>
      <c r="AQ24" s="1063"/>
      <c r="AR24" s="1064"/>
      <c r="AS24" s="1065" t="str">
        <f t="shared" si="0"/>
        <v/>
      </c>
      <c r="AT24" s="1066"/>
      <c r="AU24" s="1067"/>
      <c r="AV24" s="1056"/>
      <c r="AW24" s="1057"/>
      <c r="AX24" s="1058"/>
      <c r="AY24" s="1061"/>
      <c r="AZ24" s="1062"/>
      <c r="BA24" s="1062"/>
      <c r="BB24" s="1062"/>
      <c r="BC24" s="1096"/>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36" customFormat="1" ht="28.5" customHeight="1">
      <c r="A25" s="1004"/>
      <c r="B25" s="1005"/>
      <c r="C25" s="1006"/>
      <c r="D25" s="1010"/>
      <c r="E25" s="1011"/>
      <c r="F25" s="1011"/>
      <c r="G25" s="1011"/>
      <c r="H25" s="1012"/>
      <c r="I25" s="1016" t="s">
        <v>196</v>
      </c>
      <c r="J25" s="1017"/>
      <c r="K25" s="1018"/>
      <c r="L25" s="1019"/>
      <c r="M25" s="1020"/>
      <c r="N25" s="1020"/>
      <c r="O25" s="1020"/>
      <c r="P25" s="1020"/>
      <c r="Q25" s="1020"/>
      <c r="R25" s="1020"/>
      <c r="S25" s="1021"/>
      <c r="T25" s="1022"/>
      <c r="U25" s="1023"/>
      <c r="V25" s="1023"/>
      <c r="W25" s="1023"/>
      <c r="X25" s="1023"/>
      <c r="Y25" s="1023"/>
      <c r="Z25" s="1023"/>
      <c r="AA25" s="1023"/>
      <c r="AB25" s="1024"/>
      <c r="AC25" s="1022"/>
      <c r="AD25" s="1023"/>
      <c r="AE25" s="1023"/>
      <c r="AF25" s="1023"/>
      <c r="AG25" s="1023"/>
      <c r="AH25" s="1023"/>
      <c r="AI25" s="1023"/>
      <c r="AJ25" s="1023"/>
      <c r="AK25" s="1023"/>
      <c r="AL25" s="1023"/>
      <c r="AM25" s="1024"/>
      <c r="AN25" s="1025"/>
      <c r="AO25" s="1026"/>
      <c r="AP25" s="1027"/>
      <c r="AQ25" s="1028"/>
      <c r="AR25" s="1029"/>
      <c r="AS25" s="1030" t="str">
        <f t="shared" si="0"/>
        <v/>
      </c>
      <c r="AT25" s="1031"/>
      <c r="AU25" s="1032"/>
      <c r="AV25" s="1068" t="str">
        <f t="shared" ref="AV25" si="6">IF(AS25&lt;&gt;"",SUM(AS25:AU26),"")</f>
        <v/>
      </c>
      <c r="AW25" s="1069"/>
      <c r="AX25" s="1070"/>
      <c r="AY25" s="1071"/>
      <c r="AZ25" s="1072"/>
      <c r="BA25" s="1072"/>
      <c r="BB25" s="1072"/>
      <c r="BC25" s="1095" t="s">
        <v>20</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36" customFormat="1" ht="28.5" customHeight="1">
      <c r="A26" s="1004"/>
      <c r="B26" s="1005"/>
      <c r="C26" s="1006"/>
      <c r="D26" s="1013"/>
      <c r="E26" s="1014"/>
      <c r="F26" s="1014"/>
      <c r="G26" s="1014"/>
      <c r="H26" s="1015"/>
      <c r="I26" s="1121" t="s">
        <v>197</v>
      </c>
      <c r="J26" s="1122"/>
      <c r="K26" s="1123"/>
      <c r="L26" s="1124"/>
      <c r="M26" s="1125"/>
      <c r="N26" s="1125"/>
      <c r="O26" s="1125"/>
      <c r="P26" s="1125"/>
      <c r="Q26" s="1125"/>
      <c r="R26" s="1125"/>
      <c r="S26" s="1126"/>
      <c r="T26" s="1127"/>
      <c r="U26" s="1128"/>
      <c r="V26" s="1128"/>
      <c r="W26" s="1128"/>
      <c r="X26" s="1128"/>
      <c r="Y26" s="1128"/>
      <c r="Z26" s="1128"/>
      <c r="AA26" s="1128"/>
      <c r="AB26" s="1129"/>
      <c r="AC26" s="1127"/>
      <c r="AD26" s="1128"/>
      <c r="AE26" s="1128"/>
      <c r="AF26" s="1128"/>
      <c r="AG26" s="1128"/>
      <c r="AH26" s="1128"/>
      <c r="AI26" s="1128"/>
      <c r="AJ26" s="1128"/>
      <c r="AK26" s="1128"/>
      <c r="AL26" s="1128"/>
      <c r="AM26" s="1129"/>
      <c r="AN26" s="1130"/>
      <c r="AO26" s="1131"/>
      <c r="AP26" s="1132"/>
      <c r="AQ26" s="1063"/>
      <c r="AR26" s="1064"/>
      <c r="AS26" s="1065" t="str">
        <f t="shared" si="0"/>
        <v/>
      </c>
      <c r="AT26" s="1066"/>
      <c r="AU26" s="1067"/>
      <c r="AV26" s="1056"/>
      <c r="AW26" s="1057"/>
      <c r="AX26" s="1058"/>
      <c r="AY26" s="1061"/>
      <c r="AZ26" s="1062"/>
      <c r="BA26" s="1062"/>
      <c r="BB26" s="1062"/>
      <c r="BC26" s="109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36" customFormat="1" ht="28.5" customHeight="1">
      <c r="A27" s="1004"/>
      <c r="B27" s="1005"/>
      <c r="C27" s="1006"/>
      <c r="D27" s="1010"/>
      <c r="E27" s="1011"/>
      <c r="F27" s="1011"/>
      <c r="G27" s="1011"/>
      <c r="H27" s="1012"/>
      <c r="I27" s="1016" t="s">
        <v>196</v>
      </c>
      <c r="J27" s="1017"/>
      <c r="K27" s="1018"/>
      <c r="L27" s="1019"/>
      <c r="M27" s="1020"/>
      <c r="N27" s="1020"/>
      <c r="O27" s="1020"/>
      <c r="P27" s="1020"/>
      <c r="Q27" s="1020"/>
      <c r="R27" s="1020"/>
      <c r="S27" s="1021"/>
      <c r="T27" s="1022"/>
      <c r="U27" s="1023"/>
      <c r="V27" s="1023"/>
      <c r="W27" s="1023"/>
      <c r="X27" s="1023"/>
      <c r="Y27" s="1023"/>
      <c r="Z27" s="1023"/>
      <c r="AA27" s="1023"/>
      <c r="AB27" s="1024"/>
      <c r="AC27" s="1022"/>
      <c r="AD27" s="1023"/>
      <c r="AE27" s="1023"/>
      <c r="AF27" s="1023"/>
      <c r="AG27" s="1023"/>
      <c r="AH27" s="1023"/>
      <c r="AI27" s="1023"/>
      <c r="AJ27" s="1023"/>
      <c r="AK27" s="1023"/>
      <c r="AL27" s="1023"/>
      <c r="AM27" s="1024"/>
      <c r="AN27" s="1025"/>
      <c r="AO27" s="1026"/>
      <c r="AP27" s="1027"/>
      <c r="AQ27" s="1028"/>
      <c r="AR27" s="1029"/>
      <c r="AS27" s="1030" t="str">
        <f t="shared" si="0"/>
        <v/>
      </c>
      <c r="AT27" s="1031"/>
      <c r="AU27" s="1032"/>
      <c r="AV27" s="1068" t="str">
        <f t="shared" ref="AV27" si="7">IF(AS27&lt;&gt;"",SUM(AS27:AU28),"")</f>
        <v/>
      </c>
      <c r="AW27" s="1069"/>
      <c r="AX27" s="1070"/>
      <c r="AY27" s="1071"/>
      <c r="AZ27" s="1072"/>
      <c r="BA27" s="1072"/>
      <c r="BB27" s="1072"/>
      <c r="BC27" s="1095" t="s">
        <v>20</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36" customFormat="1" ht="28.5" customHeight="1">
      <c r="A28" s="1004"/>
      <c r="B28" s="1005"/>
      <c r="C28" s="1006"/>
      <c r="D28" s="1013"/>
      <c r="E28" s="1014"/>
      <c r="F28" s="1014"/>
      <c r="G28" s="1014"/>
      <c r="H28" s="1015"/>
      <c r="I28" s="1121" t="s">
        <v>197</v>
      </c>
      <c r="J28" s="1122"/>
      <c r="K28" s="1123"/>
      <c r="L28" s="1124"/>
      <c r="M28" s="1125"/>
      <c r="N28" s="1125"/>
      <c r="O28" s="1125"/>
      <c r="P28" s="1125"/>
      <c r="Q28" s="1125"/>
      <c r="R28" s="1125"/>
      <c r="S28" s="1126"/>
      <c r="T28" s="1127"/>
      <c r="U28" s="1128"/>
      <c r="V28" s="1128"/>
      <c r="W28" s="1128"/>
      <c r="X28" s="1128"/>
      <c r="Y28" s="1128"/>
      <c r="Z28" s="1128"/>
      <c r="AA28" s="1128"/>
      <c r="AB28" s="1129"/>
      <c r="AC28" s="1127"/>
      <c r="AD28" s="1128"/>
      <c r="AE28" s="1128"/>
      <c r="AF28" s="1128"/>
      <c r="AG28" s="1128"/>
      <c r="AH28" s="1128"/>
      <c r="AI28" s="1128"/>
      <c r="AJ28" s="1128"/>
      <c r="AK28" s="1128"/>
      <c r="AL28" s="1128"/>
      <c r="AM28" s="1129"/>
      <c r="AN28" s="1130"/>
      <c r="AO28" s="1131"/>
      <c r="AP28" s="1132"/>
      <c r="AQ28" s="1063"/>
      <c r="AR28" s="1064"/>
      <c r="AS28" s="1065" t="str">
        <f t="shared" si="0"/>
        <v/>
      </c>
      <c r="AT28" s="1066"/>
      <c r="AU28" s="1067"/>
      <c r="AV28" s="1056"/>
      <c r="AW28" s="1057"/>
      <c r="AX28" s="1058"/>
      <c r="AY28" s="1061"/>
      <c r="AZ28" s="1062"/>
      <c r="BA28" s="1062"/>
      <c r="BB28" s="1062"/>
      <c r="BC28" s="1096"/>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36" customFormat="1" ht="28.5" customHeight="1">
      <c r="A29" s="1004"/>
      <c r="B29" s="1005"/>
      <c r="C29" s="1006"/>
      <c r="D29" s="1010"/>
      <c r="E29" s="1011"/>
      <c r="F29" s="1011"/>
      <c r="G29" s="1011"/>
      <c r="H29" s="1012"/>
      <c r="I29" s="1016" t="s">
        <v>196</v>
      </c>
      <c r="J29" s="1017"/>
      <c r="K29" s="1018"/>
      <c r="L29" s="1019"/>
      <c r="M29" s="1020"/>
      <c r="N29" s="1020"/>
      <c r="O29" s="1020"/>
      <c r="P29" s="1020"/>
      <c r="Q29" s="1020"/>
      <c r="R29" s="1020"/>
      <c r="S29" s="1021"/>
      <c r="T29" s="1022"/>
      <c r="U29" s="1023"/>
      <c r="V29" s="1023"/>
      <c r="W29" s="1023"/>
      <c r="X29" s="1023"/>
      <c r="Y29" s="1023"/>
      <c r="Z29" s="1023"/>
      <c r="AA29" s="1023"/>
      <c r="AB29" s="1024"/>
      <c r="AC29" s="1022"/>
      <c r="AD29" s="1023"/>
      <c r="AE29" s="1023"/>
      <c r="AF29" s="1023"/>
      <c r="AG29" s="1023"/>
      <c r="AH29" s="1023"/>
      <c r="AI29" s="1023"/>
      <c r="AJ29" s="1023"/>
      <c r="AK29" s="1023"/>
      <c r="AL29" s="1023"/>
      <c r="AM29" s="1024"/>
      <c r="AN29" s="1025"/>
      <c r="AO29" s="1026"/>
      <c r="AP29" s="1027"/>
      <c r="AQ29" s="1028"/>
      <c r="AR29" s="1029"/>
      <c r="AS29" s="1030" t="str">
        <f t="shared" si="0"/>
        <v/>
      </c>
      <c r="AT29" s="1031"/>
      <c r="AU29" s="1032"/>
      <c r="AV29" s="1068" t="str">
        <f t="shared" ref="AV29" si="8">IF(AS29&lt;&gt;"",SUM(AS29:AU30),"")</f>
        <v/>
      </c>
      <c r="AW29" s="1069"/>
      <c r="AX29" s="1070"/>
      <c r="AY29" s="1071"/>
      <c r="AZ29" s="1072"/>
      <c r="BA29" s="1072"/>
      <c r="BB29" s="1072"/>
      <c r="BC29" s="1095" t="s">
        <v>20</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36" customFormat="1" ht="28.5" customHeight="1">
      <c r="A30" s="1004"/>
      <c r="B30" s="1005"/>
      <c r="C30" s="1006"/>
      <c r="D30" s="1013"/>
      <c r="E30" s="1014"/>
      <c r="F30" s="1014"/>
      <c r="G30" s="1014"/>
      <c r="H30" s="1015"/>
      <c r="I30" s="1121" t="s">
        <v>197</v>
      </c>
      <c r="J30" s="1122"/>
      <c r="K30" s="1123"/>
      <c r="L30" s="1124"/>
      <c r="M30" s="1125"/>
      <c r="N30" s="1125"/>
      <c r="O30" s="1125"/>
      <c r="P30" s="1125"/>
      <c r="Q30" s="1125"/>
      <c r="R30" s="1125"/>
      <c r="S30" s="1126"/>
      <c r="T30" s="1127"/>
      <c r="U30" s="1128"/>
      <c r="V30" s="1128"/>
      <c r="W30" s="1128"/>
      <c r="X30" s="1128"/>
      <c r="Y30" s="1128"/>
      <c r="Z30" s="1128"/>
      <c r="AA30" s="1128"/>
      <c r="AB30" s="1129"/>
      <c r="AC30" s="1127"/>
      <c r="AD30" s="1128"/>
      <c r="AE30" s="1128"/>
      <c r="AF30" s="1128"/>
      <c r="AG30" s="1128"/>
      <c r="AH30" s="1128"/>
      <c r="AI30" s="1128"/>
      <c r="AJ30" s="1128"/>
      <c r="AK30" s="1128"/>
      <c r="AL30" s="1128"/>
      <c r="AM30" s="1129"/>
      <c r="AN30" s="1130"/>
      <c r="AO30" s="1131"/>
      <c r="AP30" s="1132"/>
      <c r="AQ30" s="1063"/>
      <c r="AR30" s="1064"/>
      <c r="AS30" s="1065" t="str">
        <f t="shared" si="0"/>
        <v/>
      </c>
      <c r="AT30" s="1066"/>
      <c r="AU30" s="1067"/>
      <c r="AV30" s="1056"/>
      <c r="AW30" s="1057"/>
      <c r="AX30" s="1058"/>
      <c r="AY30" s="1061"/>
      <c r="AZ30" s="1062"/>
      <c r="BA30" s="1062"/>
      <c r="BB30" s="1062"/>
      <c r="BC30" s="1096"/>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36" customFormat="1" ht="28.5" customHeight="1">
      <c r="A31" s="1004"/>
      <c r="B31" s="1005"/>
      <c r="C31" s="1006"/>
      <c r="D31" s="1010"/>
      <c r="E31" s="1011"/>
      <c r="F31" s="1011"/>
      <c r="G31" s="1011"/>
      <c r="H31" s="1012"/>
      <c r="I31" s="1016" t="s">
        <v>196</v>
      </c>
      <c r="J31" s="1017"/>
      <c r="K31" s="1018"/>
      <c r="L31" s="1019"/>
      <c r="M31" s="1020"/>
      <c r="N31" s="1020"/>
      <c r="O31" s="1020"/>
      <c r="P31" s="1020"/>
      <c r="Q31" s="1020"/>
      <c r="R31" s="1020"/>
      <c r="S31" s="1021"/>
      <c r="T31" s="1022"/>
      <c r="U31" s="1023"/>
      <c r="V31" s="1023"/>
      <c r="W31" s="1023"/>
      <c r="X31" s="1023"/>
      <c r="Y31" s="1023"/>
      <c r="Z31" s="1023"/>
      <c r="AA31" s="1023"/>
      <c r="AB31" s="1024"/>
      <c r="AC31" s="1022"/>
      <c r="AD31" s="1023"/>
      <c r="AE31" s="1023"/>
      <c r="AF31" s="1023"/>
      <c r="AG31" s="1023"/>
      <c r="AH31" s="1023"/>
      <c r="AI31" s="1023"/>
      <c r="AJ31" s="1023"/>
      <c r="AK31" s="1023"/>
      <c r="AL31" s="1023"/>
      <c r="AM31" s="1024"/>
      <c r="AN31" s="1025"/>
      <c r="AO31" s="1026"/>
      <c r="AP31" s="1027"/>
      <c r="AQ31" s="1028"/>
      <c r="AR31" s="1029"/>
      <c r="AS31" s="1030" t="str">
        <f t="shared" si="0"/>
        <v/>
      </c>
      <c r="AT31" s="1031"/>
      <c r="AU31" s="1032"/>
      <c r="AV31" s="1068" t="str">
        <f t="shared" ref="AV31" si="9">IF(AS31&lt;&gt;"",SUM(AS31:AU32),"")</f>
        <v/>
      </c>
      <c r="AW31" s="1069"/>
      <c r="AX31" s="1070"/>
      <c r="AY31" s="1071"/>
      <c r="AZ31" s="1072"/>
      <c r="BA31" s="1072"/>
      <c r="BB31" s="1072"/>
      <c r="BC31" s="1095" t="s">
        <v>20</v>
      </c>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36" customFormat="1" ht="28.5" customHeight="1">
      <c r="A32" s="1076"/>
      <c r="B32" s="1077"/>
      <c r="C32" s="1078"/>
      <c r="D32" s="1013"/>
      <c r="E32" s="1014"/>
      <c r="F32" s="1014"/>
      <c r="G32" s="1014"/>
      <c r="H32" s="1015"/>
      <c r="I32" s="1121" t="s">
        <v>197</v>
      </c>
      <c r="J32" s="1122"/>
      <c r="K32" s="1123"/>
      <c r="L32" s="1124"/>
      <c r="M32" s="1125"/>
      <c r="N32" s="1125"/>
      <c r="O32" s="1125"/>
      <c r="P32" s="1125"/>
      <c r="Q32" s="1125"/>
      <c r="R32" s="1125"/>
      <c r="S32" s="1126"/>
      <c r="T32" s="1127"/>
      <c r="U32" s="1128"/>
      <c r="V32" s="1128"/>
      <c r="W32" s="1128"/>
      <c r="X32" s="1128"/>
      <c r="Y32" s="1128"/>
      <c r="Z32" s="1128"/>
      <c r="AA32" s="1128"/>
      <c r="AB32" s="1129"/>
      <c r="AC32" s="1127"/>
      <c r="AD32" s="1128"/>
      <c r="AE32" s="1128"/>
      <c r="AF32" s="1128"/>
      <c r="AG32" s="1128"/>
      <c r="AH32" s="1128"/>
      <c r="AI32" s="1128"/>
      <c r="AJ32" s="1128"/>
      <c r="AK32" s="1128"/>
      <c r="AL32" s="1128"/>
      <c r="AM32" s="1129"/>
      <c r="AN32" s="1130"/>
      <c r="AO32" s="1131"/>
      <c r="AP32" s="1132"/>
      <c r="AQ32" s="1063"/>
      <c r="AR32" s="1064"/>
      <c r="AS32" s="1065" t="str">
        <f t="shared" si="0"/>
        <v/>
      </c>
      <c r="AT32" s="1066"/>
      <c r="AU32" s="1067"/>
      <c r="AV32" s="1056"/>
      <c r="AW32" s="1057"/>
      <c r="AX32" s="1058"/>
      <c r="AY32" s="1061"/>
      <c r="AZ32" s="1062"/>
      <c r="BA32" s="1062"/>
      <c r="BB32" s="1062"/>
      <c r="BC32" s="1096"/>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7" customFormat="1" ht="29.25" customHeight="1">
      <c r="A33" s="1001" t="s">
        <v>128</v>
      </c>
      <c r="B33" s="1002"/>
      <c r="C33" s="1003"/>
      <c r="D33" s="1010"/>
      <c r="E33" s="1011"/>
      <c r="F33" s="1011"/>
      <c r="G33" s="1011"/>
      <c r="H33" s="1012"/>
      <c r="I33" s="1016" t="s">
        <v>196</v>
      </c>
      <c r="J33" s="1017"/>
      <c r="K33" s="1018"/>
      <c r="L33" s="1019"/>
      <c r="M33" s="1020"/>
      <c r="N33" s="1020"/>
      <c r="O33" s="1020"/>
      <c r="P33" s="1020"/>
      <c r="Q33" s="1020"/>
      <c r="R33" s="1020"/>
      <c r="S33" s="1021"/>
      <c r="T33" s="1022"/>
      <c r="U33" s="1023"/>
      <c r="V33" s="1023"/>
      <c r="W33" s="1023"/>
      <c r="X33" s="1023"/>
      <c r="Y33" s="1023"/>
      <c r="Z33" s="1023"/>
      <c r="AA33" s="1023"/>
      <c r="AB33" s="1024"/>
      <c r="AC33" s="1022"/>
      <c r="AD33" s="1023"/>
      <c r="AE33" s="1023"/>
      <c r="AF33" s="1023"/>
      <c r="AG33" s="1023"/>
      <c r="AH33" s="1023"/>
      <c r="AI33" s="1023"/>
      <c r="AJ33" s="1023"/>
      <c r="AK33" s="1023"/>
      <c r="AL33" s="1023"/>
      <c r="AM33" s="1024"/>
      <c r="AN33" s="1025"/>
      <c r="AO33" s="1026"/>
      <c r="AP33" s="1027"/>
      <c r="AQ33" s="1028"/>
      <c r="AR33" s="1029"/>
      <c r="AS33" s="1030" t="str">
        <f t="shared" si="0"/>
        <v/>
      </c>
      <c r="AT33" s="1031"/>
      <c r="AU33" s="1032"/>
      <c r="AV33" s="1068" t="str">
        <f t="shared" ref="AV33" si="10">IF(AS33&lt;&gt;"",SUM(AS33:AU34),"")</f>
        <v/>
      </c>
      <c r="AW33" s="1069"/>
      <c r="AX33" s="1070"/>
      <c r="AY33" s="1071"/>
      <c r="AZ33" s="1072"/>
      <c r="BA33" s="1072"/>
      <c r="BB33" s="1072"/>
      <c r="BC33" s="1095" t="s">
        <v>20</v>
      </c>
    </row>
    <row r="34" spans="1:106" s="36" customFormat="1" ht="28.5" customHeight="1">
      <c r="A34" s="1004"/>
      <c r="B34" s="1005"/>
      <c r="C34" s="1006"/>
      <c r="D34" s="1013"/>
      <c r="E34" s="1014"/>
      <c r="F34" s="1014"/>
      <c r="G34" s="1014"/>
      <c r="H34" s="1015"/>
      <c r="I34" s="1121" t="s">
        <v>197</v>
      </c>
      <c r="J34" s="1122"/>
      <c r="K34" s="1123"/>
      <c r="L34" s="1124"/>
      <c r="M34" s="1125"/>
      <c r="N34" s="1125"/>
      <c r="O34" s="1125"/>
      <c r="P34" s="1125"/>
      <c r="Q34" s="1125"/>
      <c r="R34" s="1125"/>
      <c r="S34" s="1126"/>
      <c r="T34" s="1127"/>
      <c r="U34" s="1128"/>
      <c r="V34" s="1128"/>
      <c r="W34" s="1128"/>
      <c r="X34" s="1128"/>
      <c r="Y34" s="1128"/>
      <c r="Z34" s="1128"/>
      <c r="AA34" s="1128"/>
      <c r="AB34" s="1129"/>
      <c r="AC34" s="1127"/>
      <c r="AD34" s="1128"/>
      <c r="AE34" s="1128"/>
      <c r="AF34" s="1128"/>
      <c r="AG34" s="1128"/>
      <c r="AH34" s="1128"/>
      <c r="AI34" s="1128"/>
      <c r="AJ34" s="1128"/>
      <c r="AK34" s="1128"/>
      <c r="AL34" s="1128"/>
      <c r="AM34" s="1129"/>
      <c r="AN34" s="1130"/>
      <c r="AO34" s="1131"/>
      <c r="AP34" s="1132"/>
      <c r="AQ34" s="1063"/>
      <c r="AR34" s="1064"/>
      <c r="AS34" s="1065" t="str">
        <f t="shared" si="0"/>
        <v/>
      </c>
      <c r="AT34" s="1066"/>
      <c r="AU34" s="1067"/>
      <c r="AV34" s="1056"/>
      <c r="AW34" s="1057"/>
      <c r="AX34" s="1058"/>
      <c r="AY34" s="1061"/>
      <c r="AZ34" s="1062"/>
      <c r="BA34" s="1062"/>
      <c r="BB34" s="1062"/>
      <c r="BC34" s="1096"/>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36" customFormat="1" ht="28.5" customHeight="1">
      <c r="A35" s="1004"/>
      <c r="B35" s="1005"/>
      <c r="C35" s="1006"/>
      <c r="D35" s="1010"/>
      <c r="E35" s="1011"/>
      <c r="F35" s="1011"/>
      <c r="G35" s="1011"/>
      <c r="H35" s="1012"/>
      <c r="I35" s="1016" t="s">
        <v>196</v>
      </c>
      <c r="J35" s="1017"/>
      <c r="K35" s="1018"/>
      <c r="L35" s="1019"/>
      <c r="M35" s="1020"/>
      <c r="N35" s="1020"/>
      <c r="O35" s="1020"/>
      <c r="P35" s="1020"/>
      <c r="Q35" s="1020"/>
      <c r="R35" s="1020"/>
      <c r="S35" s="1021"/>
      <c r="T35" s="1022"/>
      <c r="U35" s="1023"/>
      <c r="V35" s="1023"/>
      <c r="W35" s="1023"/>
      <c r="X35" s="1023"/>
      <c r="Y35" s="1023"/>
      <c r="Z35" s="1023"/>
      <c r="AA35" s="1023"/>
      <c r="AB35" s="1024"/>
      <c r="AC35" s="1022"/>
      <c r="AD35" s="1023"/>
      <c r="AE35" s="1023"/>
      <c r="AF35" s="1023"/>
      <c r="AG35" s="1023"/>
      <c r="AH35" s="1023"/>
      <c r="AI35" s="1023"/>
      <c r="AJ35" s="1023"/>
      <c r="AK35" s="1023"/>
      <c r="AL35" s="1023"/>
      <c r="AM35" s="1024"/>
      <c r="AN35" s="1025"/>
      <c r="AO35" s="1026"/>
      <c r="AP35" s="1027"/>
      <c r="AQ35" s="1028"/>
      <c r="AR35" s="1029"/>
      <c r="AS35" s="1030" t="str">
        <f t="shared" si="0"/>
        <v/>
      </c>
      <c r="AT35" s="1031"/>
      <c r="AU35" s="1032"/>
      <c r="AV35" s="1068" t="str">
        <f t="shared" ref="AV35" si="11">IF(AS35&lt;&gt;"",SUM(AS35:AU36),"")</f>
        <v/>
      </c>
      <c r="AW35" s="1069"/>
      <c r="AX35" s="1070"/>
      <c r="AY35" s="1071"/>
      <c r="AZ35" s="1072"/>
      <c r="BA35" s="1072"/>
      <c r="BB35" s="1072"/>
      <c r="BC35" s="1095" t="s">
        <v>20</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36" customFormat="1" ht="28.5" customHeight="1">
      <c r="A36" s="1004"/>
      <c r="B36" s="1005"/>
      <c r="C36" s="1006"/>
      <c r="D36" s="1013"/>
      <c r="E36" s="1014"/>
      <c r="F36" s="1014"/>
      <c r="G36" s="1014"/>
      <c r="H36" s="1015"/>
      <c r="I36" s="1121" t="s">
        <v>197</v>
      </c>
      <c r="J36" s="1122"/>
      <c r="K36" s="1123"/>
      <c r="L36" s="1124"/>
      <c r="M36" s="1125"/>
      <c r="N36" s="1125"/>
      <c r="O36" s="1125"/>
      <c r="P36" s="1125"/>
      <c r="Q36" s="1125"/>
      <c r="R36" s="1125"/>
      <c r="S36" s="1126"/>
      <c r="T36" s="1127"/>
      <c r="U36" s="1128"/>
      <c r="V36" s="1128"/>
      <c r="W36" s="1128"/>
      <c r="X36" s="1128"/>
      <c r="Y36" s="1128"/>
      <c r="Z36" s="1128"/>
      <c r="AA36" s="1128"/>
      <c r="AB36" s="1129"/>
      <c r="AC36" s="1127"/>
      <c r="AD36" s="1128"/>
      <c r="AE36" s="1128"/>
      <c r="AF36" s="1128"/>
      <c r="AG36" s="1128"/>
      <c r="AH36" s="1128"/>
      <c r="AI36" s="1128"/>
      <c r="AJ36" s="1128"/>
      <c r="AK36" s="1128"/>
      <c r="AL36" s="1128"/>
      <c r="AM36" s="1129"/>
      <c r="AN36" s="1130"/>
      <c r="AO36" s="1131"/>
      <c r="AP36" s="1132"/>
      <c r="AQ36" s="1063"/>
      <c r="AR36" s="1064"/>
      <c r="AS36" s="1065" t="str">
        <f t="shared" si="0"/>
        <v/>
      </c>
      <c r="AT36" s="1066"/>
      <c r="AU36" s="1067"/>
      <c r="AV36" s="1056"/>
      <c r="AW36" s="1057"/>
      <c r="AX36" s="1058"/>
      <c r="AY36" s="1061"/>
      <c r="AZ36" s="1062"/>
      <c r="BA36" s="1062"/>
      <c r="BB36" s="1062"/>
      <c r="BC36" s="1096"/>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36" customFormat="1" ht="28.5" customHeight="1">
      <c r="A37" s="1004"/>
      <c r="B37" s="1005"/>
      <c r="C37" s="1006"/>
      <c r="D37" s="1010"/>
      <c r="E37" s="1011"/>
      <c r="F37" s="1011"/>
      <c r="G37" s="1011"/>
      <c r="H37" s="1012"/>
      <c r="I37" s="1016" t="s">
        <v>196</v>
      </c>
      <c r="J37" s="1017"/>
      <c r="K37" s="1018"/>
      <c r="L37" s="1019"/>
      <c r="M37" s="1020"/>
      <c r="N37" s="1020"/>
      <c r="O37" s="1020"/>
      <c r="P37" s="1020"/>
      <c r="Q37" s="1020"/>
      <c r="R37" s="1020"/>
      <c r="S37" s="1021"/>
      <c r="T37" s="1022"/>
      <c r="U37" s="1023"/>
      <c r="V37" s="1023"/>
      <c r="W37" s="1023"/>
      <c r="X37" s="1023"/>
      <c r="Y37" s="1023"/>
      <c r="Z37" s="1023"/>
      <c r="AA37" s="1023"/>
      <c r="AB37" s="1024"/>
      <c r="AC37" s="1022"/>
      <c r="AD37" s="1023"/>
      <c r="AE37" s="1023"/>
      <c r="AF37" s="1023"/>
      <c r="AG37" s="1023"/>
      <c r="AH37" s="1023"/>
      <c r="AI37" s="1023"/>
      <c r="AJ37" s="1023"/>
      <c r="AK37" s="1023"/>
      <c r="AL37" s="1023"/>
      <c r="AM37" s="1024"/>
      <c r="AN37" s="1025"/>
      <c r="AO37" s="1026"/>
      <c r="AP37" s="1027"/>
      <c r="AQ37" s="1028"/>
      <c r="AR37" s="1029"/>
      <c r="AS37" s="1030" t="str">
        <f t="shared" si="0"/>
        <v/>
      </c>
      <c r="AT37" s="1031"/>
      <c r="AU37" s="1032"/>
      <c r="AV37" s="1068" t="str">
        <f t="shared" ref="AV37" si="12">IF(AS37&lt;&gt;"",SUM(AS37:AU38),"")</f>
        <v/>
      </c>
      <c r="AW37" s="1069"/>
      <c r="AX37" s="1070"/>
      <c r="AY37" s="1071"/>
      <c r="AZ37" s="1072"/>
      <c r="BA37" s="1072"/>
      <c r="BB37" s="1072"/>
      <c r="BC37" s="1095" t="s">
        <v>20</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36" customFormat="1" ht="28.5" customHeight="1">
      <c r="A38" s="1004"/>
      <c r="B38" s="1005"/>
      <c r="C38" s="1006"/>
      <c r="D38" s="1013"/>
      <c r="E38" s="1014"/>
      <c r="F38" s="1014"/>
      <c r="G38" s="1014"/>
      <c r="H38" s="1015"/>
      <c r="I38" s="1121" t="s">
        <v>197</v>
      </c>
      <c r="J38" s="1122"/>
      <c r="K38" s="1123"/>
      <c r="L38" s="1124"/>
      <c r="M38" s="1125"/>
      <c r="N38" s="1125"/>
      <c r="O38" s="1125"/>
      <c r="P38" s="1125"/>
      <c r="Q38" s="1125"/>
      <c r="R38" s="1125"/>
      <c r="S38" s="1126"/>
      <c r="T38" s="1127"/>
      <c r="U38" s="1128"/>
      <c r="V38" s="1128"/>
      <c r="W38" s="1128"/>
      <c r="X38" s="1128"/>
      <c r="Y38" s="1128"/>
      <c r="Z38" s="1128"/>
      <c r="AA38" s="1128"/>
      <c r="AB38" s="1129"/>
      <c r="AC38" s="1127"/>
      <c r="AD38" s="1128"/>
      <c r="AE38" s="1128"/>
      <c r="AF38" s="1128"/>
      <c r="AG38" s="1128"/>
      <c r="AH38" s="1128"/>
      <c r="AI38" s="1128"/>
      <c r="AJ38" s="1128"/>
      <c r="AK38" s="1128"/>
      <c r="AL38" s="1128"/>
      <c r="AM38" s="1129"/>
      <c r="AN38" s="1130"/>
      <c r="AO38" s="1131"/>
      <c r="AP38" s="1132"/>
      <c r="AQ38" s="1063"/>
      <c r="AR38" s="1064"/>
      <c r="AS38" s="1065" t="str">
        <f t="shared" si="0"/>
        <v/>
      </c>
      <c r="AT38" s="1066"/>
      <c r="AU38" s="1067"/>
      <c r="AV38" s="1056"/>
      <c r="AW38" s="1057"/>
      <c r="AX38" s="1058"/>
      <c r="AY38" s="1061"/>
      <c r="AZ38" s="1062"/>
      <c r="BA38" s="1062"/>
      <c r="BB38" s="1062"/>
      <c r="BC38" s="1096"/>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row>
    <row r="39" spans="1:106" s="36" customFormat="1" ht="28.5" customHeight="1">
      <c r="A39" s="1004"/>
      <c r="B39" s="1005"/>
      <c r="C39" s="1006"/>
      <c r="D39" s="1010"/>
      <c r="E39" s="1011"/>
      <c r="F39" s="1011"/>
      <c r="G39" s="1011"/>
      <c r="H39" s="1012"/>
      <c r="I39" s="1016" t="s">
        <v>196</v>
      </c>
      <c r="J39" s="1017"/>
      <c r="K39" s="1018"/>
      <c r="L39" s="1019"/>
      <c r="M39" s="1020"/>
      <c r="N39" s="1020"/>
      <c r="O39" s="1020"/>
      <c r="P39" s="1020"/>
      <c r="Q39" s="1020"/>
      <c r="R39" s="1020"/>
      <c r="S39" s="1021"/>
      <c r="T39" s="1022"/>
      <c r="U39" s="1023"/>
      <c r="V39" s="1023"/>
      <c r="W39" s="1023"/>
      <c r="X39" s="1023"/>
      <c r="Y39" s="1023"/>
      <c r="Z39" s="1023"/>
      <c r="AA39" s="1023"/>
      <c r="AB39" s="1024"/>
      <c r="AC39" s="1022"/>
      <c r="AD39" s="1023"/>
      <c r="AE39" s="1023"/>
      <c r="AF39" s="1023"/>
      <c r="AG39" s="1023"/>
      <c r="AH39" s="1023"/>
      <c r="AI39" s="1023"/>
      <c r="AJ39" s="1023"/>
      <c r="AK39" s="1023"/>
      <c r="AL39" s="1023"/>
      <c r="AM39" s="1024"/>
      <c r="AN39" s="1025"/>
      <c r="AO39" s="1026"/>
      <c r="AP39" s="1027"/>
      <c r="AQ39" s="1028"/>
      <c r="AR39" s="1029"/>
      <c r="AS39" s="1030" t="str">
        <f t="shared" si="0"/>
        <v/>
      </c>
      <c r="AT39" s="1031"/>
      <c r="AU39" s="1032"/>
      <c r="AV39" s="1068" t="str">
        <f t="shared" ref="AV39" si="13">IF(AS39&lt;&gt;"",SUM(AS39:AU40),"")</f>
        <v/>
      </c>
      <c r="AW39" s="1069"/>
      <c r="AX39" s="1070"/>
      <c r="AY39" s="1071"/>
      <c r="AZ39" s="1072"/>
      <c r="BA39" s="1072"/>
      <c r="BB39" s="1072"/>
      <c r="BC39" s="1095" t="s">
        <v>20</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36" customFormat="1" ht="28.5" customHeight="1">
      <c r="A40" s="1004"/>
      <c r="B40" s="1005"/>
      <c r="C40" s="1006"/>
      <c r="D40" s="1013"/>
      <c r="E40" s="1014"/>
      <c r="F40" s="1014"/>
      <c r="G40" s="1014"/>
      <c r="H40" s="1015"/>
      <c r="I40" s="1121" t="s">
        <v>197</v>
      </c>
      <c r="J40" s="1122"/>
      <c r="K40" s="1123"/>
      <c r="L40" s="1124"/>
      <c r="M40" s="1125"/>
      <c r="N40" s="1125"/>
      <c r="O40" s="1125"/>
      <c r="P40" s="1125"/>
      <c r="Q40" s="1125"/>
      <c r="R40" s="1125"/>
      <c r="S40" s="1126"/>
      <c r="T40" s="1127"/>
      <c r="U40" s="1128"/>
      <c r="V40" s="1128"/>
      <c r="W40" s="1128"/>
      <c r="X40" s="1128"/>
      <c r="Y40" s="1128"/>
      <c r="Z40" s="1128"/>
      <c r="AA40" s="1128"/>
      <c r="AB40" s="1129"/>
      <c r="AC40" s="1127"/>
      <c r="AD40" s="1128"/>
      <c r="AE40" s="1128"/>
      <c r="AF40" s="1128"/>
      <c r="AG40" s="1128"/>
      <c r="AH40" s="1128"/>
      <c r="AI40" s="1128"/>
      <c r="AJ40" s="1128"/>
      <c r="AK40" s="1128"/>
      <c r="AL40" s="1128"/>
      <c r="AM40" s="1129"/>
      <c r="AN40" s="1130"/>
      <c r="AO40" s="1131"/>
      <c r="AP40" s="1132"/>
      <c r="AQ40" s="1063"/>
      <c r="AR40" s="1064"/>
      <c r="AS40" s="1065" t="str">
        <f t="shared" si="0"/>
        <v/>
      </c>
      <c r="AT40" s="1066"/>
      <c r="AU40" s="1067"/>
      <c r="AV40" s="1056"/>
      <c r="AW40" s="1057"/>
      <c r="AX40" s="1058"/>
      <c r="AY40" s="1061"/>
      <c r="AZ40" s="1062"/>
      <c r="BA40" s="1062"/>
      <c r="BB40" s="1062"/>
      <c r="BC40" s="1096"/>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row>
    <row r="41" spans="1:106" s="36" customFormat="1" ht="28.5" customHeight="1">
      <c r="A41" s="1004"/>
      <c r="B41" s="1005"/>
      <c r="C41" s="1006"/>
      <c r="D41" s="1010"/>
      <c r="E41" s="1011"/>
      <c r="F41" s="1011"/>
      <c r="G41" s="1011"/>
      <c r="H41" s="1012"/>
      <c r="I41" s="1016" t="s">
        <v>196</v>
      </c>
      <c r="J41" s="1017"/>
      <c r="K41" s="1018"/>
      <c r="L41" s="1019"/>
      <c r="M41" s="1020"/>
      <c r="N41" s="1020"/>
      <c r="O41" s="1020"/>
      <c r="P41" s="1020"/>
      <c r="Q41" s="1020"/>
      <c r="R41" s="1020"/>
      <c r="S41" s="1021"/>
      <c r="T41" s="1022"/>
      <c r="U41" s="1023"/>
      <c r="V41" s="1023"/>
      <c r="W41" s="1023"/>
      <c r="X41" s="1023"/>
      <c r="Y41" s="1023"/>
      <c r="Z41" s="1023"/>
      <c r="AA41" s="1023"/>
      <c r="AB41" s="1024"/>
      <c r="AC41" s="1022"/>
      <c r="AD41" s="1023"/>
      <c r="AE41" s="1023"/>
      <c r="AF41" s="1023"/>
      <c r="AG41" s="1023"/>
      <c r="AH41" s="1023"/>
      <c r="AI41" s="1023"/>
      <c r="AJ41" s="1023"/>
      <c r="AK41" s="1023"/>
      <c r="AL41" s="1023"/>
      <c r="AM41" s="1024"/>
      <c r="AN41" s="1025"/>
      <c r="AO41" s="1026"/>
      <c r="AP41" s="1027"/>
      <c r="AQ41" s="1028"/>
      <c r="AR41" s="1029"/>
      <c r="AS41" s="1030" t="str">
        <f t="shared" si="0"/>
        <v/>
      </c>
      <c r="AT41" s="1031"/>
      <c r="AU41" s="1032"/>
      <c r="AV41" s="1068" t="str">
        <f t="shared" ref="AV41" si="14">IF(AS41&lt;&gt;"",SUM(AS41:AU42),"")</f>
        <v/>
      </c>
      <c r="AW41" s="1069"/>
      <c r="AX41" s="1070"/>
      <c r="AY41" s="1071"/>
      <c r="AZ41" s="1072"/>
      <c r="BA41" s="1072"/>
      <c r="BB41" s="1072"/>
      <c r="BC41" s="1095" t="s">
        <v>20</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row>
    <row r="42" spans="1:106" s="36" customFormat="1" ht="28.5" customHeight="1">
      <c r="A42" s="1004"/>
      <c r="B42" s="1005"/>
      <c r="C42" s="1006"/>
      <c r="D42" s="1013"/>
      <c r="E42" s="1014"/>
      <c r="F42" s="1014"/>
      <c r="G42" s="1014"/>
      <c r="H42" s="1015"/>
      <c r="I42" s="1121" t="s">
        <v>197</v>
      </c>
      <c r="J42" s="1122"/>
      <c r="K42" s="1123"/>
      <c r="L42" s="1124"/>
      <c r="M42" s="1125"/>
      <c r="N42" s="1125"/>
      <c r="O42" s="1125"/>
      <c r="P42" s="1125"/>
      <c r="Q42" s="1125"/>
      <c r="R42" s="1125"/>
      <c r="S42" s="1126"/>
      <c r="T42" s="1127"/>
      <c r="U42" s="1128"/>
      <c r="V42" s="1128"/>
      <c r="W42" s="1128"/>
      <c r="X42" s="1128"/>
      <c r="Y42" s="1128"/>
      <c r="Z42" s="1128"/>
      <c r="AA42" s="1128"/>
      <c r="AB42" s="1129"/>
      <c r="AC42" s="1127"/>
      <c r="AD42" s="1128"/>
      <c r="AE42" s="1128"/>
      <c r="AF42" s="1128"/>
      <c r="AG42" s="1128"/>
      <c r="AH42" s="1128"/>
      <c r="AI42" s="1128"/>
      <c r="AJ42" s="1128"/>
      <c r="AK42" s="1128"/>
      <c r="AL42" s="1128"/>
      <c r="AM42" s="1129"/>
      <c r="AN42" s="1130"/>
      <c r="AO42" s="1131"/>
      <c r="AP42" s="1132"/>
      <c r="AQ42" s="1063"/>
      <c r="AR42" s="1064"/>
      <c r="AS42" s="1065" t="str">
        <f t="shared" si="0"/>
        <v/>
      </c>
      <c r="AT42" s="1066"/>
      <c r="AU42" s="1067"/>
      <c r="AV42" s="1056"/>
      <c r="AW42" s="1057"/>
      <c r="AX42" s="1058"/>
      <c r="AY42" s="1061"/>
      <c r="AZ42" s="1062"/>
      <c r="BA42" s="1062"/>
      <c r="BB42" s="1062"/>
      <c r="BC42" s="1096"/>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row>
    <row r="43" spans="1:106" s="36" customFormat="1" ht="28.5" customHeight="1">
      <c r="A43" s="1004"/>
      <c r="B43" s="1005"/>
      <c r="C43" s="1006"/>
      <c r="D43" s="1010"/>
      <c r="E43" s="1011"/>
      <c r="F43" s="1011"/>
      <c r="G43" s="1011"/>
      <c r="H43" s="1012"/>
      <c r="I43" s="1016" t="s">
        <v>196</v>
      </c>
      <c r="J43" s="1017"/>
      <c r="K43" s="1018"/>
      <c r="L43" s="1019"/>
      <c r="M43" s="1020"/>
      <c r="N43" s="1020"/>
      <c r="O43" s="1020"/>
      <c r="P43" s="1020"/>
      <c r="Q43" s="1020"/>
      <c r="R43" s="1020"/>
      <c r="S43" s="1021"/>
      <c r="T43" s="1022"/>
      <c r="U43" s="1023"/>
      <c r="V43" s="1023"/>
      <c r="W43" s="1023"/>
      <c r="X43" s="1023"/>
      <c r="Y43" s="1023"/>
      <c r="Z43" s="1023"/>
      <c r="AA43" s="1023"/>
      <c r="AB43" s="1024"/>
      <c r="AC43" s="1022"/>
      <c r="AD43" s="1023"/>
      <c r="AE43" s="1023"/>
      <c r="AF43" s="1023"/>
      <c r="AG43" s="1023"/>
      <c r="AH43" s="1023"/>
      <c r="AI43" s="1023"/>
      <c r="AJ43" s="1023"/>
      <c r="AK43" s="1023"/>
      <c r="AL43" s="1023"/>
      <c r="AM43" s="1024"/>
      <c r="AN43" s="1025"/>
      <c r="AO43" s="1026"/>
      <c r="AP43" s="1027"/>
      <c r="AQ43" s="1028"/>
      <c r="AR43" s="1029"/>
      <c r="AS43" s="1030" t="str">
        <f t="shared" si="0"/>
        <v/>
      </c>
      <c r="AT43" s="1031"/>
      <c r="AU43" s="1032"/>
      <c r="AV43" s="1068" t="str">
        <f t="shared" ref="AV43" si="15">IF(AS43&lt;&gt;"",SUM(AS43:AU44),"")</f>
        <v/>
      </c>
      <c r="AW43" s="1069"/>
      <c r="AX43" s="1070"/>
      <c r="AY43" s="1071"/>
      <c r="AZ43" s="1072"/>
      <c r="BA43" s="1072"/>
      <c r="BB43" s="1072"/>
      <c r="BC43" s="1095" t="s">
        <v>20</v>
      </c>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row>
    <row r="44" spans="1:106" s="36" customFormat="1" ht="28.5" customHeight="1">
      <c r="A44" s="1004"/>
      <c r="B44" s="1005"/>
      <c r="C44" s="1006"/>
      <c r="D44" s="1013"/>
      <c r="E44" s="1014"/>
      <c r="F44" s="1014"/>
      <c r="G44" s="1014"/>
      <c r="H44" s="1015"/>
      <c r="I44" s="1121" t="s">
        <v>197</v>
      </c>
      <c r="J44" s="1122"/>
      <c r="K44" s="1123"/>
      <c r="L44" s="1124"/>
      <c r="M44" s="1125"/>
      <c r="N44" s="1125"/>
      <c r="O44" s="1125"/>
      <c r="P44" s="1125"/>
      <c r="Q44" s="1125"/>
      <c r="R44" s="1125"/>
      <c r="S44" s="1126"/>
      <c r="T44" s="1127"/>
      <c r="U44" s="1128"/>
      <c r="V44" s="1128"/>
      <c r="W44" s="1128"/>
      <c r="X44" s="1128"/>
      <c r="Y44" s="1128"/>
      <c r="Z44" s="1128"/>
      <c r="AA44" s="1128"/>
      <c r="AB44" s="1129"/>
      <c r="AC44" s="1127"/>
      <c r="AD44" s="1128"/>
      <c r="AE44" s="1128"/>
      <c r="AF44" s="1128"/>
      <c r="AG44" s="1128"/>
      <c r="AH44" s="1128"/>
      <c r="AI44" s="1128"/>
      <c r="AJ44" s="1128"/>
      <c r="AK44" s="1128"/>
      <c r="AL44" s="1128"/>
      <c r="AM44" s="1129"/>
      <c r="AN44" s="1130"/>
      <c r="AO44" s="1131"/>
      <c r="AP44" s="1132"/>
      <c r="AQ44" s="1063"/>
      <c r="AR44" s="1064"/>
      <c r="AS44" s="1065" t="str">
        <f t="shared" si="0"/>
        <v/>
      </c>
      <c r="AT44" s="1066"/>
      <c r="AU44" s="1067"/>
      <c r="AV44" s="1056"/>
      <c r="AW44" s="1057"/>
      <c r="AX44" s="1058"/>
      <c r="AY44" s="1061"/>
      <c r="AZ44" s="1062"/>
      <c r="BA44" s="1062"/>
      <c r="BB44" s="1062"/>
      <c r="BC44" s="1096"/>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row>
    <row r="45" spans="1:106" s="36" customFormat="1" ht="28.5" customHeight="1">
      <c r="A45" s="1004"/>
      <c r="B45" s="1005"/>
      <c r="C45" s="1006"/>
      <c r="D45" s="1010"/>
      <c r="E45" s="1011"/>
      <c r="F45" s="1011"/>
      <c r="G45" s="1011"/>
      <c r="H45" s="1012"/>
      <c r="I45" s="1016" t="s">
        <v>196</v>
      </c>
      <c r="J45" s="1017"/>
      <c r="K45" s="1018"/>
      <c r="L45" s="1019"/>
      <c r="M45" s="1020"/>
      <c r="N45" s="1020"/>
      <c r="O45" s="1020"/>
      <c r="P45" s="1020"/>
      <c r="Q45" s="1020"/>
      <c r="R45" s="1020"/>
      <c r="S45" s="1021"/>
      <c r="T45" s="1022"/>
      <c r="U45" s="1023"/>
      <c r="V45" s="1023"/>
      <c r="W45" s="1023"/>
      <c r="X45" s="1023"/>
      <c r="Y45" s="1023"/>
      <c r="Z45" s="1023"/>
      <c r="AA45" s="1023"/>
      <c r="AB45" s="1024"/>
      <c r="AC45" s="1022"/>
      <c r="AD45" s="1023"/>
      <c r="AE45" s="1023"/>
      <c r="AF45" s="1023"/>
      <c r="AG45" s="1023"/>
      <c r="AH45" s="1023"/>
      <c r="AI45" s="1023"/>
      <c r="AJ45" s="1023"/>
      <c r="AK45" s="1023"/>
      <c r="AL45" s="1023"/>
      <c r="AM45" s="1024"/>
      <c r="AN45" s="1025"/>
      <c r="AO45" s="1026"/>
      <c r="AP45" s="1027"/>
      <c r="AQ45" s="1028"/>
      <c r="AR45" s="1029"/>
      <c r="AS45" s="1030" t="str">
        <f t="shared" si="0"/>
        <v/>
      </c>
      <c r="AT45" s="1031"/>
      <c r="AU45" s="1032"/>
      <c r="AV45" s="1068" t="str">
        <f t="shared" ref="AV45" si="16">IF(AS45&lt;&gt;"",SUM(AS45:AU46),"")</f>
        <v/>
      </c>
      <c r="AW45" s="1069"/>
      <c r="AX45" s="1070"/>
      <c r="AY45" s="1071"/>
      <c r="AZ45" s="1072"/>
      <c r="BA45" s="1072"/>
      <c r="BB45" s="1072"/>
      <c r="BC45" s="1095" t="s">
        <v>20</v>
      </c>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row>
    <row r="46" spans="1:106" s="36" customFormat="1" ht="28.5" customHeight="1">
      <c r="A46" s="1004"/>
      <c r="B46" s="1005"/>
      <c r="C46" s="1006"/>
      <c r="D46" s="1013"/>
      <c r="E46" s="1014"/>
      <c r="F46" s="1014"/>
      <c r="G46" s="1014"/>
      <c r="H46" s="1015"/>
      <c r="I46" s="1121" t="s">
        <v>197</v>
      </c>
      <c r="J46" s="1122"/>
      <c r="K46" s="1123"/>
      <c r="L46" s="1124"/>
      <c r="M46" s="1125"/>
      <c r="N46" s="1125"/>
      <c r="O46" s="1125"/>
      <c r="P46" s="1125"/>
      <c r="Q46" s="1125"/>
      <c r="R46" s="1125"/>
      <c r="S46" s="1126"/>
      <c r="T46" s="1127"/>
      <c r="U46" s="1128"/>
      <c r="V46" s="1128"/>
      <c r="W46" s="1128"/>
      <c r="X46" s="1128"/>
      <c r="Y46" s="1128"/>
      <c r="Z46" s="1128"/>
      <c r="AA46" s="1128"/>
      <c r="AB46" s="1129"/>
      <c r="AC46" s="1127"/>
      <c r="AD46" s="1128"/>
      <c r="AE46" s="1128"/>
      <c r="AF46" s="1128"/>
      <c r="AG46" s="1128"/>
      <c r="AH46" s="1128"/>
      <c r="AI46" s="1128"/>
      <c r="AJ46" s="1128"/>
      <c r="AK46" s="1128"/>
      <c r="AL46" s="1128"/>
      <c r="AM46" s="1129"/>
      <c r="AN46" s="1130"/>
      <c r="AO46" s="1131"/>
      <c r="AP46" s="1132"/>
      <c r="AQ46" s="1063"/>
      <c r="AR46" s="1064"/>
      <c r="AS46" s="1065" t="str">
        <f t="shared" si="0"/>
        <v/>
      </c>
      <c r="AT46" s="1066"/>
      <c r="AU46" s="1067"/>
      <c r="AV46" s="1056"/>
      <c r="AW46" s="1057"/>
      <c r="AX46" s="1058"/>
      <c r="AY46" s="1061"/>
      <c r="AZ46" s="1062"/>
      <c r="BA46" s="1062"/>
      <c r="BB46" s="1062"/>
      <c r="BC46" s="1096"/>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row>
    <row r="47" spans="1:106" s="36" customFormat="1" ht="28.5" customHeight="1">
      <c r="A47" s="1004"/>
      <c r="B47" s="1005"/>
      <c r="C47" s="1006"/>
      <c r="D47" s="1010"/>
      <c r="E47" s="1011"/>
      <c r="F47" s="1011"/>
      <c r="G47" s="1011"/>
      <c r="H47" s="1012"/>
      <c r="I47" s="1016" t="s">
        <v>196</v>
      </c>
      <c r="J47" s="1017"/>
      <c r="K47" s="1018"/>
      <c r="L47" s="1019"/>
      <c r="M47" s="1020"/>
      <c r="N47" s="1020"/>
      <c r="O47" s="1020"/>
      <c r="P47" s="1020"/>
      <c r="Q47" s="1020"/>
      <c r="R47" s="1020"/>
      <c r="S47" s="1021"/>
      <c r="T47" s="1022"/>
      <c r="U47" s="1023"/>
      <c r="V47" s="1023"/>
      <c r="W47" s="1023"/>
      <c r="X47" s="1023"/>
      <c r="Y47" s="1023"/>
      <c r="Z47" s="1023"/>
      <c r="AA47" s="1023"/>
      <c r="AB47" s="1024"/>
      <c r="AC47" s="1022"/>
      <c r="AD47" s="1023"/>
      <c r="AE47" s="1023"/>
      <c r="AF47" s="1023"/>
      <c r="AG47" s="1023"/>
      <c r="AH47" s="1023"/>
      <c r="AI47" s="1023"/>
      <c r="AJ47" s="1023"/>
      <c r="AK47" s="1023"/>
      <c r="AL47" s="1023"/>
      <c r="AM47" s="1024"/>
      <c r="AN47" s="1025"/>
      <c r="AO47" s="1026"/>
      <c r="AP47" s="1027"/>
      <c r="AQ47" s="1028"/>
      <c r="AR47" s="1029"/>
      <c r="AS47" s="1030" t="str">
        <f t="shared" si="0"/>
        <v/>
      </c>
      <c r="AT47" s="1031"/>
      <c r="AU47" s="1032"/>
      <c r="AV47" s="1068" t="str">
        <f t="shared" ref="AV47" si="17">IF(AS47&lt;&gt;"",SUM(AS47:AU48),"")</f>
        <v/>
      </c>
      <c r="AW47" s="1069"/>
      <c r="AX47" s="1070"/>
      <c r="AY47" s="1071"/>
      <c r="AZ47" s="1072"/>
      <c r="BA47" s="1072"/>
      <c r="BB47" s="1072"/>
      <c r="BC47" s="1095" t="s">
        <v>20</v>
      </c>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row>
    <row r="48" spans="1:106" s="36" customFormat="1" ht="28.5" customHeight="1">
      <c r="A48" s="1004"/>
      <c r="B48" s="1005"/>
      <c r="C48" s="1006"/>
      <c r="D48" s="1013"/>
      <c r="E48" s="1014"/>
      <c r="F48" s="1014"/>
      <c r="G48" s="1014"/>
      <c r="H48" s="1015"/>
      <c r="I48" s="1121" t="s">
        <v>197</v>
      </c>
      <c r="J48" s="1122"/>
      <c r="K48" s="1123"/>
      <c r="L48" s="1124"/>
      <c r="M48" s="1125"/>
      <c r="N48" s="1125"/>
      <c r="O48" s="1125"/>
      <c r="P48" s="1125"/>
      <c r="Q48" s="1125"/>
      <c r="R48" s="1125"/>
      <c r="S48" s="1126"/>
      <c r="T48" s="1127"/>
      <c r="U48" s="1128"/>
      <c r="V48" s="1128"/>
      <c r="W48" s="1128"/>
      <c r="X48" s="1128"/>
      <c r="Y48" s="1128"/>
      <c r="Z48" s="1128"/>
      <c r="AA48" s="1128"/>
      <c r="AB48" s="1129"/>
      <c r="AC48" s="1127"/>
      <c r="AD48" s="1128"/>
      <c r="AE48" s="1128"/>
      <c r="AF48" s="1128"/>
      <c r="AG48" s="1128"/>
      <c r="AH48" s="1128"/>
      <c r="AI48" s="1128"/>
      <c r="AJ48" s="1128"/>
      <c r="AK48" s="1128"/>
      <c r="AL48" s="1128"/>
      <c r="AM48" s="1129"/>
      <c r="AN48" s="1130"/>
      <c r="AO48" s="1131"/>
      <c r="AP48" s="1132"/>
      <c r="AQ48" s="1063"/>
      <c r="AR48" s="1064"/>
      <c r="AS48" s="1065" t="str">
        <f t="shared" si="0"/>
        <v/>
      </c>
      <c r="AT48" s="1066"/>
      <c r="AU48" s="1067"/>
      <c r="AV48" s="1056"/>
      <c r="AW48" s="1057"/>
      <c r="AX48" s="1058"/>
      <c r="AY48" s="1061"/>
      <c r="AZ48" s="1062"/>
      <c r="BA48" s="1062"/>
      <c r="BB48" s="1062"/>
      <c r="BC48" s="1096"/>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row>
    <row r="49" spans="1:106" s="36" customFormat="1" ht="28.5" customHeight="1">
      <c r="A49" s="1004"/>
      <c r="B49" s="1005"/>
      <c r="C49" s="1006"/>
      <c r="D49" s="1010"/>
      <c r="E49" s="1011"/>
      <c r="F49" s="1011"/>
      <c r="G49" s="1011"/>
      <c r="H49" s="1012"/>
      <c r="I49" s="1016" t="s">
        <v>196</v>
      </c>
      <c r="J49" s="1017"/>
      <c r="K49" s="1018"/>
      <c r="L49" s="1019"/>
      <c r="M49" s="1020"/>
      <c r="N49" s="1020"/>
      <c r="O49" s="1020"/>
      <c r="P49" s="1020"/>
      <c r="Q49" s="1020"/>
      <c r="R49" s="1020"/>
      <c r="S49" s="1021"/>
      <c r="T49" s="1022"/>
      <c r="U49" s="1023"/>
      <c r="V49" s="1023"/>
      <c r="W49" s="1023"/>
      <c r="X49" s="1023"/>
      <c r="Y49" s="1023"/>
      <c r="Z49" s="1023"/>
      <c r="AA49" s="1023"/>
      <c r="AB49" s="1024"/>
      <c r="AC49" s="1022"/>
      <c r="AD49" s="1023"/>
      <c r="AE49" s="1023"/>
      <c r="AF49" s="1023"/>
      <c r="AG49" s="1023"/>
      <c r="AH49" s="1023"/>
      <c r="AI49" s="1023"/>
      <c r="AJ49" s="1023"/>
      <c r="AK49" s="1023"/>
      <c r="AL49" s="1023"/>
      <c r="AM49" s="1024"/>
      <c r="AN49" s="1025"/>
      <c r="AO49" s="1026"/>
      <c r="AP49" s="1027"/>
      <c r="AQ49" s="1028"/>
      <c r="AR49" s="1029"/>
      <c r="AS49" s="1030" t="str">
        <f t="shared" si="0"/>
        <v/>
      </c>
      <c r="AT49" s="1031"/>
      <c r="AU49" s="1032"/>
      <c r="AV49" s="1068" t="str">
        <f t="shared" ref="AV49" si="18">IF(AS49&lt;&gt;"",SUM(AS49:AU50),"")</f>
        <v/>
      </c>
      <c r="AW49" s="1069"/>
      <c r="AX49" s="1070"/>
      <c r="AY49" s="1071"/>
      <c r="AZ49" s="1072"/>
      <c r="BA49" s="1072"/>
      <c r="BB49" s="1072"/>
      <c r="BC49" s="1095" t="s">
        <v>20</v>
      </c>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row>
    <row r="50" spans="1:106" s="36" customFormat="1" ht="28.5" customHeight="1">
      <c r="A50" s="1004"/>
      <c r="B50" s="1005"/>
      <c r="C50" s="1006"/>
      <c r="D50" s="1013"/>
      <c r="E50" s="1014"/>
      <c r="F50" s="1014"/>
      <c r="G50" s="1014"/>
      <c r="H50" s="1015"/>
      <c r="I50" s="1121" t="s">
        <v>197</v>
      </c>
      <c r="J50" s="1122"/>
      <c r="K50" s="1123"/>
      <c r="L50" s="1124"/>
      <c r="M50" s="1125"/>
      <c r="N50" s="1125"/>
      <c r="O50" s="1125"/>
      <c r="P50" s="1125"/>
      <c r="Q50" s="1125"/>
      <c r="R50" s="1125"/>
      <c r="S50" s="1126"/>
      <c r="T50" s="1127"/>
      <c r="U50" s="1128"/>
      <c r="V50" s="1128"/>
      <c r="W50" s="1128"/>
      <c r="X50" s="1128"/>
      <c r="Y50" s="1128"/>
      <c r="Z50" s="1128"/>
      <c r="AA50" s="1128"/>
      <c r="AB50" s="1129"/>
      <c r="AC50" s="1127"/>
      <c r="AD50" s="1128"/>
      <c r="AE50" s="1128"/>
      <c r="AF50" s="1128"/>
      <c r="AG50" s="1128"/>
      <c r="AH50" s="1128"/>
      <c r="AI50" s="1128"/>
      <c r="AJ50" s="1128"/>
      <c r="AK50" s="1128"/>
      <c r="AL50" s="1128"/>
      <c r="AM50" s="1129"/>
      <c r="AN50" s="1130"/>
      <c r="AO50" s="1131"/>
      <c r="AP50" s="1132"/>
      <c r="AQ50" s="1063"/>
      <c r="AR50" s="1064"/>
      <c r="AS50" s="1065" t="str">
        <f t="shared" si="0"/>
        <v/>
      </c>
      <c r="AT50" s="1066"/>
      <c r="AU50" s="1067"/>
      <c r="AV50" s="1056"/>
      <c r="AW50" s="1057"/>
      <c r="AX50" s="1058"/>
      <c r="AY50" s="1061"/>
      <c r="AZ50" s="1062"/>
      <c r="BA50" s="1062"/>
      <c r="BB50" s="1062"/>
      <c r="BC50" s="1096"/>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row>
    <row r="51" spans="1:106" s="36" customFormat="1" ht="28.5" customHeight="1">
      <c r="A51" s="1004"/>
      <c r="B51" s="1005"/>
      <c r="C51" s="1006"/>
      <c r="D51" s="1010"/>
      <c r="E51" s="1011"/>
      <c r="F51" s="1011"/>
      <c r="G51" s="1011"/>
      <c r="H51" s="1012"/>
      <c r="I51" s="1016" t="s">
        <v>196</v>
      </c>
      <c r="J51" s="1017"/>
      <c r="K51" s="1018"/>
      <c r="L51" s="1019"/>
      <c r="M51" s="1020"/>
      <c r="N51" s="1020"/>
      <c r="O51" s="1020"/>
      <c r="P51" s="1020"/>
      <c r="Q51" s="1020"/>
      <c r="R51" s="1020"/>
      <c r="S51" s="1021"/>
      <c r="T51" s="1022"/>
      <c r="U51" s="1023"/>
      <c r="V51" s="1023"/>
      <c r="W51" s="1023"/>
      <c r="X51" s="1023"/>
      <c r="Y51" s="1023"/>
      <c r="Z51" s="1023"/>
      <c r="AA51" s="1023"/>
      <c r="AB51" s="1024"/>
      <c r="AC51" s="1022"/>
      <c r="AD51" s="1023"/>
      <c r="AE51" s="1023"/>
      <c r="AF51" s="1023"/>
      <c r="AG51" s="1023"/>
      <c r="AH51" s="1023"/>
      <c r="AI51" s="1023"/>
      <c r="AJ51" s="1023"/>
      <c r="AK51" s="1023"/>
      <c r="AL51" s="1023"/>
      <c r="AM51" s="1024"/>
      <c r="AN51" s="1025"/>
      <c r="AO51" s="1026"/>
      <c r="AP51" s="1027"/>
      <c r="AQ51" s="1028"/>
      <c r="AR51" s="1029"/>
      <c r="AS51" s="1030" t="str">
        <f t="shared" si="0"/>
        <v/>
      </c>
      <c r="AT51" s="1031"/>
      <c r="AU51" s="1032"/>
      <c r="AV51" s="1068" t="str">
        <f t="shared" ref="AV51" si="19">IF(AS51&lt;&gt;"",SUM(AS51:AU52),"")</f>
        <v/>
      </c>
      <c r="AW51" s="1069"/>
      <c r="AX51" s="1070"/>
      <c r="AY51" s="1071"/>
      <c r="AZ51" s="1072"/>
      <c r="BA51" s="1072"/>
      <c r="BB51" s="1072"/>
      <c r="BC51" s="1095" t="s">
        <v>20</v>
      </c>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row>
    <row r="52" spans="1:106" s="36" customFormat="1" ht="28.5" customHeight="1" thickBot="1">
      <c r="A52" s="1007"/>
      <c r="B52" s="1008"/>
      <c r="C52" s="1009"/>
      <c r="D52" s="1033"/>
      <c r="E52" s="1034"/>
      <c r="F52" s="1034"/>
      <c r="G52" s="1034"/>
      <c r="H52" s="1035"/>
      <c r="I52" s="1036" t="s">
        <v>197</v>
      </c>
      <c r="J52" s="1037"/>
      <c r="K52" s="1038"/>
      <c r="L52" s="1039"/>
      <c r="M52" s="1040"/>
      <c r="N52" s="1040"/>
      <c r="O52" s="1040"/>
      <c r="P52" s="1040"/>
      <c r="Q52" s="1040"/>
      <c r="R52" s="1040"/>
      <c r="S52" s="1041"/>
      <c r="T52" s="1042"/>
      <c r="U52" s="1043"/>
      <c r="V52" s="1043"/>
      <c r="W52" s="1043"/>
      <c r="X52" s="1043"/>
      <c r="Y52" s="1043"/>
      <c r="Z52" s="1043"/>
      <c r="AA52" s="1043"/>
      <c r="AB52" s="1044"/>
      <c r="AC52" s="1042"/>
      <c r="AD52" s="1043"/>
      <c r="AE52" s="1043"/>
      <c r="AF52" s="1043"/>
      <c r="AG52" s="1043"/>
      <c r="AH52" s="1043"/>
      <c r="AI52" s="1043"/>
      <c r="AJ52" s="1043"/>
      <c r="AK52" s="1043"/>
      <c r="AL52" s="1043"/>
      <c r="AM52" s="1044"/>
      <c r="AN52" s="1103"/>
      <c r="AO52" s="1104"/>
      <c r="AP52" s="1105"/>
      <c r="AQ52" s="1106"/>
      <c r="AR52" s="1107"/>
      <c r="AS52" s="1045" t="str">
        <f t="shared" si="0"/>
        <v/>
      </c>
      <c r="AT52" s="1046"/>
      <c r="AU52" s="1047"/>
      <c r="AV52" s="1097"/>
      <c r="AW52" s="1098"/>
      <c r="AX52" s="1099"/>
      <c r="AY52" s="1100"/>
      <c r="AZ52" s="1101"/>
      <c r="BA52" s="1101"/>
      <c r="BB52" s="1101"/>
      <c r="BC52" s="1102"/>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row>
    <row r="53" spans="1:106" s="7" customFormat="1" ht="10.5" customHeight="1"/>
    <row r="54" spans="1:106" s="7" customFormat="1" ht="10.5" customHeight="1"/>
    <row r="55" spans="1:106" s="7" customFormat="1" ht="10.5" customHeight="1"/>
    <row r="56" spans="1:106" s="7" customFormat="1" ht="10.5" customHeight="1"/>
    <row r="57" spans="1:106" s="7" customFormat="1" ht="10.5" customHeight="1"/>
    <row r="58" spans="1:106" s="7" customFormat="1" ht="10.5" customHeight="1"/>
    <row r="59" spans="1:106" s="7" customFormat="1" ht="10.5" customHeight="1"/>
    <row r="60" spans="1:106" s="7" customFormat="1" ht="10.5" customHeight="1"/>
    <row r="61" spans="1:106" s="7" customFormat="1" ht="10.5" customHeight="1"/>
    <row r="62" spans="1:106" s="7" customFormat="1" ht="10.5" customHeight="1"/>
    <row r="63" spans="1:106" s="7" customFormat="1" ht="10.5" customHeight="1"/>
    <row r="64" spans="1:106" s="7" customFormat="1" ht="10.5" customHeight="1"/>
    <row r="65" spans="1:55" s="7" customFormat="1" ht="31.5" customHeight="1" thickBot="1">
      <c r="A65" s="49" t="s">
        <v>122</v>
      </c>
      <c r="B65" s="266"/>
      <c r="C65" s="266"/>
      <c r="D65" s="266"/>
      <c r="E65" s="266"/>
      <c r="F65" s="266"/>
      <c r="G65" s="266"/>
      <c r="H65" s="266"/>
      <c r="I65" s="266"/>
      <c r="J65" s="266"/>
      <c r="K65" s="266"/>
      <c r="L65" s="266"/>
      <c r="M65" s="266"/>
      <c r="N65" s="186" t="s">
        <v>200</v>
      </c>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266"/>
      <c r="AZ65" s="266"/>
      <c r="BA65" s="266"/>
      <c r="BB65" s="266"/>
      <c r="BC65" s="266"/>
    </row>
    <row r="66" spans="1:55" s="7" customFormat="1" ht="57.75" customHeight="1" thickBot="1">
      <c r="A66" s="736" t="s">
        <v>21</v>
      </c>
      <c r="B66" s="737"/>
      <c r="C66" s="707"/>
      <c r="D66" s="750" t="s">
        <v>135</v>
      </c>
      <c r="E66" s="751"/>
      <c r="F66" s="751"/>
      <c r="G66" s="751"/>
      <c r="H66" s="751"/>
      <c r="I66" s="751"/>
      <c r="J66" s="751"/>
      <c r="K66" s="780" t="s">
        <v>70</v>
      </c>
      <c r="L66" s="781"/>
      <c r="M66" s="781"/>
      <c r="N66" s="781"/>
      <c r="O66" s="781"/>
      <c r="P66" s="781"/>
      <c r="Q66" s="781"/>
      <c r="R66" s="781"/>
      <c r="S66" s="781"/>
      <c r="T66" s="782"/>
      <c r="U66" s="783" t="s">
        <v>124</v>
      </c>
      <c r="V66" s="784"/>
      <c r="W66" s="751" t="s">
        <v>125</v>
      </c>
      <c r="X66" s="751"/>
      <c r="Y66" s="751"/>
      <c r="Z66" s="751"/>
      <c r="AA66" s="751"/>
      <c r="AB66" s="751"/>
      <c r="AC66" s="751"/>
      <c r="AD66" s="751"/>
      <c r="AE66" s="752"/>
      <c r="AF66" s="750" t="s">
        <v>126</v>
      </c>
      <c r="AG66" s="751"/>
      <c r="AH66" s="751"/>
      <c r="AI66" s="751"/>
      <c r="AJ66" s="751"/>
      <c r="AK66" s="751"/>
      <c r="AL66" s="751"/>
      <c r="AM66" s="751"/>
      <c r="AN66" s="751"/>
      <c r="AO66" s="751"/>
      <c r="AP66" s="752"/>
      <c r="AQ66" s="750" t="s">
        <v>178</v>
      </c>
      <c r="AR66" s="751"/>
      <c r="AS66" s="751"/>
      <c r="AT66" s="751"/>
      <c r="AU66" s="751"/>
      <c r="AV66" s="751"/>
      <c r="AW66" s="751"/>
      <c r="AX66" s="751"/>
      <c r="AY66" s="751"/>
      <c r="AZ66" s="751"/>
      <c r="BA66" s="751"/>
      <c r="BB66" s="751"/>
      <c r="BC66" s="753"/>
    </row>
    <row r="67" spans="1:55" s="7" customFormat="1" ht="33.75" customHeight="1" thickTop="1">
      <c r="A67" s="987" t="s">
        <v>134</v>
      </c>
      <c r="B67" s="988"/>
      <c r="C67" s="989"/>
      <c r="D67" s="990" t="s">
        <v>136</v>
      </c>
      <c r="E67" s="991"/>
      <c r="F67" s="991"/>
      <c r="G67" s="991"/>
      <c r="H67" s="991"/>
      <c r="I67" s="991"/>
      <c r="J67" s="992"/>
      <c r="K67" s="993" t="str">
        <f>IF(COUNTA(AY13:BB32)&gt;0,ROUNDDOWN(SUMIF($AV$13:$AX$32,"&gt;=2.2",$AY$13:$BB$32),0),"")</f>
        <v/>
      </c>
      <c r="L67" s="994"/>
      <c r="M67" s="994"/>
      <c r="N67" s="994"/>
      <c r="O67" s="994"/>
      <c r="P67" s="994"/>
      <c r="Q67" s="994"/>
      <c r="R67" s="994"/>
      <c r="S67" s="994"/>
      <c r="T67" s="198" t="s">
        <v>20</v>
      </c>
      <c r="U67" s="995" t="s">
        <v>124</v>
      </c>
      <c r="V67" s="996"/>
      <c r="W67" s="997">
        <v>7500</v>
      </c>
      <c r="X67" s="997"/>
      <c r="Y67" s="997"/>
      <c r="Z67" s="997"/>
      <c r="AA67" s="997"/>
      <c r="AB67" s="997"/>
      <c r="AC67" s="997"/>
      <c r="AD67" s="997"/>
      <c r="AE67" s="188" t="s">
        <v>0</v>
      </c>
      <c r="AF67" s="998" t="str">
        <f>IF(K67="","",(K67*W67))</f>
        <v/>
      </c>
      <c r="AG67" s="998"/>
      <c r="AH67" s="998"/>
      <c r="AI67" s="998"/>
      <c r="AJ67" s="998"/>
      <c r="AK67" s="998"/>
      <c r="AL67" s="998"/>
      <c r="AM67" s="998"/>
      <c r="AN67" s="998"/>
      <c r="AO67" s="998"/>
      <c r="AP67" s="188" t="s">
        <v>0</v>
      </c>
      <c r="AQ67" s="999" t="str">
        <f>IF(AF67&lt;&gt;"",AF67,"")</f>
        <v/>
      </c>
      <c r="AR67" s="1000"/>
      <c r="AS67" s="1000"/>
      <c r="AT67" s="1000"/>
      <c r="AU67" s="1000"/>
      <c r="AV67" s="1000"/>
      <c r="AW67" s="1000"/>
      <c r="AX67" s="1000"/>
      <c r="AY67" s="1000"/>
      <c r="AZ67" s="1000"/>
      <c r="BA67" s="1000"/>
      <c r="BB67" s="1000"/>
      <c r="BC67" s="263" t="s">
        <v>0</v>
      </c>
    </row>
    <row r="68" spans="1:55" s="7" customFormat="1" ht="33.75" customHeight="1">
      <c r="A68" s="744" t="s">
        <v>128</v>
      </c>
      <c r="B68" s="745"/>
      <c r="C68" s="746"/>
      <c r="D68" s="774" t="s">
        <v>179</v>
      </c>
      <c r="E68" s="775"/>
      <c r="F68" s="775"/>
      <c r="G68" s="775"/>
      <c r="H68" s="775"/>
      <c r="I68" s="775"/>
      <c r="J68" s="776"/>
      <c r="K68" s="977" t="str">
        <f>IF(COUNTA($AY$33:$BB$52)&gt;0,ROUNDDOWN(SUMIF($AV$33:$AX$52,"&gt;=5.4",$AY$33:$BB$52),0),"")</f>
        <v/>
      </c>
      <c r="L68" s="978"/>
      <c r="M68" s="978"/>
      <c r="N68" s="978"/>
      <c r="O68" s="978"/>
      <c r="P68" s="978"/>
      <c r="Q68" s="978"/>
      <c r="R68" s="978"/>
      <c r="S68" s="978"/>
      <c r="T68" s="195" t="s">
        <v>20</v>
      </c>
      <c r="U68" s="789" t="s">
        <v>124</v>
      </c>
      <c r="V68" s="790"/>
      <c r="W68" s="795">
        <v>6000</v>
      </c>
      <c r="X68" s="795"/>
      <c r="Y68" s="795"/>
      <c r="Z68" s="795"/>
      <c r="AA68" s="795"/>
      <c r="AB68" s="795"/>
      <c r="AC68" s="795"/>
      <c r="AD68" s="795"/>
      <c r="AE68" s="189" t="s">
        <v>0</v>
      </c>
      <c r="AF68" s="979" t="str">
        <f>IF(K68="","",(K68*W68))</f>
        <v/>
      </c>
      <c r="AG68" s="979"/>
      <c r="AH68" s="979"/>
      <c r="AI68" s="979"/>
      <c r="AJ68" s="979"/>
      <c r="AK68" s="979"/>
      <c r="AL68" s="979"/>
      <c r="AM68" s="979"/>
      <c r="AN68" s="979"/>
      <c r="AO68" s="979"/>
      <c r="AP68" s="189" t="s">
        <v>0</v>
      </c>
      <c r="AQ68" s="980">
        <f>SUM(AF68:AO69)</f>
        <v>0</v>
      </c>
      <c r="AR68" s="981"/>
      <c r="AS68" s="981"/>
      <c r="AT68" s="981"/>
      <c r="AU68" s="981"/>
      <c r="AV68" s="981"/>
      <c r="AW68" s="981"/>
      <c r="AX68" s="981"/>
      <c r="AY68" s="981"/>
      <c r="AZ68" s="981"/>
      <c r="BA68" s="981"/>
      <c r="BB68" s="981"/>
      <c r="BC68" s="766" t="s">
        <v>0</v>
      </c>
    </row>
    <row r="69" spans="1:55" s="7" customFormat="1" ht="33.75" customHeight="1" thickBot="1">
      <c r="A69" s="747"/>
      <c r="B69" s="748"/>
      <c r="C69" s="749"/>
      <c r="D69" s="777" t="s">
        <v>180</v>
      </c>
      <c r="E69" s="778"/>
      <c r="F69" s="778"/>
      <c r="G69" s="778"/>
      <c r="H69" s="778"/>
      <c r="I69" s="778"/>
      <c r="J69" s="779"/>
      <c r="K69" s="984" t="str">
        <f>IF(COUNTA(AY33:AY52)&gt;0,ROUNDDOWN(SUMIFS($AY$33:$AY$52,$AV$33:$AV$52,"&gt;=2.7",$AV$33:$AV$52,"&lt;5.4"),0),"")</f>
        <v/>
      </c>
      <c r="L69" s="985"/>
      <c r="M69" s="985"/>
      <c r="N69" s="985"/>
      <c r="O69" s="985"/>
      <c r="P69" s="985"/>
      <c r="Q69" s="985"/>
      <c r="R69" s="985"/>
      <c r="S69" s="985"/>
      <c r="T69" s="196" t="s">
        <v>20</v>
      </c>
      <c r="U69" s="791" t="s">
        <v>124</v>
      </c>
      <c r="V69" s="792"/>
      <c r="W69" s="796">
        <v>5000</v>
      </c>
      <c r="X69" s="796"/>
      <c r="Y69" s="796"/>
      <c r="Z69" s="796"/>
      <c r="AA69" s="796"/>
      <c r="AB69" s="796"/>
      <c r="AC69" s="796"/>
      <c r="AD69" s="796"/>
      <c r="AE69" s="197" t="s">
        <v>0</v>
      </c>
      <c r="AF69" s="986" t="str">
        <f>IF(K69="","",(K69*W69))</f>
        <v/>
      </c>
      <c r="AG69" s="986"/>
      <c r="AH69" s="986"/>
      <c r="AI69" s="986"/>
      <c r="AJ69" s="986"/>
      <c r="AK69" s="986"/>
      <c r="AL69" s="986"/>
      <c r="AM69" s="986"/>
      <c r="AN69" s="986"/>
      <c r="AO69" s="986"/>
      <c r="AP69" s="197" t="s">
        <v>0</v>
      </c>
      <c r="AQ69" s="982"/>
      <c r="AR69" s="983"/>
      <c r="AS69" s="983"/>
      <c r="AT69" s="983"/>
      <c r="AU69" s="983"/>
      <c r="AV69" s="983"/>
      <c r="AW69" s="983"/>
      <c r="AX69" s="983"/>
      <c r="AY69" s="983"/>
      <c r="AZ69" s="983"/>
      <c r="BA69" s="983"/>
      <c r="BB69" s="983"/>
      <c r="BC69" s="1094"/>
    </row>
    <row r="70" spans="1:55" s="7" customFormat="1" ht="37.5" customHeight="1" thickTop="1" thickBot="1">
      <c r="A70" s="668" t="s">
        <v>201</v>
      </c>
      <c r="B70" s="669"/>
      <c r="C70" s="669"/>
      <c r="D70" s="669"/>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669"/>
      <c r="AC70" s="669"/>
      <c r="AD70" s="669"/>
      <c r="AE70" s="669"/>
      <c r="AF70" s="669"/>
      <c r="AG70" s="669"/>
      <c r="AH70" s="669"/>
      <c r="AI70" s="669"/>
      <c r="AJ70" s="669"/>
      <c r="AK70" s="669"/>
      <c r="AL70" s="669"/>
      <c r="AM70" s="669"/>
      <c r="AN70" s="669"/>
      <c r="AO70" s="669"/>
      <c r="AP70" s="670"/>
      <c r="AQ70" s="975">
        <f>SUM(AQ67:BB69)</f>
        <v>0</v>
      </c>
      <c r="AR70" s="976"/>
      <c r="AS70" s="976"/>
      <c r="AT70" s="976"/>
      <c r="AU70" s="976"/>
      <c r="AV70" s="976"/>
      <c r="AW70" s="976"/>
      <c r="AX70" s="976"/>
      <c r="AY70" s="976"/>
      <c r="AZ70" s="976"/>
      <c r="BA70" s="976"/>
      <c r="BB70" s="976"/>
      <c r="BC70" s="192" t="s">
        <v>0</v>
      </c>
    </row>
    <row r="71" spans="1:55" ht="28.5" customHeight="1"/>
  </sheetData>
  <sheetProtection algorithmName="SHA-512" hashValue="E9gVTshNgMy3GTKBmFn/aJSKU9eKXeHrv2YCYy4kVjx+0phSp1cIXorGyCw/8xrBswJhXYzfLqg2Z10phbW8Cw==" saltValue="G1onyreIVeCid9ytEdtJzw==" spinCount="100000" sheet="1" objects="1" scenarios="1"/>
  <mergeCells count="408">
    <mergeCell ref="AS10:AX11"/>
    <mergeCell ref="AQ48:AR48"/>
    <mergeCell ref="AS48:AU48"/>
    <mergeCell ref="D49:H50"/>
    <mergeCell ref="I49:K49"/>
    <mergeCell ref="L49:S49"/>
    <mergeCell ref="T49:AB49"/>
    <mergeCell ref="AC49:AM49"/>
    <mergeCell ref="AN49:AP49"/>
    <mergeCell ref="AQ49:AR49"/>
    <mergeCell ref="AS49:AU49"/>
    <mergeCell ref="I50:K50"/>
    <mergeCell ref="L50:S50"/>
    <mergeCell ref="T50:AB50"/>
    <mergeCell ref="AC50:AM50"/>
    <mergeCell ref="AN50:AP50"/>
    <mergeCell ref="AQ50:AR50"/>
    <mergeCell ref="AS50:AU50"/>
    <mergeCell ref="D43:H44"/>
    <mergeCell ref="D41:H42"/>
    <mergeCell ref="D39:H40"/>
    <mergeCell ref="D37:H38"/>
    <mergeCell ref="D35:H36"/>
    <mergeCell ref="AV33:AX34"/>
    <mergeCell ref="BC45:BC46"/>
    <mergeCell ref="I46:K46"/>
    <mergeCell ref="L46:S46"/>
    <mergeCell ref="T46:AB46"/>
    <mergeCell ref="AC46:AM46"/>
    <mergeCell ref="AN46:AP46"/>
    <mergeCell ref="AQ46:AR46"/>
    <mergeCell ref="AS46:AU46"/>
    <mergeCell ref="D47:H48"/>
    <mergeCell ref="I47:K47"/>
    <mergeCell ref="L47:S47"/>
    <mergeCell ref="T47:AB47"/>
    <mergeCell ref="AC47:AM47"/>
    <mergeCell ref="AN47:AP47"/>
    <mergeCell ref="AQ47:AR47"/>
    <mergeCell ref="AS47:AU47"/>
    <mergeCell ref="AV47:AX48"/>
    <mergeCell ref="AY47:BB48"/>
    <mergeCell ref="BC47:BC48"/>
    <mergeCell ref="I48:K48"/>
    <mergeCell ref="L48:S48"/>
    <mergeCell ref="T48:AB48"/>
    <mergeCell ref="AC48:AM48"/>
    <mergeCell ref="AN48:AP48"/>
    <mergeCell ref="AY43:BB44"/>
    <mergeCell ref="BC43:BC44"/>
    <mergeCell ref="I44:K44"/>
    <mergeCell ref="L44:S44"/>
    <mergeCell ref="T44:AB44"/>
    <mergeCell ref="AC44:AM44"/>
    <mergeCell ref="AN44:AP44"/>
    <mergeCell ref="AQ44:AR44"/>
    <mergeCell ref="AS44:AU44"/>
    <mergeCell ref="I43:K43"/>
    <mergeCell ref="L43:S43"/>
    <mergeCell ref="T43:AB43"/>
    <mergeCell ref="AC43:AM43"/>
    <mergeCell ref="AN43:AP43"/>
    <mergeCell ref="AQ43:AR43"/>
    <mergeCell ref="AS43:AU43"/>
    <mergeCell ref="AV43:AX44"/>
    <mergeCell ref="AY41:BB42"/>
    <mergeCell ref="BC41:BC42"/>
    <mergeCell ref="I42:K42"/>
    <mergeCell ref="L42:S42"/>
    <mergeCell ref="T42:AB42"/>
    <mergeCell ref="AC42:AM42"/>
    <mergeCell ref="AN42:AP42"/>
    <mergeCell ref="AQ42:AR42"/>
    <mergeCell ref="AS42:AU42"/>
    <mergeCell ref="I41:K41"/>
    <mergeCell ref="L41:S41"/>
    <mergeCell ref="T41:AB41"/>
    <mergeCell ref="AC41:AM41"/>
    <mergeCell ref="AN41:AP41"/>
    <mergeCell ref="AQ41:AR41"/>
    <mergeCell ref="AS41:AU41"/>
    <mergeCell ref="AV41:AX42"/>
    <mergeCell ref="AY39:BB40"/>
    <mergeCell ref="BC39:BC40"/>
    <mergeCell ref="I40:K40"/>
    <mergeCell ref="L40:S40"/>
    <mergeCell ref="T40:AB40"/>
    <mergeCell ref="AC40:AM40"/>
    <mergeCell ref="AN40:AP40"/>
    <mergeCell ref="AQ40:AR40"/>
    <mergeCell ref="AS40:AU40"/>
    <mergeCell ref="I39:K39"/>
    <mergeCell ref="L39:S39"/>
    <mergeCell ref="T39:AB39"/>
    <mergeCell ref="AC39:AM39"/>
    <mergeCell ref="AN39:AP39"/>
    <mergeCell ref="AQ39:AR39"/>
    <mergeCell ref="AS39:AU39"/>
    <mergeCell ref="AV39:AX40"/>
    <mergeCell ref="AY37:BB38"/>
    <mergeCell ref="BC37:BC38"/>
    <mergeCell ref="I38:K38"/>
    <mergeCell ref="L38:S38"/>
    <mergeCell ref="T38:AB38"/>
    <mergeCell ref="AC38:AM38"/>
    <mergeCell ref="AN38:AP38"/>
    <mergeCell ref="AQ38:AR38"/>
    <mergeCell ref="AS38:AU38"/>
    <mergeCell ref="I37:K37"/>
    <mergeCell ref="L37:S37"/>
    <mergeCell ref="T37:AB37"/>
    <mergeCell ref="AC37:AM37"/>
    <mergeCell ref="AN37:AP37"/>
    <mergeCell ref="AQ37:AR37"/>
    <mergeCell ref="AS37:AU37"/>
    <mergeCell ref="AV37:AX38"/>
    <mergeCell ref="AY35:BB36"/>
    <mergeCell ref="BC35:BC36"/>
    <mergeCell ref="I36:K36"/>
    <mergeCell ref="L36:S36"/>
    <mergeCell ref="T36:AB36"/>
    <mergeCell ref="AC36:AM36"/>
    <mergeCell ref="AN36:AP36"/>
    <mergeCell ref="AQ36:AR36"/>
    <mergeCell ref="AS36:AU36"/>
    <mergeCell ref="I35:K35"/>
    <mergeCell ref="L35:S35"/>
    <mergeCell ref="T35:AB35"/>
    <mergeCell ref="AC35:AM35"/>
    <mergeCell ref="AN35:AP35"/>
    <mergeCell ref="AQ35:AR35"/>
    <mergeCell ref="AS35:AU35"/>
    <mergeCell ref="AV35:AX36"/>
    <mergeCell ref="AY33:BB34"/>
    <mergeCell ref="BC33:BC34"/>
    <mergeCell ref="I34:K34"/>
    <mergeCell ref="L34:S34"/>
    <mergeCell ref="T34:AB34"/>
    <mergeCell ref="AC34:AM34"/>
    <mergeCell ref="AN34:AP34"/>
    <mergeCell ref="AQ34:AR34"/>
    <mergeCell ref="AS34:AU34"/>
    <mergeCell ref="AQ32:AR32"/>
    <mergeCell ref="AS32:AU32"/>
    <mergeCell ref="D33:H34"/>
    <mergeCell ref="I33:K33"/>
    <mergeCell ref="L33:S33"/>
    <mergeCell ref="T33:AB33"/>
    <mergeCell ref="AC33:AM33"/>
    <mergeCell ref="AN33:AP33"/>
    <mergeCell ref="AQ33:AR33"/>
    <mergeCell ref="AS33:AU33"/>
    <mergeCell ref="BC29:BC30"/>
    <mergeCell ref="I30:K30"/>
    <mergeCell ref="L30:S30"/>
    <mergeCell ref="T30:AB30"/>
    <mergeCell ref="AC30:AM30"/>
    <mergeCell ref="AN30:AP30"/>
    <mergeCell ref="AQ30:AR30"/>
    <mergeCell ref="AS30:AU30"/>
    <mergeCell ref="D31:H32"/>
    <mergeCell ref="I31:K31"/>
    <mergeCell ref="L31:S31"/>
    <mergeCell ref="T31:AB31"/>
    <mergeCell ref="AC31:AM31"/>
    <mergeCell ref="AN31:AP31"/>
    <mergeCell ref="AQ31:AR31"/>
    <mergeCell ref="AS31:AU31"/>
    <mergeCell ref="AV31:AX32"/>
    <mergeCell ref="AY31:BB32"/>
    <mergeCell ref="BC31:BC32"/>
    <mergeCell ref="I32:K32"/>
    <mergeCell ref="L32:S32"/>
    <mergeCell ref="T32:AB32"/>
    <mergeCell ref="AC32:AM32"/>
    <mergeCell ref="AN32:AP32"/>
    <mergeCell ref="BC25:BC26"/>
    <mergeCell ref="I26:K26"/>
    <mergeCell ref="L26:S26"/>
    <mergeCell ref="T26:AB26"/>
    <mergeCell ref="AC26:AM26"/>
    <mergeCell ref="AN26:AP26"/>
    <mergeCell ref="AQ26:AR26"/>
    <mergeCell ref="AS26:AU26"/>
    <mergeCell ref="D27:H28"/>
    <mergeCell ref="I27:K27"/>
    <mergeCell ref="L27:S27"/>
    <mergeCell ref="T27:AB27"/>
    <mergeCell ref="AC27:AM27"/>
    <mergeCell ref="AN27:AP27"/>
    <mergeCell ref="AQ27:AR27"/>
    <mergeCell ref="AS27:AU27"/>
    <mergeCell ref="AV27:AX28"/>
    <mergeCell ref="AY27:BB28"/>
    <mergeCell ref="BC27:BC28"/>
    <mergeCell ref="I28:K28"/>
    <mergeCell ref="L28:S28"/>
    <mergeCell ref="T28:AB28"/>
    <mergeCell ref="AC28:AM28"/>
    <mergeCell ref="AN28:AP28"/>
    <mergeCell ref="I25:K25"/>
    <mergeCell ref="L25:S25"/>
    <mergeCell ref="T25:AB25"/>
    <mergeCell ref="AC25:AM25"/>
    <mergeCell ref="AN25:AP25"/>
    <mergeCell ref="AQ25:AR25"/>
    <mergeCell ref="AS25:AU25"/>
    <mergeCell ref="AV25:AX26"/>
    <mergeCell ref="AY25:BB26"/>
    <mergeCell ref="AV23:AX24"/>
    <mergeCell ref="AY23:BB24"/>
    <mergeCell ref="BC23:BC24"/>
    <mergeCell ref="I24:K24"/>
    <mergeCell ref="L24:S24"/>
    <mergeCell ref="T24:AB24"/>
    <mergeCell ref="AC24:AM24"/>
    <mergeCell ref="AN24:AP24"/>
    <mergeCell ref="AQ24:AR24"/>
    <mergeCell ref="AS24:AU24"/>
    <mergeCell ref="I22:K22"/>
    <mergeCell ref="L22:S22"/>
    <mergeCell ref="T22:AB22"/>
    <mergeCell ref="AC22:AM22"/>
    <mergeCell ref="AN22:AP22"/>
    <mergeCell ref="AQ22:AR22"/>
    <mergeCell ref="AS22:AU22"/>
    <mergeCell ref="D23:H24"/>
    <mergeCell ref="I23:K23"/>
    <mergeCell ref="L23:S23"/>
    <mergeCell ref="T23:AB23"/>
    <mergeCell ref="AC23:AM23"/>
    <mergeCell ref="AN23:AP23"/>
    <mergeCell ref="AQ23:AR23"/>
    <mergeCell ref="AS23:AU23"/>
    <mergeCell ref="L21:S21"/>
    <mergeCell ref="T21:AB21"/>
    <mergeCell ref="AC21:AM21"/>
    <mergeCell ref="AN21:AP21"/>
    <mergeCell ref="AQ21:AR21"/>
    <mergeCell ref="AS21:AU21"/>
    <mergeCell ref="AV21:AX22"/>
    <mergeCell ref="AY21:BB22"/>
    <mergeCell ref="BC21:BC22"/>
    <mergeCell ref="AV19:AX20"/>
    <mergeCell ref="AY19:BB20"/>
    <mergeCell ref="BC19:BC20"/>
    <mergeCell ref="I20:K20"/>
    <mergeCell ref="L20:S20"/>
    <mergeCell ref="T20:AB20"/>
    <mergeCell ref="AC20:AM20"/>
    <mergeCell ref="AN20:AP20"/>
    <mergeCell ref="AQ20:AR20"/>
    <mergeCell ref="AS20:AU20"/>
    <mergeCell ref="BC15:BC16"/>
    <mergeCell ref="I16:K16"/>
    <mergeCell ref="L16:S16"/>
    <mergeCell ref="T16:AB16"/>
    <mergeCell ref="AC16:AM16"/>
    <mergeCell ref="AN16:AP16"/>
    <mergeCell ref="AQ16:AR16"/>
    <mergeCell ref="AS16:AU16"/>
    <mergeCell ref="D17:H18"/>
    <mergeCell ref="I17:K17"/>
    <mergeCell ref="L17:S17"/>
    <mergeCell ref="T17:AB17"/>
    <mergeCell ref="AC17:AM17"/>
    <mergeCell ref="AN17:AP17"/>
    <mergeCell ref="AQ17:AR17"/>
    <mergeCell ref="AS17:AU17"/>
    <mergeCell ref="AV17:AX18"/>
    <mergeCell ref="AY17:BB18"/>
    <mergeCell ref="BC17:BC18"/>
    <mergeCell ref="I18:K18"/>
    <mergeCell ref="L18:S18"/>
    <mergeCell ref="T18:AB18"/>
    <mergeCell ref="AC18:AM18"/>
    <mergeCell ref="AN18:AP18"/>
    <mergeCell ref="AV45:AX46"/>
    <mergeCell ref="AY45:BB46"/>
    <mergeCell ref="A3:BC3"/>
    <mergeCell ref="BB6:BC6"/>
    <mergeCell ref="AP8:AV8"/>
    <mergeCell ref="AW8:BC8"/>
    <mergeCell ref="AY10:BC11"/>
    <mergeCell ref="A12:C12"/>
    <mergeCell ref="AV12:AX12"/>
    <mergeCell ref="AY12:BC12"/>
    <mergeCell ref="D12:H12"/>
    <mergeCell ref="I12:K12"/>
    <mergeCell ref="L12:S12"/>
    <mergeCell ref="T12:AB12"/>
    <mergeCell ref="AC12:AM12"/>
    <mergeCell ref="AN12:AP12"/>
    <mergeCell ref="AQ12:AR12"/>
    <mergeCell ref="AS12:AU12"/>
    <mergeCell ref="BC13:BC14"/>
    <mergeCell ref="I14:K14"/>
    <mergeCell ref="L14:S14"/>
    <mergeCell ref="T14:AB14"/>
    <mergeCell ref="AC14:AM14"/>
    <mergeCell ref="AN14:AP14"/>
    <mergeCell ref="BC68:BC69"/>
    <mergeCell ref="AV49:AX50"/>
    <mergeCell ref="AY49:BB50"/>
    <mergeCell ref="BC49:BC50"/>
    <mergeCell ref="AC51:AM51"/>
    <mergeCell ref="AN51:AP51"/>
    <mergeCell ref="AQ51:AR51"/>
    <mergeCell ref="AS51:AU51"/>
    <mergeCell ref="AV51:AX52"/>
    <mergeCell ref="AY51:BB52"/>
    <mergeCell ref="BC51:BC52"/>
    <mergeCell ref="AC52:AM52"/>
    <mergeCell ref="AN52:AP52"/>
    <mergeCell ref="AQ52:AR52"/>
    <mergeCell ref="A13:C32"/>
    <mergeCell ref="D29:H30"/>
    <mergeCell ref="I29:K29"/>
    <mergeCell ref="D13:H14"/>
    <mergeCell ref="I13:K13"/>
    <mergeCell ref="L13:S13"/>
    <mergeCell ref="T13:AB13"/>
    <mergeCell ref="AC13:AM13"/>
    <mergeCell ref="AN13:AP13"/>
    <mergeCell ref="D25:H26"/>
    <mergeCell ref="D15:H16"/>
    <mergeCell ref="I15:K15"/>
    <mergeCell ref="L15:S15"/>
    <mergeCell ref="T15:AB15"/>
    <mergeCell ref="AC15:AM15"/>
    <mergeCell ref="AN15:AP15"/>
    <mergeCell ref="D19:H20"/>
    <mergeCell ref="I19:K19"/>
    <mergeCell ref="L19:S19"/>
    <mergeCell ref="T19:AB19"/>
    <mergeCell ref="AC19:AM19"/>
    <mergeCell ref="AN19:AP19"/>
    <mergeCell ref="D21:H22"/>
    <mergeCell ref="I21:K21"/>
    <mergeCell ref="AQ13:AR13"/>
    <mergeCell ref="AS13:AU13"/>
    <mergeCell ref="AV13:AX14"/>
    <mergeCell ref="AY13:BB14"/>
    <mergeCell ref="AQ28:AR28"/>
    <mergeCell ref="AS28:AU28"/>
    <mergeCell ref="L29:S29"/>
    <mergeCell ref="T29:AB29"/>
    <mergeCell ref="AC29:AM29"/>
    <mergeCell ref="AN29:AP29"/>
    <mergeCell ref="AQ29:AR29"/>
    <mergeCell ref="AS29:AU29"/>
    <mergeCell ref="AV29:AX30"/>
    <mergeCell ref="AY29:BB30"/>
    <mergeCell ref="AQ14:AR14"/>
    <mergeCell ref="AS14:AU14"/>
    <mergeCell ref="AQ15:AR15"/>
    <mergeCell ref="AS15:AU15"/>
    <mergeCell ref="AV15:AX16"/>
    <mergeCell ref="AY15:BB16"/>
    <mergeCell ref="AQ18:AR18"/>
    <mergeCell ref="AS18:AU18"/>
    <mergeCell ref="AQ19:AR19"/>
    <mergeCell ref="AS19:AU19"/>
    <mergeCell ref="A33:C52"/>
    <mergeCell ref="D45:H46"/>
    <mergeCell ref="I45:K45"/>
    <mergeCell ref="L45:S45"/>
    <mergeCell ref="T45:AB45"/>
    <mergeCell ref="AC45:AM45"/>
    <mergeCell ref="AN45:AP45"/>
    <mergeCell ref="AQ45:AR45"/>
    <mergeCell ref="AS45:AU45"/>
    <mergeCell ref="D51:H52"/>
    <mergeCell ref="I51:K51"/>
    <mergeCell ref="L51:S51"/>
    <mergeCell ref="T51:AB51"/>
    <mergeCell ref="I52:K52"/>
    <mergeCell ref="L52:S52"/>
    <mergeCell ref="T52:AB52"/>
    <mergeCell ref="AS52:AU52"/>
    <mergeCell ref="A66:C66"/>
    <mergeCell ref="D66:J66"/>
    <mergeCell ref="K66:T66"/>
    <mergeCell ref="U66:V66"/>
    <mergeCell ref="W66:AE66"/>
    <mergeCell ref="AF66:AP66"/>
    <mergeCell ref="AQ66:BC66"/>
    <mergeCell ref="A67:C67"/>
    <mergeCell ref="D67:J67"/>
    <mergeCell ref="K67:S67"/>
    <mergeCell ref="U67:V67"/>
    <mergeCell ref="W67:AD67"/>
    <mergeCell ref="AF67:AO67"/>
    <mergeCell ref="AQ67:BB67"/>
    <mergeCell ref="A70:AP70"/>
    <mergeCell ref="AQ70:BB70"/>
    <mergeCell ref="A68:C69"/>
    <mergeCell ref="D68:J68"/>
    <mergeCell ref="K68:S68"/>
    <mergeCell ref="U68:V68"/>
    <mergeCell ref="W68:AD68"/>
    <mergeCell ref="AF68:AO68"/>
    <mergeCell ref="AQ68:BB69"/>
    <mergeCell ref="D69:J69"/>
    <mergeCell ref="K69:S69"/>
    <mergeCell ref="U69:V69"/>
    <mergeCell ref="W69:AD69"/>
    <mergeCell ref="AF69:AO69"/>
  </mergeCells>
  <phoneticPr fontId="56"/>
  <dataValidations count="6">
    <dataValidation type="custom" imeMode="disabled" allowBlank="1" showInputMessage="1" showErrorMessage="1" errorTitle="入力エラー" error="小数点は第二位まで、三位以下切り捨てで入力して下さい。" sqref="AY13 AY15 AY31 AY17 AY19 AY21 AY23 AY25 AY27 AY29 AY49 AY35 AY51 AY37 AY39 AY41 AY43 AY45 AY47 AY33" xr:uid="{FE5734F6-B30C-4FE7-8925-DC6EB0D5B9C9}">
      <formula1>AY13-ROUNDDOWN(AY13,2)=0</formula1>
    </dataValidation>
    <dataValidation type="textLength" imeMode="disabled" operator="equal" allowBlank="1" showInputMessage="1" showErrorMessage="1" errorTitle="文字数エラー" error="SII登録型番の10文字で登録してください。" sqref="L13:S52" xr:uid="{2669CC4F-79E2-4DAB-B4DB-FA4CAC7887C3}">
      <formula1>10</formula1>
    </dataValidation>
    <dataValidation type="custom" imeMode="disabled" allowBlank="1" showInputMessage="1" showErrorMessage="1" errorTitle="入力エラー" error="小数点は第三位まで、四位以下四捨五入で入力して下さい。" sqref="AN13:AP52" xr:uid="{8143144F-F20B-428C-A688-A6837379EF3A}">
      <formula1>AN13-ROUND(AN13,3)=0</formula1>
    </dataValidation>
    <dataValidation type="custom" imeMode="disabled" allowBlank="1" showInputMessage="1" showErrorMessage="1" errorTitle="入力エラー" error="小数点は第一位まで、二位以下切り捨てで入力して下さい。" sqref="AS13:AU52" xr:uid="{A4F72751-A6C2-4EC6-8C35-C1E8A3BEC3B5}">
      <formula1>AS13-ROUNDDOWN(AS13,1)=0</formula1>
    </dataValidation>
    <dataValidation type="custom" imeMode="disabled" allowBlank="1" showInputMessage="1" showErrorMessage="1" errorTitle="入力エラー" error="小数点以下第一位を切り捨てで入力して下さい。" sqref="AQ13:AR52" xr:uid="{C3E8FFC0-EE80-4CBE-A321-93006E494E0E}">
      <formula1>AQ13-ROUNDDOWN(AQ13,0)=0</formula1>
    </dataValidation>
    <dataValidation type="custom" imeMode="disabled" allowBlank="1" showInputMessage="1" showErrorMessage="1" sqref="AV13:AX52" xr:uid="{2544B02A-E787-44B4-A52C-2FB7883E15F9}">
      <formula1>AV13-ROUNDDOWN(AV13,1)=0</formula1>
    </dataValidation>
  </dataValidations>
  <printOptions horizontalCentered="1"/>
  <pageMargins left="0.27559055118110237" right="0.27559055118110237" top="0.43307086614173229" bottom="0" header="0.31496062992125984" footer="0.31496062992125984"/>
  <pageSetup paperSize="9" scale="48" orientation="portrait" r:id="rId1"/>
  <headerFooter>
    <oddHeader>&amp;RVERSION 1.0</oddHeader>
    <oddFooter>&amp;L（備考）用紙は日本工業規格Ａ４とし、縦位置とする。</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59817-AA69-4686-B21A-91798C0BB6D6}">
  <dimension ref="A1:CV73"/>
  <sheetViews>
    <sheetView showGridLines="0" showZeros="0" view="pageBreakPreview" zoomScale="55" zoomScaleNormal="70" zoomScaleSheetLayoutView="55" workbookViewId="0">
      <selection activeCell="A3" sqref="A3:BC3"/>
    </sheetView>
  </sheetViews>
  <sheetFormatPr defaultColWidth="9" defaultRowHeight="13"/>
  <cols>
    <col min="1" max="12" width="3.6328125" style="7" customWidth="1"/>
    <col min="13" max="27" width="4.453125" style="7" customWidth="1"/>
    <col min="28" max="34" width="3.6328125" style="7" customWidth="1"/>
    <col min="35" max="35" width="4.08984375" style="7" customWidth="1"/>
    <col min="36" max="37" width="3.6328125" style="7" customWidth="1"/>
    <col min="38" max="38" width="3.90625" style="7" customWidth="1"/>
    <col min="39" max="52" width="3.6328125" style="7" customWidth="1"/>
    <col min="53" max="53" width="3.90625" style="7" customWidth="1"/>
    <col min="54" max="55" width="3.6328125" style="7" customWidth="1"/>
    <col min="56" max="85" width="3.453125" style="7" customWidth="1"/>
    <col min="86" max="16384" width="9" style="7"/>
  </cols>
  <sheetData>
    <row r="1" spans="1:55" ht="19">
      <c r="AQ1" s="205"/>
      <c r="AR1" s="205"/>
      <c r="AS1" s="205"/>
      <c r="BC1" s="206" t="s">
        <v>225</v>
      </c>
    </row>
    <row r="2" spans="1:55" ht="18" customHeight="1">
      <c r="AP2" s="207"/>
      <c r="BC2" s="128" t="str">
        <f>IF(OR('様式第7｜実績報告書'!$BD$15&lt;&gt;"",'様式第7｜実績報告書'!$AJ$51&lt;&gt;""),'様式第7｜実績報告書'!$BD$15&amp;"邸"&amp;RIGHT(TRIM('様式第7｜実績報告書'!$N$51&amp;'様式第7｜実績報告書'!$Y$51&amp;'様式第7｜実績報告書'!$AJ$51),4),"")</f>
        <v/>
      </c>
    </row>
    <row r="3" spans="1:55" ht="30" customHeight="1">
      <c r="A3" s="693" t="s">
        <v>145</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55"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55" ht="19">
      <c r="A5" s="44"/>
      <c r="B5" s="44"/>
      <c r="C5" s="44"/>
      <c r="D5" s="44"/>
      <c r="E5" s="4"/>
      <c r="F5" s="4"/>
      <c r="G5" s="4"/>
      <c r="H5" s="4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208" t="s">
        <v>4</v>
      </c>
      <c r="BC5" s="4"/>
    </row>
    <row r="6" spans="1:55" ht="23.25" customHeight="1">
      <c r="A6" s="286"/>
      <c r="B6" s="287"/>
      <c r="C6" s="288" t="s">
        <v>193</v>
      </c>
      <c r="D6" s="32"/>
      <c r="E6" s="32"/>
      <c r="F6" s="32"/>
      <c r="G6" s="289"/>
      <c r="H6" s="290"/>
      <c r="I6" s="288" t="s">
        <v>226</v>
      </c>
      <c r="J6" s="32"/>
      <c r="K6" s="20"/>
      <c r="L6" s="20"/>
      <c r="M6" s="20"/>
      <c r="N6" s="4"/>
      <c r="O6" s="4"/>
      <c r="P6" s="4"/>
      <c r="Q6" s="4"/>
      <c r="R6" s="4"/>
      <c r="S6" s="4"/>
      <c r="T6" s="4"/>
      <c r="U6" s="4"/>
      <c r="V6" s="4"/>
      <c r="W6" s="4"/>
      <c r="X6" s="4"/>
      <c r="Y6" s="4"/>
      <c r="Z6" s="4"/>
      <c r="AA6" s="4"/>
      <c r="AB6" s="4"/>
      <c r="AC6" s="4"/>
      <c r="AD6" s="4"/>
      <c r="AE6" s="4"/>
      <c r="AF6" s="4"/>
      <c r="AG6" s="4"/>
      <c r="AH6" s="4"/>
      <c r="AI6" s="20"/>
      <c r="AJ6" s="20"/>
      <c r="AK6" s="20"/>
      <c r="AL6" s="20"/>
      <c r="AM6" s="20"/>
      <c r="AN6" s="20"/>
      <c r="AO6" s="20"/>
      <c r="AP6" s="20"/>
      <c r="AQ6" s="20"/>
      <c r="AR6" s="4"/>
      <c r="AS6" s="4"/>
      <c r="AT6" s="4"/>
      <c r="AU6" s="4"/>
      <c r="AV6" s="4"/>
      <c r="AW6" s="128" t="s">
        <v>46</v>
      </c>
      <c r="AX6" s="209"/>
      <c r="AY6" s="210" t="s">
        <v>105</v>
      </c>
      <c r="AZ6" s="209"/>
      <c r="BA6" s="1283" t="s">
        <v>106</v>
      </c>
      <c r="BB6" s="1283"/>
      <c r="BC6" s="128"/>
    </row>
    <row r="7" spans="1:55" s="21" customFormat="1" ht="14.25" customHeight="1">
      <c r="A7" s="247"/>
      <c r="B7" s="247"/>
      <c r="C7" s="247"/>
      <c r="D7" s="247"/>
      <c r="E7" s="247"/>
      <c r="F7" s="247"/>
      <c r="G7" s="247"/>
      <c r="H7" s="247"/>
      <c r="I7" s="247"/>
      <c r="J7" s="247"/>
      <c r="AC7" s="247"/>
      <c r="AD7" s="247"/>
      <c r="AE7" s="247"/>
      <c r="AF7" s="247"/>
      <c r="AG7" s="247"/>
      <c r="AH7" s="247"/>
      <c r="AI7" s="247"/>
      <c r="AJ7" s="247"/>
      <c r="AK7" s="247"/>
      <c r="AX7" s="31"/>
      <c r="AY7" s="260"/>
      <c r="AZ7" s="147"/>
      <c r="BA7" s="260"/>
      <c r="BB7" s="260"/>
      <c r="BC7" s="260"/>
    </row>
    <row r="8" spans="1:55" s="21" customFormat="1" ht="37.5" customHeight="1">
      <c r="A8" s="247"/>
      <c r="B8" s="247"/>
      <c r="C8" s="247"/>
      <c r="D8" s="247"/>
      <c r="E8" s="247"/>
      <c r="F8" s="247"/>
      <c r="G8" s="247"/>
      <c r="H8" s="247"/>
      <c r="I8" s="247"/>
      <c r="J8" s="247"/>
      <c r="AC8" s="247"/>
      <c r="AD8" s="247"/>
      <c r="AE8" s="247"/>
      <c r="AF8" s="247"/>
      <c r="AG8" s="247"/>
      <c r="AH8" s="247"/>
      <c r="AI8" s="247"/>
      <c r="AJ8" s="247"/>
      <c r="AK8" s="247"/>
      <c r="AP8" s="715" t="s">
        <v>170</v>
      </c>
      <c r="AQ8" s="716"/>
      <c r="AR8" s="716"/>
      <c r="AS8" s="716"/>
      <c r="AT8" s="716"/>
      <c r="AU8" s="716"/>
      <c r="AV8" s="716"/>
      <c r="AW8" s="713"/>
      <c r="AX8" s="713"/>
      <c r="AY8" s="713"/>
      <c r="AZ8" s="713"/>
      <c r="BA8" s="713"/>
      <c r="BB8" s="713"/>
      <c r="BC8" s="714"/>
    </row>
    <row r="9" spans="1:55" s="21" customFormat="1" ht="14.25" customHeight="1">
      <c r="A9" s="247"/>
      <c r="B9" s="247"/>
      <c r="C9" s="247"/>
      <c r="D9" s="247"/>
      <c r="E9" s="247"/>
      <c r="F9" s="247"/>
      <c r="G9" s="247"/>
      <c r="H9" s="247"/>
      <c r="I9" s="247"/>
      <c r="J9" s="247"/>
      <c r="AC9" s="247"/>
      <c r="AD9" s="247"/>
      <c r="AE9" s="247"/>
      <c r="AF9" s="247"/>
      <c r="AG9" s="247"/>
      <c r="AH9" s="247"/>
      <c r="AI9" s="247"/>
      <c r="AJ9" s="247"/>
      <c r="AK9" s="247"/>
      <c r="AX9" s="31"/>
      <c r="AY9" s="260"/>
      <c r="AZ9" s="147"/>
      <c r="BA9" s="260"/>
      <c r="BB9" s="260"/>
      <c r="BC9" s="260"/>
    </row>
    <row r="10" spans="1:55" ht="23.5">
      <c r="A10" s="49" t="s">
        <v>289</v>
      </c>
      <c r="B10" s="49"/>
      <c r="C10" s="49"/>
      <c r="D10" s="211"/>
      <c r="E10" s="211"/>
      <c r="F10" s="211"/>
      <c r="G10" s="211"/>
      <c r="H10" s="211"/>
      <c r="I10" s="211"/>
      <c r="J10" s="211"/>
      <c r="K10" s="211"/>
      <c r="L10" s="211"/>
      <c r="M10" s="211"/>
      <c r="N10" s="212"/>
      <c r="O10" s="212"/>
      <c r="P10" s="212"/>
      <c r="Q10" s="212"/>
      <c r="R10" s="212"/>
      <c r="S10" s="212"/>
      <c r="T10" s="212"/>
      <c r="U10" s="212"/>
      <c r="V10" s="212"/>
      <c r="W10" s="212"/>
      <c r="X10" s="212"/>
      <c r="Y10" s="212"/>
      <c r="Z10" s="212"/>
      <c r="AA10" s="212"/>
      <c r="AB10" s="212"/>
      <c r="AC10" s="212"/>
      <c r="AP10" s="213"/>
    </row>
    <row r="11" spans="1:55" ht="23.5">
      <c r="A11" s="44" t="s">
        <v>227</v>
      </c>
      <c r="B11" s="44"/>
      <c r="C11" s="49"/>
      <c r="D11" s="211"/>
      <c r="E11" s="211"/>
      <c r="F11" s="211"/>
      <c r="G11" s="211"/>
      <c r="H11" s="211"/>
      <c r="I11" s="211"/>
      <c r="J11" s="211"/>
      <c r="K11" s="211"/>
      <c r="L11" s="211"/>
      <c r="M11" s="211"/>
      <c r="N11" s="212"/>
      <c r="O11" s="212"/>
      <c r="P11" s="212"/>
      <c r="Q11" s="212"/>
      <c r="R11" s="212"/>
      <c r="S11" s="212"/>
      <c r="T11" s="212"/>
      <c r="U11" s="212"/>
      <c r="V11" s="212"/>
      <c r="W11" s="212"/>
      <c r="X11" s="212"/>
      <c r="Y11" s="212"/>
      <c r="Z11" s="212"/>
      <c r="AA11" s="212"/>
      <c r="AB11" s="212"/>
      <c r="AC11" s="212"/>
      <c r="AP11" s="213"/>
    </row>
    <row r="12" spans="1:55" ht="23.5">
      <c r="A12" s="45" t="s">
        <v>18</v>
      </c>
      <c r="B12" s="45"/>
      <c r="C12" s="49"/>
      <c r="D12" s="211"/>
      <c r="E12" s="211"/>
      <c r="F12" s="211"/>
      <c r="G12" s="211"/>
      <c r="H12" s="211"/>
      <c r="I12" s="211"/>
      <c r="J12" s="211"/>
      <c r="K12" s="211"/>
      <c r="L12" s="211"/>
      <c r="M12" s="211"/>
      <c r="N12" s="212"/>
      <c r="O12" s="212"/>
      <c r="P12" s="212"/>
      <c r="Q12" s="212"/>
      <c r="R12" s="212"/>
      <c r="S12" s="212"/>
      <c r="T12" s="212"/>
      <c r="U12" s="212"/>
      <c r="V12" s="212"/>
      <c r="W12" s="212"/>
      <c r="X12" s="212"/>
      <c r="Y12" s="212"/>
      <c r="Z12" s="212"/>
      <c r="AA12" s="212"/>
      <c r="AB12" s="212"/>
      <c r="AC12" s="212"/>
      <c r="AP12" s="213"/>
    </row>
    <row r="13" spans="1:55" ht="17.25" customHeight="1" thickBot="1">
      <c r="A13" s="214"/>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5"/>
      <c r="AY13" s="215"/>
      <c r="AZ13" s="215"/>
      <c r="BA13" s="215"/>
      <c r="BB13" s="215"/>
      <c r="BC13" s="215"/>
    </row>
    <row r="14" spans="1:55" ht="28.5" customHeight="1" thickBot="1">
      <c r="A14" s="1278" t="s">
        <v>14</v>
      </c>
      <c r="B14" s="1279"/>
      <c r="C14" s="1279"/>
      <c r="D14" s="1279"/>
      <c r="E14" s="1279"/>
      <c r="F14" s="1279"/>
      <c r="G14" s="1279"/>
      <c r="H14" s="1279"/>
      <c r="I14" s="1280" t="s">
        <v>137</v>
      </c>
      <c r="J14" s="1281"/>
      <c r="K14" s="1281"/>
      <c r="L14" s="1281"/>
      <c r="M14" s="1281"/>
      <c r="N14" s="1281"/>
      <c r="O14" s="1281"/>
      <c r="P14" s="1282"/>
      <c r="Q14" s="216"/>
      <c r="R14" s="216"/>
      <c r="S14" s="216"/>
      <c r="T14" s="216"/>
      <c r="U14" s="216"/>
      <c r="V14" s="216"/>
      <c r="W14" s="216"/>
      <c r="X14" s="217"/>
      <c r="Y14" s="217"/>
      <c r="Z14" s="217"/>
      <c r="AA14" s="217"/>
      <c r="AB14" s="217"/>
      <c r="AC14" s="217"/>
      <c r="AD14" s="217"/>
      <c r="AE14" s="217"/>
      <c r="AF14" s="217"/>
      <c r="AT14" s="213"/>
    </row>
    <row r="15" spans="1:55" ht="9.75" customHeight="1">
      <c r="D15" s="34"/>
      <c r="E15" s="34"/>
      <c r="F15" s="34"/>
      <c r="G15" s="34"/>
      <c r="H15" s="34"/>
      <c r="I15" s="34"/>
      <c r="J15" s="34"/>
      <c r="K15" s="34"/>
      <c r="L15" s="34"/>
      <c r="M15" s="35"/>
      <c r="N15" s="35"/>
      <c r="O15" s="35"/>
      <c r="P15" s="35"/>
      <c r="Q15" s="35"/>
      <c r="R15" s="35"/>
      <c r="S15" s="35"/>
      <c r="T15" s="35"/>
      <c r="U15" s="35"/>
      <c r="V15" s="35"/>
      <c r="W15" s="35"/>
      <c r="X15" s="35"/>
      <c r="Y15" s="35"/>
      <c r="Z15" s="35"/>
      <c r="AA15" s="35"/>
      <c r="AB15" s="4"/>
      <c r="AC15" s="4"/>
      <c r="AD15" s="4"/>
      <c r="AE15" s="4"/>
      <c r="AF15" s="4"/>
      <c r="AG15" s="4"/>
      <c r="AH15" s="4"/>
      <c r="AI15" s="4"/>
      <c r="AJ15" s="4"/>
      <c r="AK15" s="4"/>
      <c r="AL15" s="4"/>
      <c r="AM15" s="4"/>
      <c r="AN15" s="4"/>
      <c r="AO15" s="4"/>
      <c r="AP15" s="4"/>
      <c r="AQ15" s="4"/>
      <c r="AR15" s="4"/>
      <c r="AS15" s="4"/>
      <c r="AT15" s="4"/>
      <c r="AU15" s="4"/>
      <c r="AV15" s="4"/>
      <c r="AW15" s="4"/>
      <c r="AX15" s="4"/>
    </row>
    <row r="16" spans="1:55" ht="35.25" customHeight="1">
      <c r="A16" s="1260" t="s">
        <v>228</v>
      </c>
      <c r="B16" s="1261"/>
      <c r="C16" s="1261"/>
      <c r="D16" s="1261"/>
      <c r="E16" s="1261"/>
      <c r="F16" s="1261"/>
      <c r="G16" s="1261"/>
      <c r="H16" s="1261"/>
      <c r="I16" s="1261"/>
      <c r="J16" s="1261"/>
      <c r="K16" s="1261"/>
      <c r="L16" s="1261"/>
      <c r="M16" s="1261"/>
      <c r="N16" s="1261"/>
      <c r="O16" s="1261"/>
      <c r="P16" s="1261"/>
      <c r="Q16" s="1261"/>
      <c r="R16" s="1261"/>
      <c r="S16" s="1261"/>
      <c r="T16" s="1261"/>
      <c r="U16" s="1261"/>
      <c r="V16" s="1261"/>
      <c r="W16" s="1261"/>
      <c r="X16" s="1261"/>
      <c r="Y16" s="1261"/>
      <c r="Z16" s="1261"/>
      <c r="AA16" s="1261"/>
      <c r="AB16" s="1261"/>
      <c r="AC16" s="1261"/>
      <c r="AD16" s="1261"/>
      <c r="AE16" s="1261"/>
      <c r="AF16" s="1261"/>
      <c r="AG16" s="1261"/>
      <c r="AH16" s="1261"/>
      <c r="AI16" s="1261"/>
      <c r="AJ16" s="1261"/>
      <c r="AK16" s="1261"/>
      <c r="AL16" s="1261"/>
      <c r="AM16" s="1261"/>
      <c r="AN16" s="1261"/>
      <c r="AO16" s="1261"/>
      <c r="AP16" s="1261"/>
      <c r="AQ16" s="1261"/>
      <c r="AR16" s="1261"/>
      <c r="AS16" s="1261"/>
      <c r="AT16" s="1261"/>
      <c r="AU16" s="1261"/>
      <c r="AV16" s="1261"/>
      <c r="AW16" s="1261"/>
      <c r="AX16" s="1262"/>
      <c r="AY16" s="1263" t="s">
        <v>5</v>
      </c>
      <c r="AZ16" s="1264"/>
      <c r="BA16" s="1264"/>
      <c r="BB16" s="1264"/>
      <c r="BC16" s="1265"/>
    </row>
    <row r="17" spans="1:100" ht="6.75" customHeight="1" thickBot="1">
      <c r="D17" s="34"/>
      <c r="E17" s="34"/>
      <c r="F17" s="34"/>
      <c r="G17" s="34"/>
      <c r="H17" s="34"/>
      <c r="I17" s="34"/>
      <c r="J17" s="34"/>
      <c r="K17" s="34"/>
      <c r="L17" s="34"/>
      <c r="M17" s="35"/>
      <c r="N17" s="35"/>
      <c r="O17" s="35"/>
      <c r="P17" s="35"/>
      <c r="Q17" s="35"/>
      <c r="R17" s="35"/>
      <c r="S17" s="35"/>
      <c r="T17" s="35"/>
      <c r="U17" s="35"/>
      <c r="V17" s="35"/>
      <c r="W17" s="35"/>
      <c r="X17" s="35"/>
      <c r="Y17" s="35"/>
      <c r="Z17" s="35"/>
      <c r="AA17" s="35"/>
      <c r="AB17" s="4"/>
      <c r="AC17" s="4"/>
      <c r="AD17" s="4"/>
      <c r="AE17" s="4"/>
      <c r="AF17" s="4"/>
      <c r="AG17" s="4"/>
      <c r="AH17" s="4"/>
      <c r="AI17" s="4"/>
      <c r="AJ17" s="4"/>
      <c r="AK17" s="4"/>
      <c r="AL17" s="4"/>
      <c r="AM17" s="4"/>
      <c r="AN17" s="4"/>
      <c r="AO17" s="4"/>
      <c r="AP17" s="4"/>
      <c r="AQ17" s="4"/>
      <c r="AR17" s="4"/>
      <c r="AS17" s="4"/>
      <c r="AT17" s="4"/>
      <c r="AU17" s="4"/>
      <c r="AV17" s="4"/>
      <c r="AW17" s="4"/>
      <c r="AX17" s="4"/>
    </row>
    <row r="18" spans="1:100" ht="18.75" customHeight="1">
      <c r="A18" s="1266" t="s">
        <v>2</v>
      </c>
      <c r="B18" s="1267"/>
      <c r="C18" s="1284"/>
      <c r="D18" s="1242" t="s">
        <v>80</v>
      </c>
      <c r="E18" s="1269"/>
      <c r="F18" s="1269"/>
      <c r="G18" s="1269"/>
      <c r="H18" s="1242" t="s">
        <v>147</v>
      </c>
      <c r="I18" s="1269"/>
      <c r="J18" s="1269"/>
      <c r="K18" s="1272" t="s">
        <v>12</v>
      </c>
      <c r="L18" s="1273"/>
      <c r="M18" s="1273"/>
      <c r="N18" s="1274"/>
      <c r="O18" s="1240" t="s">
        <v>9</v>
      </c>
      <c r="P18" s="1241"/>
      <c r="Q18" s="1241"/>
      <c r="R18" s="1241"/>
      <c r="S18" s="1242"/>
      <c r="T18" s="1240" t="s">
        <v>76</v>
      </c>
      <c r="U18" s="1241"/>
      <c r="V18" s="1241"/>
      <c r="W18" s="1241"/>
      <c r="X18" s="1241"/>
      <c r="Y18" s="1241"/>
      <c r="Z18" s="1241"/>
      <c r="AA18" s="1241"/>
      <c r="AB18" s="1241"/>
      <c r="AC18" s="1242"/>
      <c r="AD18" s="1231" t="s">
        <v>27</v>
      </c>
      <c r="AE18" s="1232"/>
      <c r="AF18" s="1232"/>
      <c r="AG18" s="1232"/>
      <c r="AH18" s="1232"/>
      <c r="AI18" s="1232"/>
      <c r="AJ18" s="1233"/>
      <c r="AK18" s="1234" t="s">
        <v>23</v>
      </c>
      <c r="AL18" s="1235"/>
      <c r="AM18" s="1236"/>
      <c r="AN18" s="1240" t="s">
        <v>51</v>
      </c>
      <c r="AO18" s="1241"/>
      <c r="AP18" s="1242"/>
      <c r="AQ18" s="1243" t="s">
        <v>24</v>
      </c>
      <c r="AR18" s="1244"/>
      <c r="AS18" s="1244"/>
      <c r="AT18" s="1245"/>
      <c r="AU18" s="1240" t="s">
        <v>25</v>
      </c>
      <c r="AV18" s="1241"/>
      <c r="AW18" s="1241"/>
      <c r="AX18" s="1249"/>
      <c r="AY18" s="1251" t="s">
        <v>26</v>
      </c>
      <c r="AZ18" s="1252"/>
      <c r="BA18" s="1252"/>
      <c r="BB18" s="1252"/>
      <c r="BC18" s="1253"/>
    </row>
    <row r="19" spans="1:100" ht="28.5" customHeight="1" thickBot="1">
      <c r="A19" s="902"/>
      <c r="B19" s="903"/>
      <c r="C19" s="904"/>
      <c r="D19" s="878"/>
      <c r="E19" s="1271"/>
      <c r="F19" s="1271"/>
      <c r="G19" s="1271"/>
      <c r="H19" s="878"/>
      <c r="I19" s="1271"/>
      <c r="J19" s="1271"/>
      <c r="K19" s="1275"/>
      <c r="L19" s="1276"/>
      <c r="M19" s="1276"/>
      <c r="N19" s="1277"/>
      <c r="O19" s="876"/>
      <c r="P19" s="877"/>
      <c r="Q19" s="877"/>
      <c r="R19" s="877"/>
      <c r="S19" s="878"/>
      <c r="T19" s="876"/>
      <c r="U19" s="877"/>
      <c r="V19" s="877"/>
      <c r="W19" s="877"/>
      <c r="X19" s="877"/>
      <c r="Y19" s="877"/>
      <c r="Z19" s="877"/>
      <c r="AA19" s="877"/>
      <c r="AB19" s="877"/>
      <c r="AC19" s="878"/>
      <c r="AD19" s="1257" t="s">
        <v>15</v>
      </c>
      <c r="AE19" s="1258"/>
      <c r="AF19" s="1258"/>
      <c r="AG19" s="130" t="s">
        <v>16</v>
      </c>
      <c r="AH19" s="1258" t="s">
        <v>17</v>
      </c>
      <c r="AI19" s="1258"/>
      <c r="AJ19" s="1259"/>
      <c r="AK19" s="1237"/>
      <c r="AL19" s="1238"/>
      <c r="AM19" s="1239"/>
      <c r="AN19" s="876"/>
      <c r="AO19" s="877"/>
      <c r="AP19" s="878"/>
      <c r="AQ19" s="1246"/>
      <c r="AR19" s="1247"/>
      <c r="AS19" s="1247"/>
      <c r="AT19" s="1248"/>
      <c r="AU19" s="876"/>
      <c r="AV19" s="877"/>
      <c r="AW19" s="877"/>
      <c r="AX19" s="1250"/>
      <c r="AY19" s="1254"/>
      <c r="AZ19" s="1255"/>
      <c r="BA19" s="1255"/>
      <c r="BB19" s="1255"/>
      <c r="BC19" s="1256"/>
    </row>
    <row r="20" spans="1:100" s="36" customFormat="1" ht="28.5" customHeight="1" thickTop="1">
      <c r="A20" s="1218" t="s">
        <v>11</v>
      </c>
      <c r="B20" s="1219"/>
      <c r="C20" s="1220"/>
      <c r="D20" s="898"/>
      <c r="E20" s="705"/>
      <c r="F20" s="705"/>
      <c r="G20" s="705"/>
      <c r="H20" s="898"/>
      <c r="I20" s="705"/>
      <c r="J20" s="705"/>
      <c r="K20" s="897"/>
      <c r="L20" s="1227"/>
      <c r="M20" s="1227"/>
      <c r="N20" s="898"/>
      <c r="O20" s="1228"/>
      <c r="P20" s="1229"/>
      <c r="Q20" s="1229"/>
      <c r="R20" s="1229"/>
      <c r="S20" s="1230"/>
      <c r="T20" s="1228"/>
      <c r="U20" s="1229"/>
      <c r="V20" s="1229"/>
      <c r="W20" s="1229"/>
      <c r="X20" s="1229"/>
      <c r="Y20" s="1229"/>
      <c r="Z20" s="1229"/>
      <c r="AA20" s="1229"/>
      <c r="AB20" s="1229"/>
      <c r="AC20" s="1230"/>
      <c r="AD20" s="1206"/>
      <c r="AE20" s="1207"/>
      <c r="AF20" s="1207"/>
      <c r="AG20" s="125" t="s">
        <v>16</v>
      </c>
      <c r="AH20" s="1207"/>
      <c r="AI20" s="1207"/>
      <c r="AJ20" s="1208"/>
      <c r="AK20" s="1209" t="str">
        <f>IF(AND(AD20&lt;&gt;"",AH20&lt;&gt;""),ROUNDDOWN(AD20*AH20/1000000,2),"")</f>
        <v/>
      </c>
      <c r="AL20" s="1210"/>
      <c r="AM20" s="1211"/>
      <c r="AN20" s="1212"/>
      <c r="AO20" s="1213"/>
      <c r="AP20" s="1214"/>
      <c r="AQ20" s="1209" t="str">
        <f>IF(AK20&lt;&gt;"",AN20*AK20,"")</f>
        <v/>
      </c>
      <c r="AR20" s="1210"/>
      <c r="AS20" s="1210"/>
      <c r="AT20" s="1211"/>
      <c r="AU20" s="1215"/>
      <c r="AV20" s="1216"/>
      <c r="AW20" s="1216"/>
      <c r="AX20" s="1217"/>
      <c r="AY20" s="1203" t="str">
        <f>IF(AU20&lt;&gt;"",ROUNDDOWN(AN20*AU20,0),"")</f>
        <v/>
      </c>
      <c r="AZ20" s="1204"/>
      <c r="BA20" s="1204"/>
      <c r="BB20" s="1204"/>
      <c r="BC20" s="120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36" customFormat="1" ht="28.5" customHeight="1">
      <c r="A21" s="1221"/>
      <c r="B21" s="1222"/>
      <c r="C21" s="1223"/>
      <c r="D21" s="842"/>
      <c r="E21" s="674"/>
      <c r="F21" s="674"/>
      <c r="G21" s="674"/>
      <c r="H21" s="842"/>
      <c r="I21" s="674"/>
      <c r="J21" s="674"/>
      <c r="K21" s="841"/>
      <c r="L21" s="1187"/>
      <c r="M21" s="1187"/>
      <c r="N21" s="842"/>
      <c r="O21" s="1178"/>
      <c r="P21" s="1179"/>
      <c r="Q21" s="1179"/>
      <c r="R21" s="1179"/>
      <c r="S21" s="1180"/>
      <c r="T21" s="1178"/>
      <c r="U21" s="1179"/>
      <c r="V21" s="1179"/>
      <c r="W21" s="1179"/>
      <c r="X21" s="1179"/>
      <c r="Y21" s="1179"/>
      <c r="Z21" s="1179"/>
      <c r="AA21" s="1179"/>
      <c r="AB21" s="1179"/>
      <c r="AC21" s="1180"/>
      <c r="AD21" s="1191"/>
      <c r="AE21" s="1192"/>
      <c r="AF21" s="1192"/>
      <c r="AG21" s="126" t="s">
        <v>16</v>
      </c>
      <c r="AH21" s="1192"/>
      <c r="AI21" s="1192"/>
      <c r="AJ21" s="1193"/>
      <c r="AK21" s="1194" t="str">
        <f t="shared" ref="AK21:AK34" si="0">IF(AND(AD21&lt;&gt;"",AH21&lt;&gt;""),ROUNDDOWN(AD21*AH21/1000000,2),"")</f>
        <v/>
      </c>
      <c r="AL21" s="1195"/>
      <c r="AM21" s="1196"/>
      <c r="AN21" s="1197"/>
      <c r="AO21" s="1198"/>
      <c r="AP21" s="1199"/>
      <c r="AQ21" s="1194" t="str">
        <f t="shared" ref="AQ21:AQ34" si="1">IF(AK21&lt;&gt;"",AN21*AK21,"")</f>
        <v/>
      </c>
      <c r="AR21" s="1195"/>
      <c r="AS21" s="1195"/>
      <c r="AT21" s="1196"/>
      <c r="AU21" s="1200"/>
      <c r="AV21" s="1201"/>
      <c r="AW21" s="1201"/>
      <c r="AX21" s="1202"/>
      <c r="AY21" s="1188" t="str">
        <f t="shared" ref="AY21:AY34" si="2">IF(AU21&lt;&gt;"",ROUNDDOWN(AN21*AU21,0),"")</f>
        <v/>
      </c>
      <c r="AZ21" s="1189"/>
      <c r="BA21" s="1189"/>
      <c r="BB21" s="1189"/>
      <c r="BC21" s="1190"/>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36" customFormat="1" ht="28.5" customHeight="1">
      <c r="A22" s="1221"/>
      <c r="B22" s="1222"/>
      <c r="C22" s="1223"/>
      <c r="D22" s="842"/>
      <c r="E22" s="674"/>
      <c r="F22" s="674"/>
      <c r="G22" s="674"/>
      <c r="H22" s="842"/>
      <c r="I22" s="674"/>
      <c r="J22" s="674"/>
      <c r="K22" s="841"/>
      <c r="L22" s="1187"/>
      <c r="M22" s="1187"/>
      <c r="N22" s="842"/>
      <c r="O22" s="1178"/>
      <c r="P22" s="1179"/>
      <c r="Q22" s="1179"/>
      <c r="R22" s="1179"/>
      <c r="S22" s="1180"/>
      <c r="T22" s="1178"/>
      <c r="U22" s="1179"/>
      <c r="V22" s="1179"/>
      <c r="W22" s="1179"/>
      <c r="X22" s="1179"/>
      <c r="Y22" s="1179"/>
      <c r="Z22" s="1179"/>
      <c r="AA22" s="1179"/>
      <c r="AB22" s="1179"/>
      <c r="AC22" s="1180"/>
      <c r="AD22" s="1191"/>
      <c r="AE22" s="1192"/>
      <c r="AF22" s="1192"/>
      <c r="AG22" s="126" t="s">
        <v>16</v>
      </c>
      <c r="AH22" s="1192"/>
      <c r="AI22" s="1192"/>
      <c r="AJ22" s="1193"/>
      <c r="AK22" s="1194" t="str">
        <f t="shared" si="0"/>
        <v/>
      </c>
      <c r="AL22" s="1195"/>
      <c r="AM22" s="1196"/>
      <c r="AN22" s="1197"/>
      <c r="AO22" s="1198"/>
      <c r="AP22" s="1199"/>
      <c r="AQ22" s="1194" t="str">
        <f t="shared" si="1"/>
        <v/>
      </c>
      <c r="AR22" s="1195"/>
      <c r="AS22" s="1195"/>
      <c r="AT22" s="1196"/>
      <c r="AU22" s="1200"/>
      <c r="AV22" s="1201"/>
      <c r="AW22" s="1201"/>
      <c r="AX22" s="1202"/>
      <c r="AY22" s="1188" t="str">
        <f t="shared" si="2"/>
        <v/>
      </c>
      <c r="AZ22" s="1189"/>
      <c r="BA22" s="1189"/>
      <c r="BB22" s="1189"/>
      <c r="BC22" s="1190"/>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36" customFormat="1" ht="28.5" customHeight="1">
      <c r="A23" s="1221"/>
      <c r="B23" s="1222"/>
      <c r="C23" s="1223"/>
      <c r="D23" s="842"/>
      <c r="E23" s="674"/>
      <c r="F23" s="674"/>
      <c r="G23" s="674"/>
      <c r="H23" s="842"/>
      <c r="I23" s="674"/>
      <c r="J23" s="674"/>
      <c r="K23" s="841"/>
      <c r="L23" s="1187"/>
      <c r="M23" s="1187"/>
      <c r="N23" s="842"/>
      <c r="O23" s="1178"/>
      <c r="P23" s="1179"/>
      <c r="Q23" s="1179"/>
      <c r="R23" s="1179"/>
      <c r="S23" s="1180"/>
      <c r="T23" s="1178"/>
      <c r="U23" s="1179"/>
      <c r="V23" s="1179"/>
      <c r="W23" s="1179"/>
      <c r="X23" s="1179"/>
      <c r="Y23" s="1179"/>
      <c r="Z23" s="1179"/>
      <c r="AA23" s="1179"/>
      <c r="AB23" s="1179"/>
      <c r="AC23" s="1180"/>
      <c r="AD23" s="1191"/>
      <c r="AE23" s="1192"/>
      <c r="AF23" s="1192"/>
      <c r="AG23" s="126" t="s">
        <v>16</v>
      </c>
      <c r="AH23" s="1192"/>
      <c r="AI23" s="1192"/>
      <c r="AJ23" s="1193"/>
      <c r="AK23" s="1194" t="str">
        <f t="shared" si="0"/>
        <v/>
      </c>
      <c r="AL23" s="1195"/>
      <c r="AM23" s="1196"/>
      <c r="AN23" s="1197"/>
      <c r="AO23" s="1198"/>
      <c r="AP23" s="1199"/>
      <c r="AQ23" s="1194" t="str">
        <f t="shared" si="1"/>
        <v/>
      </c>
      <c r="AR23" s="1195"/>
      <c r="AS23" s="1195"/>
      <c r="AT23" s="1196"/>
      <c r="AU23" s="1200"/>
      <c r="AV23" s="1201"/>
      <c r="AW23" s="1201"/>
      <c r="AX23" s="1202"/>
      <c r="AY23" s="1188" t="str">
        <f t="shared" si="2"/>
        <v/>
      </c>
      <c r="AZ23" s="1189"/>
      <c r="BA23" s="1189"/>
      <c r="BB23" s="1189"/>
      <c r="BC23" s="1190"/>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36" customFormat="1" ht="28.5" customHeight="1">
      <c r="A24" s="1221"/>
      <c r="B24" s="1222"/>
      <c r="C24" s="1223"/>
      <c r="D24" s="842"/>
      <c r="E24" s="674"/>
      <c r="F24" s="674"/>
      <c r="G24" s="674"/>
      <c r="H24" s="842"/>
      <c r="I24" s="674"/>
      <c r="J24" s="674"/>
      <c r="K24" s="841"/>
      <c r="L24" s="1187"/>
      <c r="M24" s="1187"/>
      <c r="N24" s="842"/>
      <c r="O24" s="1178"/>
      <c r="P24" s="1179"/>
      <c r="Q24" s="1179"/>
      <c r="R24" s="1179"/>
      <c r="S24" s="1180"/>
      <c r="T24" s="1178"/>
      <c r="U24" s="1179"/>
      <c r="V24" s="1179"/>
      <c r="W24" s="1179"/>
      <c r="X24" s="1179"/>
      <c r="Y24" s="1179"/>
      <c r="Z24" s="1179"/>
      <c r="AA24" s="1179"/>
      <c r="AB24" s="1179"/>
      <c r="AC24" s="1180"/>
      <c r="AD24" s="1191"/>
      <c r="AE24" s="1192"/>
      <c r="AF24" s="1192"/>
      <c r="AG24" s="126" t="s">
        <v>16</v>
      </c>
      <c r="AH24" s="1192"/>
      <c r="AI24" s="1192"/>
      <c r="AJ24" s="1193"/>
      <c r="AK24" s="1194" t="str">
        <f t="shared" si="0"/>
        <v/>
      </c>
      <c r="AL24" s="1195"/>
      <c r="AM24" s="1196"/>
      <c r="AN24" s="1197"/>
      <c r="AO24" s="1198"/>
      <c r="AP24" s="1199"/>
      <c r="AQ24" s="1194" t="str">
        <f t="shared" si="1"/>
        <v/>
      </c>
      <c r="AR24" s="1195"/>
      <c r="AS24" s="1195"/>
      <c r="AT24" s="1196"/>
      <c r="AU24" s="1200"/>
      <c r="AV24" s="1201"/>
      <c r="AW24" s="1201"/>
      <c r="AX24" s="1202"/>
      <c r="AY24" s="1188" t="str">
        <f t="shared" si="2"/>
        <v/>
      </c>
      <c r="AZ24" s="1189"/>
      <c r="BA24" s="1189"/>
      <c r="BB24" s="1189"/>
      <c r="BC24" s="1190"/>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36" customFormat="1" ht="28.5" customHeight="1">
      <c r="A25" s="1221"/>
      <c r="B25" s="1222"/>
      <c r="C25" s="1223"/>
      <c r="D25" s="842"/>
      <c r="E25" s="674"/>
      <c r="F25" s="674"/>
      <c r="G25" s="674"/>
      <c r="H25" s="842"/>
      <c r="I25" s="674"/>
      <c r="J25" s="674"/>
      <c r="K25" s="841"/>
      <c r="L25" s="1187"/>
      <c r="M25" s="1187"/>
      <c r="N25" s="842"/>
      <c r="O25" s="1178"/>
      <c r="P25" s="1179"/>
      <c r="Q25" s="1179"/>
      <c r="R25" s="1179"/>
      <c r="S25" s="1180"/>
      <c r="T25" s="1178"/>
      <c r="U25" s="1179"/>
      <c r="V25" s="1179"/>
      <c r="W25" s="1179"/>
      <c r="X25" s="1179"/>
      <c r="Y25" s="1179"/>
      <c r="Z25" s="1179"/>
      <c r="AA25" s="1179"/>
      <c r="AB25" s="1179"/>
      <c r="AC25" s="1180"/>
      <c r="AD25" s="1191"/>
      <c r="AE25" s="1192"/>
      <c r="AF25" s="1192"/>
      <c r="AG25" s="126" t="s">
        <v>16</v>
      </c>
      <c r="AH25" s="1192"/>
      <c r="AI25" s="1192"/>
      <c r="AJ25" s="1193"/>
      <c r="AK25" s="1194" t="str">
        <f t="shared" si="0"/>
        <v/>
      </c>
      <c r="AL25" s="1195"/>
      <c r="AM25" s="1196"/>
      <c r="AN25" s="1197"/>
      <c r="AO25" s="1198"/>
      <c r="AP25" s="1199"/>
      <c r="AQ25" s="1194" t="str">
        <f t="shared" si="1"/>
        <v/>
      </c>
      <c r="AR25" s="1195"/>
      <c r="AS25" s="1195"/>
      <c r="AT25" s="1196"/>
      <c r="AU25" s="1200"/>
      <c r="AV25" s="1201"/>
      <c r="AW25" s="1201"/>
      <c r="AX25" s="1202"/>
      <c r="AY25" s="1188" t="str">
        <f t="shared" si="2"/>
        <v/>
      </c>
      <c r="AZ25" s="1189"/>
      <c r="BA25" s="1189"/>
      <c r="BB25" s="1189"/>
      <c r="BC25" s="1190"/>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36" customFormat="1" ht="28.5" customHeight="1">
      <c r="A26" s="1221"/>
      <c r="B26" s="1222"/>
      <c r="C26" s="1223"/>
      <c r="D26" s="842"/>
      <c r="E26" s="674"/>
      <c r="F26" s="674"/>
      <c r="G26" s="674"/>
      <c r="H26" s="842"/>
      <c r="I26" s="674"/>
      <c r="J26" s="674"/>
      <c r="K26" s="841"/>
      <c r="L26" s="1187"/>
      <c r="M26" s="1187"/>
      <c r="N26" s="842"/>
      <c r="O26" s="1178"/>
      <c r="P26" s="1179"/>
      <c r="Q26" s="1179"/>
      <c r="R26" s="1179"/>
      <c r="S26" s="1180"/>
      <c r="T26" s="1178"/>
      <c r="U26" s="1179"/>
      <c r="V26" s="1179"/>
      <c r="W26" s="1179"/>
      <c r="X26" s="1179"/>
      <c r="Y26" s="1179"/>
      <c r="Z26" s="1179"/>
      <c r="AA26" s="1179"/>
      <c r="AB26" s="1179"/>
      <c r="AC26" s="1180"/>
      <c r="AD26" s="1191"/>
      <c r="AE26" s="1192"/>
      <c r="AF26" s="1192"/>
      <c r="AG26" s="126" t="s">
        <v>16</v>
      </c>
      <c r="AH26" s="1192"/>
      <c r="AI26" s="1192"/>
      <c r="AJ26" s="1193"/>
      <c r="AK26" s="1194" t="str">
        <f t="shared" si="0"/>
        <v/>
      </c>
      <c r="AL26" s="1195"/>
      <c r="AM26" s="1196"/>
      <c r="AN26" s="1197"/>
      <c r="AO26" s="1198"/>
      <c r="AP26" s="1199"/>
      <c r="AQ26" s="1194" t="str">
        <f t="shared" si="1"/>
        <v/>
      </c>
      <c r="AR26" s="1195"/>
      <c r="AS26" s="1195"/>
      <c r="AT26" s="1196"/>
      <c r="AU26" s="1200"/>
      <c r="AV26" s="1201"/>
      <c r="AW26" s="1201"/>
      <c r="AX26" s="1202"/>
      <c r="AY26" s="1188" t="str">
        <f t="shared" si="2"/>
        <v/>
      </c>
      <c r="AZ26" s="1189"/>
      <c r="BA26" s="1189"/>
      <c r="BB26" s="1189"/>
      <c r="BC26" s="1190"/>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6" customFormat="1" ht="28.5" customHeight="1">
      <c r="A27" s="1221"/>
      <c r="B27" s="1222"/>
      <c r="C27" s="1223"/>
      <c r="D27" s="842"/>
      <c r="E27" s="674"/>
      <c r="F27" s="674"/>
      <c r="G27" s="674"/>
      <c r="H27" s="842"/>
      <c r="I27" s="674"/>
      <c r="J27" s="674"/>
      <c r="K27" s="841"/>
      <c r="L27" s="1187"/>
      <c r="M27" s="1187"/>
      <c r="N27" s="842"/>
      <c r="O27" s="1178"/>
      <c r="P27" s="1179"/>
      <c r="Q27" s="1179"/>
      <c r="R27" s="1179"/>
      <c r="S27" s="1180"/>
      <c r="T27" s="1178"/>
      <c r="U27" s="1179"/>
      <c r="V27" s="1179"/>
      <c r="W27" s="1179"/>
      <c r="X27" s="1179"/>
      <c r="Y27" s="1179"/>
      <c r="Z27" s="1179"/>
      <c r="AA27" s="1179"/>
      <c r="AB27" s="1179"/>
      <c r="AC27" s="1180"/>
      <c r="AD27" s="1191"/>
      <c r="AE27" s="1192"/>
      <c r="AF27" s="1192"/>
      <c r="AG27" s="126" t="s">
        <v>16</v>
      </c>
      <c r="AH27" s="1192"/>
      <c r="AI27" s="1192"/>
      <c r="AJ27" s="1193"/>
      <c r="AK27" s="1194" t="str">
        <f t="shared" si="0"/>
        <v/>
      </c>
      <c r="AL27" s="1195"/>
      <c r="AM27" s="1196"/>
      <c r="AN27" s="1197"/>
      <c r="AO27" s="1198"/>
      <c r="AP27" s="1199"/>
      <c r="AQ27" s="1194" t="str">
        <f t="shared" si="1"/>
        <v/>
      </c>
      <c r="AR27" s="1195"/>
      <c r="AS27" s="1195"/>
      <c r="AT27" s="1196"/>
      <c r="AU27" s="1200"/>
      <c r="AV27" s="1201"/>
      <c r="AW27" s="1201"/>
      <c r="AX27" s="1202"/>
      <c r="AY27" s="1188" t="str">
        <f t="shared" si="2"/>
        <v/>
      </c>
      <c r="AZ27" s="1189"/>
      <c r="BA27" s="1189"/>
      <c r="BB27" s="1189"/>
      <c r="BC27" s="1190"/>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36" customFormat="1" ht="28.5" customHeight="1">
      <c r="A28" s="1221"/>
      <c r="B28" s="1222"/>
      <c r="C28" s="1223"/>
      <c r="D28" s="842"/>
      <c r="E28" s="674"/>
      <c r="F28" s="674"/>
      <c r="G28" s="674"/>
      <c r="H28" s="842"/>
      <c r="I28" s="674"/>
      <c r="J28" s="674"/>
      <c r="K28" s="841"/>
      <c r="L28" s="1187"/>
      <c r="M28" s="1187"/>
      <c r="N28" s="842"/>
      <c r="O28" s="1178"/>
      <c r="P28" s="1179"/>
      <c r="Q28" s="1179"/>
      <c r="R28" s="1179"/>
      <c r="S28" s="1180"/>
      <c r="T28" s="1178"/>
      <c r="U28" s="1179"/>
      <c r="V28" s="1179"/>
      <c r="W28" s="1179"/>
      <c r="X28" s="1179"/>
      <c r="Y28" s="1179"/>
      <c r="Z28" s="1179"/>
      <c r="AA28" s="1179"/>
      <c r="AB28" s="1179"/>
      <c r="AC28" s="1180"/>
      <c r="AD28" s="1191"/>
      <c r="AE28" s="1192"/>
      <c r="AF28" s="1192"/>
      <c r="AG28" s="126" t="s">
        <v>16</v>
      </c>
      <c r="AH28" s="1192"/>
      <c r="AI28" s="1192"/>
      <c r="AJ28" s="1193"/>
      <c r="AK28" s="1194" t="str">
        <f t="shared" si="0"/>
        <v/>
      </c>
      <c r="AL28" s="1195"/>
      <c r="AM28" s="1196"/>
      <c r="AN28" s="1197"/>
      <c r="AO28" s="1198"/>
      <c r="AP28" s="1199"/>
      <c r="AQ28" s="1194" t="str">
        <f t="shared" si="1"/>
        <v/>
      </c>
      <c r="AR28" s="1195"/>
      <c r="AS28" s="1195"/>
      <c r="AT28" s="1196"/>
      <c r="AU28" s="1200"/>
      <c r="AV28" s="1201"/>
      <c r="AW28" s="1201"/>
      <c r="AX28" s="1202"/>
      <c r="AY28" s="1188" t="str">
        <f t="shared" si="2"/>
        <v/>
      </c>
      <c r="AZ28" s="1189"/>
      <c r="BA28" s="1189"/>
      <c r="BB28" s="1189"/>
      <c r="BC28" s="1190"/>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36" customFormat="1" ht="28.5" customHeight="1">
      <c r="A29" s="1221"/>
      <c r="B29" s="1222"/>
      <c r="C29" s="1223"/>
      <c r="D29" s="842"/>
      <c r="E29" s="674"/>
      <c r="F29" s="674"/>
      <c r="G29" s="674"/>
      <c r="H29" s="842"/>
      <c r="I29" s="674"/>
      <c r="J29" s="674"/>
      <c r="K29" s="841"/>
      <c r="L29" s="1187"/>
      <c r="M29" s="1187"/>
      <c r="N29" s="842"/>
      <c r="O29" s="1178"/>
      <c r="P29" s="1179"/>
      <c r="Q29" s="1179"/>
      <c r="R29" s="1179"/>
      <c r="S29" s="1180"/>
      <c r="T29" s="1178"/>
      <c r="U29" s="1179"/>
      <c r="V29" s="1179"/>
      <c r="W29" s="1179"/>
      <c r="X29" s="1179"/>
      <c r="Y29" s="1179"/>
      <c r="Z29" s="1179"/>
      <c r="AA29" s="1179"/>
      <c r="AB29" s="1179"/>
      <c r="AC29" s="1180"/>
      <c r="AD29" s="1191"/>
      <c r="AE29" s="1192"/>
      <c r="AF29" s="1192"/>
      <c r="AG29" s="126" t="s">
        <v>16</v>
      </c>
      <c r="AH29" s="1192"/>
      <c r="AI29" s="1192"/>
      <c r="AJ29" s="1193"/>
      <c r="AK29" s="1194" t="str">
        <f t="shared" si="0"/>
        <v/>
      </c>
      <c r="AL29" s="1195"/>
      <c r="AM29" s="1196"/>
      <c r="AN29" s="1197"/>
      <c r="AO29" s="1198"/>
      <c r="AP29" s="1199"/>
      <c r="AQ29" s="1194" t="str">
        <f t="shared" si="1"/>
        <v/>
      </c>
      <c r="AR29" s="1195"/>
      <c r="AS29" s="1195"/>
      <c r="AT29" s="1196"/>
      <c r="AU29" s="1200"/>
      <c r="AV29" s="1201"/>
      <c r="AW29" s="1201"/>
      <c r="AX29" s="1202"/>
      <c r="AY29" s="1188" t="str">
        <f t="shared" si="2"/>
        <v/>
      </c>
      <c r="AZ29" s="1189"/>
      <c r="BA29" s="1189"/>
      <c r="BB29" s="1189"/>
      <c r="BC29" s="1190"/>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36" customFormat="1" ht="28.5" customHeight="1">
      <c r="A30" s="1221"/>
      <c r="B30" s="1222"/>
      <c r="C30" s="1223"/>
      <c r="D30" s="842"/>
      <c r="E30" s="674"/>
      <c r="F30" s="674"/>
      <c r="G30" s="674"/>
      <c r="H30" s="842"/>
      <c r="I30" s="674"/>
      <c r="J30" s="674"/>
      <c r="K30" s="841"/>
      <c r="L30" s="1187"/>
      <c r="M30" s="1187"/>
      <c r="N30" s="842"/>
      <c r="O30" s="1178"/>
      <c r="P30" s="1179"/>
      <c r="Q30" s="1179"/>
      <c r="R30" s="1179"/>
      <c r="S30" s="1180"/>
      <c r="T30" s="1178"/>
      <c r="U30" s="1179"/>
      <c r="V30" s="1179"/>
      <c r="W30" s="1179"/>
      <c r="X30" s="1179"/>
      <c r="Y30" s="1179"/>
      <c r="Z30" s="1179"/>
      <c r="AA30" s="1179"/>
      <c r="AB30" s="1179"/>
      <c r="AC30" s="1180"/>
      <c r="AD30" s="1191"/>
      <c r="AE30" s="1192"/>
      <c r="AF30" s="1192"/>
      <c r="AG30" s="126" t="s">
        <v>16</v>
      </c>
      <c r="AH30" s="1192"/>
      <c r="AI30" s="1192"/>
      <c r="AJ30" s="1193"/>
      <c r="AK30" s="1194" t="str">
        <f t="shared" si="0"/>
        <v/>
      </c>
      <c r="AL30" s="1195"/>
      <c r="AM30" s="1196"/>
      <c r="AN30" s="1197"/>
      <c r="AO30" s="1198"/>
      <c r="AP30" s="1199"/>
      <c r="AQ30" s="1194" t="str">
        <f t="shared" si="1"/>
        <v/>
      </c>
      <c r="AR30" s="1195"/>
      <c r="AS30" s="1195"/>
      <c r="AT30" s="1196"/>
      <c r="AU30" s="1200"/>
      <c r="AV30" s="1201"/>
      <c r="AW30" s="1201"/>
      <c r="AX30" s="1202"/>
      <c r="AY30" s="1188" t="str">
        <f t="shared" si="2"/>
        <v/>
      </c>
      <c r="AZ30" s="1189"/>
      <c r="BA30" s="1189"/>
      <c r="BB30" s="1189"/>
      <c r="BC30" s="1190"/>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36" customFormat="1" ht="28.5" customHeight="1">
      <c r="A31" s="1221"/>
      <c r="B31" s="1222"/>
      <c r="C31" s="1223"/>
      <c r="D31" s="842"/>
      <c r="E31" s="674"/>
      <c r="F31" s="674"/>
      <c r="G31" s="674"/>
      <c r="H31" s="842"/>
      <c r="I31" s="674"/>
      <c r="J31" s="674"/>
      <c r="K31" s="841"/>
      <c r="L31" s="1187"/>
      <c r="M31" s="1187"/>
      <c r="N31" s="842"/>
      <c r="O31" s="1178"/>
      <c r="P31" s="1179"/>
      <c r="Q31" s="1179"/>
      <c r="R31" s="1179"/>
      <c r="S31" s="1180"/>
      <c r="T31" s="1178"/>
      <c r="U31" s="1179"/>
      <c r="V31" s="1179"/>
      <c r="W31" s="1179"/>
      <c r="X31" s="1179"/>
      <c r="Y31" s="1179"/>
      <c r="Z31" s="1179"/>
      <c r="AA31" s="1179"/>
      <c r="AB31" s="1179"/>
      <c r="AC31" s="1180"/>
      <c r="AD31" s="1191"/>
      <c r="AE31" s="1192"/>
      <c r="AF31" s="1192"/>
      <c r="AG31" s="126" t="s">
        <v>16</v>
      </c>
      <c r="AH31" s="1192"/>
      <c r="AI31" s="1192"/>
      <c r="AJ31" s="1193"/>
      <c r="AK31" s="1194" t="str">
        <f t="shared" si="0"/>
        <v/>
      </c>
      <c r="AL31" s="1195"/>
      <c r="AM31" s="1196"/>
      <c r="AN31" s="1197"/>
      <c r="AO31" s="1198"/>
      <c r="AP31" s="1199"/>
      <c r="AQ31" s="1194" t="str">
        <f t="shared" si="1"/>
        <v/>
      </c>
      <c r="AR31" s="1195"/>
      <c r="AS31" s="1195"/>
      <c r="AT31" s="1196"/>
      <c r="AU31" s="1200"/>
      <c r="AV31" s="1201"/>
      <c r="AW31" s="1201"/>
      <c r="AX31" s="1202"/>
      <c r="AY31" s="1188" t="str">
        <f t="shared" si="2"/>
        <v/>
      </c>
      <c r="AZ31" s="1189"/>
      <c r="BA31" s="1189"/>
      <c r="BB31" s="1189"/>
      <c r="BC31" s="1190"/>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row>
    <row r="32" spans="1:100" s="36" customFormat="1" ht="28.5" customHeight="1">
      <c r="A32" s="1221"/>
      <c r="B32" s="1222"/>
      <c r="C32" s="1223"/>
      <c r="D32" s="842"/>
      <c r="E32" s="674"/>
      <c r="F32" s="674"/>
      <c r="G32" s="674"/>
      <c r="H32" s="842"/>
      <c r="I32" s="674"/>
      <c r="J32" s="674"/>
      <c r="K32" s="841"/>
      <c r="L32" s="1187"/>
      <c r="M32" s="1187"/>
      <c r="N32" s="842"/>
      <c r="O32" s="1178"/>
      <c r="P32" s="1179"/>
      <c r="Q32" s="1179"/>
      <c r="R32" s="1179"/>
      <c r="S32" s="1180"/>
      <c r="T32" s="1178"/>
      <c r="U32" s="1179"/>
      <c r="V32" s="1179"/>
      <c r="W32" s="1179"/>
      <c r="X32" s="1179"/>
      <c r="Y32" s="1179"/>
      <c r="Z32" s="1179"/>
      <c r="AA32" s="1179"/>
      <c r="AB32" s="1179"/>
      <c r="AC32" s="1180"/>
      <c r="AD32" s="1191"/>
      <c r="AE32" s="1192"/>
      <c r="AF32" s="1192"/>
      <c r="AG32" s="126" t="s">
        <v>16</v>
      </c>
      <c r="AH32" s="1192"/>
      <c r="AI32" s="1192"/>
      <c r="AJ32" s="1193"/>
      <c r="AK32" s="1194" t="str">
        <f t="shared" si="0"/>
        <v/>
      </c>
      <c r="AL32" s="1195"/>
      <c r="AM32" s="1196"/>
      <c r="AN32" s="1197"/>
      <c r="AO32" s="1198"/>
      <c r="AP32" s="1199"/>
      <c r="AQ32" s="1194" t="str">
        <f t="shared" si="1"/>
        <v/>
      </c>
      <c r="AR32" s="1195"/>
      <c r="AS32" s="1195"/>
      <c r="AT32" s="1196"/>
      <c r="AU32" s="1200"/>
      <c r="AV32" s="1201"/>
      <c r="AW32" s="1201"/>
      <c r="AX32" s="1202"/>
      <c r="AY32" s="1188" t="str">
        <f t="shared" si="2"/>
        <v/>
      </c>
      <c r="AZ32" s="1189"/>
      <c r="BA32" s="1189"/>
      <c r="BB32" s="1189"/>
      <c r="BC32" s="1190"/>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row>
    <row r="33" spans="1:100" s="36" customFormat="1" ht="28.5" customHeight="1">
      <c r="A33" s="1221"/>
      <c r="B33" s="1222"/>
      <c r="C33" s="1223"/>
      <c r="D33" s="842"/>
      <c r="E33" s="674"/>
      <c r="F33" s="674"/>
      <c r="G33" s="674"/>
      <c r="H33" s="842"/>
      <c r="I33" s="674"/>
      <c r="J33" s="674"/>
      <c r="K33" s="841"/>
      <c r="L33" s="1187"/>
      <c r="M33" s="1187"/>
      <c r="N33" s="842"/>
      <c r="O33" s="1178"/>
      <c r="P33" s="1179"/>
      <c r="Q33" s="1179"/>
      <c r="R33" s="1179"/>
      <c r="S33" s="1180"/>
      <c r="T33" s="1178"/>
      <c r="U33" s="1179"/>
      <c r="V33" s="1179"/>
      <c r="W33" s="1179"/>
      <c r="X33" s="1179"/>
      <c r="Y33" s="1179"/>
      <c r="Z33" s="1179"/>
      <c r="AA33" s="1179"/>
      <c r="AB33" s="1179"/>
      <c r="AC33" s="1180"/>
      <c r="AD33" s="1191"/>
      <c r="AE33" s="1192"/>
      <c r="AF33" s="1192"/>
      <c r="AG33" s="126" t="s">
        <v>16</v>
      </c>
      <c r="AH33" s="1192"/>
      <c r="AI33" s="1192"/>
      <c r="AJ33" s="1193"/>
      <c r="AK33" s="1194" t="str">
        <f t="shared" si="0"/>
        <v/>
      </c>
      <c r="AL33" s="1195"/>
      <c r="AM33" s="1196"/>
      <c r="AN33" s="1197"/>
      <c r="AO33" s="1198"/>
      <c r="AP33" s="1199"/>
      <c r="AQ33" s="1194" t="str">
        <f t="shared" si="1"/>
        <v/>
      </c>
      <c r="AR33" s="1195"/>
      <c r="AS33" s="1195"/>
      <c r="AT33" s="1196"/>
      <c r="AU33" s="1200"/>
      <c r="AV33" s="1201"/>
      <c r="AW33" s="1201"/>
      <c r="AX33" s="1202"/>
      <c r="AY33" s="1188" t="str">
        <f t="shared" si="2"/>
        <v/>
      </c>
      <c r="AZ33" s="1189"/>
      <c r="BA33" s="1189"/>
      <c r="BB33" s="1189"/>
      <c r="BC33" s="1190"/>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row>
    <row r="34" spans="1:100" s="36" customFormat="1" ht="28.5" customHeight="1">
      <c r="A34" s="1221"/>
      <c r="B34" s="1222"/>
      <c r="C34" s="1223"/>
      <c r="D34" s="1175"/>
      <c r="E34" s="721"/>
      <c r="F34" s="721"/>
      <c r="G34" s="721"/>
      <c r="H34" s="1175"/>
      <c r="I34" s="721"/>
      <c r="J34" s="721"/>
      <c r="K34" s="1176"/>
      <c r="L34" s="1177"/>
      <c r="M34" s="1177"/>
      <c r="N34" s="1175"/>
      <c r="O34" s="1178"/>
      <c r="P34" s="1179"/>
      <c r="Q34" s="1179"/>
      <c r="R34" s="1179"/>
      <c r="S34" s="1180"/>
      <c r="T34" s="1178"/>
      <c r="U34" s="1179"/>
      <c r="V34" s="1179"/>
      <c r="W34" s="1179"/>
      <c r="X34" s="1179"/>
      <c r="Y34" s="1179"/>
      <c r="Z34" s="1179"/>
      <c r="AA34" s="1179"/>
      <c r="AB34" s="1179"/>
      <c r="AC34" s="1180"/>
      <c r="AD34" s="1181"/>
      <c r="AE34" s="1182"/>
      <c r="AF34" s="1182"/>
      <c r="AG34" s="127" t="s">
        <v>16</v>
      </c>
      <c r="AH34" s="1182"/>
      <c r="AI34" s="1182"/>
      <c r="AJ34" s="1183"/>
      <c r="AK34" s="1134" t="str">
        <f t="shared" si="0"/>
        <v/>
      </c>
      <c r="AL34" s="1135"/>
      <c r="AM34" s="1136"/>
      <c r="AN34" s="1184"/>
      <c r="AO34" s="1185"/>
      <c r="AP34" s="1186"/>
      <c r="AQ34" s="1134" t="str">
        <f t="shared" si="1"/>
        <v/>
      </c>
      <c r="AR34" s="1135"/>
      <c r="AS34" s="1135"/>
      <c r="AT34" s="1136"/>
      <c r="AU34" s="1137"/>
      <c r="AV34" s="1138"/>
      <c r="AW34" s="1138"/>
      <c r="AX34" s="1139"/>
      <c r="AY34" s="1140" t="str">
        <f t="shared" si="2"/>
        <v/>
      </c>
      <c r="AZ34" s="1141"/>
      <c r="BA34" s="1141"/>
      <c r="BB34" s="1141"/>
      <c r="BC34" s="1142"/>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row>
    <row r="35" spans="1:100" ht="33" customHeight="1">
      <c r="A35" s="1224"/>
      <c r="B35" s="1225"/>
      <c r="C35" s="1226"/>
      <c r="D35" s="833" t="s">
        <v>22</v>
      </c>
      <c r="E35" s="833"/>
      <c r="F35" s="833"/>
      <c r="G35" s="833"/>
      <c r="H35" s="833"/>
      <c r="I35" s="833"/>
      <c r="J35" s="833"/>
      <c r="K35" s="833"/>
      <c r="L35" s="833"/>
      <c r="M35" s="833"/>
      <c r="N35" s="833"/>
      <c r="O35" s="833"/>
      <c r="P35" s="833"/>
      <c r="Q35" s="833"/>
      <c r="R35" s="833"/>
      <c r="S35" s="833"/>
      <c r="T35" s="833"/>
      <c r="U35" s="833"/>
      <c r="V35" s="833"/>
      <c r="W35" s="833"/>
      <c r="X35" s="833"/>
      <c r="Y35" s="833"/>
      <c r="Z35" s="833"/>
      <c r="AA35" s="833"/>
      <c r="AB35" s="833"/>
      <c r="AC35" s="833"/>
      <c r="AD35" s="833"/>
      <c r="AE35" s="833"/>
      <c r="AF35" s="833"/>
      <c r="AG35" s="833"/>
      <c r="AH35" s="833"/>
      <c r="AI35" s="833"/>
      <c r="AJ35" s="833"/>
      <c r="AK35" s="833"/>
      <c r="AL35" s="833"/>
      <c r="AM35" s="1143"/>
      <c r="AN35" s="1144">
        <f>SUM(AN20:AP34)</f>
        <v>0</v>
      </c>
      <c r="AO35" s="1145"/>
      <c r="AP35" s="1146"/>
      <c r="AQ35" s="1147">
        <f>SUM(AQ20:AT34)</f>
        <v>0</v>
      </c>
      <c r="AR35" s="1148"/>
      <c r="AS35" s="1149"/>
      <c r="AT35" s="1150"/>
      <c r="AU35" s="1151"/>
      <c r="AV35" s="1151"/>
      <c r="AW35" s="1151"/>
      <c r="AX35" s="1152"/>
      <c r="AY35" s="1153">
        <f>ROUNDDOWN(SUM(AY20:BC34),0)</f>
        <v>0</v>
      </c>
      <c r="AZ35" s="1154"/>
      <c r="BA35" s="1154"/>
      <c r="BB35" s="1154"/>
      <c r="BC35" s="1155"/>
    </row>
    <row r="36" spans="1:100" ht="35.25" customHeight="1" thickBot="1">
      <c r="A36" s="1159" t="s">
        <v>97</v>
      </c>
      <c r="B36" s="1160"/>
      <c r="C36" s="1161"/>
      <c r="D36" s="1162" t="s">
        <v>111</v>
      </c>
      <c r="E36" s="1162"/>
      <c r="F36" s="1162"/>
      <c r="G36" s="1162"/>
      <c r="H36" s="1162"/>
      <c r="I36" s="1162"/>
      <c r="J36" s="1162"/>
      <c r="K36" s="1162"/>
      <c r="L36" s="1162"/>
      <c r="M36" s="1162"/>
      <c r="N36" s="1162"/>
      <c r="O36" s="1162"/>
      <c r="P36" s="1162"/>
      <c r="Q36" s="1162"/>
      <c r="R36" s="1162"/>
      <c r="S36" s="1162"/>
      <c r="T36" s="1162"/>
      <c r="U36" s="1162"/>
      <c r="V36" s="1162"/>
      <c r="W36" s="1162"/>
      <c r="X36" s="1162"/>
      <c r="Y36" s="1162"/>
      <c r="Z36" s="1162"/>
      <c r="AA36" s="1162"/>
      <c r="AB36" s="1162"/>
      <c r="AC36" s="1162"/>
      <c r="AD36" s="1162"/>
      <c r="AE36" s="1162"/>
      <c r="AF36" s="1162"/>
      <c r="AG36" s="1162"/>
      <c r="AH36" s="1162"/>
      <c r="AI36" s="1162"/>
      <c r="AJ36" s="1162"/>
      <c r="AK36" s="1162"/>
      <c r="AL36" s="1162"/>
      <c r="AM36" s="1162"/>
      <c r="AN36" s="1162"/>
      <c r="AO36" s="1162"/>
      <c r="AP36" s="1162"/>
      <c r="AQ36" s="1162"/>
      <c r="AR36" s="1162"/>
      <c r="AS36" s="1162"/>
      <c r="AT36" s="1162"/>
      <c r="AU36" s="1162"/>
      <c r="AV36" s="1162"/>
      <c r="AW36" s="1162"/>
      <c r="AX36" s="1163"/>
      <c r="AY36" s="1164"/>
      <c r="AZ36" s="1165"/>
      <c r="BA36" s="1165"/>
      <c r="BB36" s="1165"/>
      <c r="BC36" s="1166"/>
    </row>
    <row r="37" spans="1:100" ht="35.25" customHeight="1" thickTop="1" thickBot="1">
      <c r="A37" s="1167" t="s">
        <v>110</v>
      </c>
      <c r="B37" s="1168"/>
      <c r="C37" s="1168"/>
      <c r="D37" s="1168"/>
      <c r="E37" s="1168"/>
      <c r="F37" s="1168"/>
      <c r="G37" s="1168"/>
      <c r="H37" s="1168"/>
      <c r="I37" s="1168"/>
      <c r="J37" s="1168"/>
      <c r="K37" s="1168"/>
      <c r="L37" s="1168"/>
      <c r="M37" s="1168"/>
      <c r="N37" s="1168"/>
      <c r="O37" s="1168"/>
      <c r="P37" s="1168"/>
      <c r="Q37" s="1168"/>
      <c r="R37" s="1168"/>
      <c r="S37" s="1168"/>
      <c r="T37" s="1168"/>
      <c r="U37" s="1168"/>
      <c r="V37" s="1168"/>
      <c r="W37" s="1168"/>
      <c r="X37" s="1168"/>
      <c r="Y37" s="1168"/>
      <c r="Z37" s="1168"/>
      <c r="AA37" s="1168"/>
      <c r="AB37" s="1168"/>
      <c r="AC37" s="1168"/>
      <c r="AD37" s="1168"/>
      <c r="AE37" s="1168"/>
      <c r="AF37" s="1168"/>
      <c r="AG37" s="1168"/>
      <c r="AH37" s="1168"/>
      <c r="AI37" s="1168"/>
      <c r="AJ37" s="1168"/>
      <c r="AK37" s="1168"/>
      <c r="AL37" s="1168"/>
      <c r="AM37" s="1168"/>
      <c r="AN37" s="1168"/>
      <c r="AO37" s="1168"/>
      <c r="AP37" s="1168"/>
      <c r="AQ37" s="1168"/>
      <c r="AR37" s="1168"/>
      <c r="AS37" s="1168"/>
      <c r="AT37" s="1168"/>
      <c r="AU37" s="1168"/>
      <c r="AV37" s="1168"/>
      <c r="AW37" s="1168"/>
      <c r="AX37" s="1169"/>
      <c r="AY37" s="1170">
        <f>SUM(AY35:BC36)</f>
        <v>0</v>
      </c>
      <c r="AZ37" s="1171"/>
      <c r="BA37" s="1171"/>
      <c r="BB37" s="1171"/>
      <c r="BC37" s="1172"/>
    </row>
    <row r="38" spans="1:100" ht="12" customHeight="1">
      <c r="A38" s="214"/>
      <c r="B38" s="214"/>
      <c r="C38" s="214"/>
      <c r="D38" s="214"/>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5"/>
      <c r="AY38" s="215"/>
      <c r="AZ38" s="215"/>
      <c r="BA38" s="215"/>
      <c r="BB38" s="215"/>
      <c r="BC38" s="215"/>
    </row>
    <row r="39" spans="1:100" ht="12" customHeight="1">
      <c r="A39" s="409"/>
      <c r="B39" s="409"/>
      <c r="C39" s="409"/>
      <c r="D39" s="409"/>
      <c r="E39" s="409"/>
      <c r="F39" s="409"/>
      <c r="G39" s="409"/>
      <c r="H39" s="409"/>
      <c r="I39" s="409"/>
      <c r="J39" s="409"/>
      <c r="K39" s="409"/>
      <c r="L39" s="409"/>
      <c r="M39" s="409"/>
      <c r="N39" s="409"/>
      <c r="O39" s="409"/>
      <c r="P39" s="409"/>
      <c r="Q39" s="409"/>
      <c r="R39" s="409"/>
      <c r="S39" s="409"/>
      <c r="T39" s="409"/>
      <c r="U39" s="409"/>
      <c r="V39" s="409"/>
      <c r="W39" s="409"/>
      <c r="X39" s="409"/>
      <c r="Y39" s="409"/>
      <c r="Z39" s="409"/>
      <c r="AA39" s="409"/>
      <c r="AB39" s="409"/>
      <c r="AC39" s="409"/>
      <c r="AD39" s="409"/>
      <c r="AE39" s="409"/>
      <c r="AF39" s="409"/>
      <c r="AG39" s="409"/>
      <c r="AH39" s="409"/>
      <c r="AI39" s="409"/>
      <c r="AJ39" s="409"/>
      <c r="AK39" s="409"/>
      <c r="AL39" s="409"/>
      <c r="AM39" s="409"/>
      <c r="AN39" s="409"/>
      <c r="AO39" s="409"/>
      <c r="AP39" s="409"/>
      <c r="AQ39" s="409"/>
      <c r="AR39" s="409"/>
      <c r="AS39" s="409"/>
      <c r="AT39" s="409"/>
      <c r="AU39" s="409"/>
      <c r="AV39" s="409"/>
      <c r="AW39" s="409"/>
      <c r="AX39" s="215"/>
      <c r="AY39" s="215"/>
      <c r="AZ39" s="215"/>
      <c r="BA39" s="215"/>
      <c r="BB39" s="215"/>
      <c r="BC39" s="215"/>
    </row>
    <row r="40" spans="1:100" ht="12" customHeight="1">
      <c r="A40" s="409"/>
      <c r="B40" s="409"/>
      <c r="C40" s="409"/>
      <c r="D40" s="409"/>
      <c r="E40" s="409"/>
      <c r="F40" s="409"/>
      <c r="G40" s="409"/>
      <c r="H40" s="409"/>
      <c r="I40" s="409"/>
      <c r="J40" s="409"/>
      <c r="K40" s="409"/>
      <c r="L40" s="409"/>
      <c r="M40" s="409"/>
      <c r="N40" s="409"/>
      <c r="O40" s="409"/>
      <c r="P40" s="409"/>
      <c r="Q40" s="409"/>
      <c r="R40" s="409"/>
      <c r="S40" s="409"/>
      <c r="T40" s="409"/>
      <c r="U40" s="409"/>
      <c r="V40" s="409"/>
      <c r="W40" s="409"/>
      <c r="X40" s="409"/>
      <c r="Y40" s="409"/>
      <c r="Z40" s="409"/>
      <c r="AA40" s="409"/>
      <c r="AB40" s="409"/>
      <c r="AC40" s="409"/>
      <c r="AD40" s="409"/>
      <c r="AE40" s="409"/>
      <c r="AF40" s="409"/>
      <c r="AG40" s="409"/>
      <c r="AH40" s="409"/>
      <c r="AI40" s="409"/>
      <c r="AJ40" s="409"/>
      <c r="AK40" s="409"/>
      <c r="AL40" s="409"/>
      <c r="AM40" s="409"/>
      <c r="AN40" s="409"/>
      <c r="AO40" s="409"/>
      <c r="AP40" s="409"/>
      <c r="AQ40" s="409"/>
      <c r="AR40" s="409"/>
      <c r="AS40" s="409"/>
      <c r="AT40" s="409"/>
      <c r="AU40" s="409"/>
      <c r="AV40" s="409"/>
      <c r="AW40" s="409"/>
      <c r="AX40" s="215"/>
      <c r="AY40" s="215"/>
      <c r="AZ40" s="215"/>
      <c r="BA40" s="215"/>
      <c r="BB40" s="215"/>
      <c r="BC40" s="215"/>
    </row>
    <row r="41" spans="1:100" ht="12" customHeight="1">
      <c r="A41" s="261"/>
      <c r="B41" s="261"/>
      <c r="C41" s="261"/>
      <c r="D41" s="261"/>
      <c r="E41" s="261"/>
      <c r="F41" s="261"/>
      <c r="G41" s="261"/>
      <c r="H41" s="261"/>
      <c r="I41" s="261"/>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1"/>
      <c r="AK41" s="261"/>
      <c r="AL41" s="261"/>
      <c r="AM41" s="261"/>
      <c r="AN41" s="261"/>
      <c r="AO41" s="261"/>
      <c r="AP41" s="261"/>
      <c r="AQ41" s="261"/>
      <c r="AR41" s="261"/>
      <c r="AS41" s="261"/>
      <c r="AT41" s="261"/>
      <c r="AU41" s="261"/>
      <c r="AV41" s="261"/>
      <c r="AW41" s="261"/>
      <c r="AX41" s="215"/>
      <c r="AY41" s="215"/>
      <c r="AZ41" s="215"/>
      <c r="BA41" s="215"/>
      <c r="BB41" s="215"/>
      <c r="BC41" s="215"/>
    </row>
    <row r="42" spans="1:100" ht="12" customHeight="1">
      <c r="A42" s="261"/>
      <c r="B42" s="261"/>
      <c r="C42" s="261"/>
      <c r="D42" s="261"/>
      <c r="E42" s="261"/>
      <c r="F42" s="261"/>
      <c r="G42" s="261"/>
      <c r="H42" s="261"/>
      <c r="I42" s="261"/>
      <c r="J42" s="261"/>
      <c r="K42" s="261"/>
      <c r="L42" s="261"/>
      <c r="M42" s="261"/>
      <c r="N42" s="261"/>
      <c r="O42" s="261"/>
      <c r="P42" s="261"/>
      <c r="Q42" s="261"/>
      <c r="R42" s="261"/>
      <c r="S42" s="261"/>
      <c r="T42" s="261"/>
      <c r="U42" s="261"/>
      <c r="V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15"/>
      <c r="AY42" s="215"/>
      <c r="AZ42" s="215"/>
      <c r="BA42" s="215"/>
      <c r="BB42" s="215"/>
      <c r="BC42" s="215"/>
    </row>
    <row r="43" spans="1:100" ht="12" customHeight="1" thickBot="1">
      <c r="A43" s="214"/>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5"/>
      <c r="AY43" s="215"/>
      <c r="AZ43" s="215"/>
      <c r="BA43" s="215"/>
      <c r="BB43" s="215"/>
      <c r="BC43" s="215"/>
    </row>
    <row r="44" spans="1:100" ht="28.5" customHeight="1" thickBot="1">
      <c r="A44" s="1278" t="s">
        <v>14</v>
      </c>
      <c r="B44" s="1279"/>
      <c r="C44" s="1279"/>
      <c r="D44" s="1279"/>
      <c r="E44" s="1279"/>
      <c r="F44" s="1279"/>
      <c r="G44" s="1279"/>
      <c r="H44" s="1279"/>
      <c r="I44" s="1280" t="s">
        <v>148</v>
      </c>
      <c r="J44" s="1281"/>
      <c r="K44" s="1281"/>
      <c r="L44" s="1281"/>
      <c r="M44" s="1281"/>
      <c r="N44" s="1281"/>
      <c r="O44" s="1281"/>
      <c r="P44" s="1282"/>
      <c r="Q44" s="216"/>
      <c r="R44" s="216"/>
      <c r="S44" s="216"/>
      <c r="T44" s="216"/>
      <c r="U44" s="216"/>
      <c r="V44" s="216"/>
      <c r="W44" s="216"/>
      <c r="X44" s="217"/>
      <c r="Y44" s="217"/>
      <c r="Z44" s="217"/>
      <c r="AA44" s="217"/>
      <c r="AB44" s="217"/>
      <c r="AC44" s="217"/>
      <c r="AD44" s="217"/>
      <c r="AE44" s="217"/>
      <c r="AF44" s="217"/>
      <c r="AT44" s="213"/>
    </row>
    <row r="45" spans="1:100" ht="9.75" customHeight="1">
      <c r="D45" s="34"/>
      <c r="E45" s="34"/>
      <c r="F45" s="34"/>
      <c r="G45" s="34"/>
      <c r="H45" s="34"/>
      <c r="I45" s="34"/>
      <c r="J45" s="34"/>
      <c r="K45" s="34"/>
      <c r="L45" s="34"/>
      <c r="M45" s="35"/>
      <c r="N45" s="35"/>
      <c r="O45" s="35"/>
      <c r="P45" s="35"/>
      <c r="Q45" s="35"/>
      <c r="R45" s="35"/>
      <c r="S45" s="35"/>
      <c r="T45" s="35"/>
      <c r="U45" s="35"/>
      <c r="V45" s="35"/>
      <c r="W45" s="35"/>
      <c r="X45" s="35"/>
      <c r="Y45" s="35"/>
      <c r="Z45" s="35"/>
      <c r="AA45" s="35"/>
      <c r="AB45" s="4"/>
      <c r="AC45" s="4"/>
      <c r="AD45" s="4"/>
      <c r="AE45" s="4"/>
      <c r="AF45" s="4"/>
      <c r="AG45" s="4"/>
      <c r="AH45" s="4"/>
      <c r="AI45" s="4"/>
      <c r="AJ45" s="4"/>
      <c r="AK45" s="4"/>
      <c r="AL45" s="4"/>
      <c r="AM45" s="4"/>
      <c r="AN45" s="4"/>
      <c r="AO45" s="4"/>
      <c r="AP45" s="4"/>
      <c r="AQ45" s="4"/>
      <c r="AR45" s="4"/>
      <c r="AS45" s="4"/>
      <c r="AT45" s="4"/>
      <c r="AU45" s="4"/>
      <c r="AV45" s="4"/>
      <c r="AW45" s="4"/>
      <c r="AX45" s="4"/>
    </row>
    <row r="46" spans="1:100" ht="35.25" customHeight="1">
      <c r="A46" s="1260" t="s">
        <v>228</v>
      </c>
      <c r="B46" s="1261"/>
      <c r="C46" s="1261"/>
      <c r="D46" s="1261"/>
      <c r="E46" s="1261"/>
      <c r="F46" s="1261"/>
      <c r="G46" s="1261"/>
      <c r="H46" s="1261"/>
      <c r="I46" s="1261"/>
      <c r="J46" s="1261"/>
      <c r="K46" s="1261"/>
      <c r="L46" s="1261"/>
      <c r="M46" s="1261"/>
      <c r="N46" s="1261"/>
      <c r="O46" s="1261"/>
      <c r="P46" s="1261"/>
      <c r="Q46" s="1261"/>
      <c r="R46" s="1261"/>
      <c r="S46" s="1261"/>
      <c r="T46" s="1261"/>
      <c r="U46" s="1261"/>
      <c r="V46" s="1261"/>
      <c r="W46" s="1261"/>
      <c r="X46" s="1261"/>
      <c r="Y46" s="1261"/>
      <c r="Z46" s="1261"/>
      <c r="AA46" s="1261"/>
      <c r="AB46" s="1261"/>
      <c r="AC46" s="1261"/>
      <c r="AD46" s="1261"/>
      <c r="AE46" s="1261"/>
      <c r="AF46" s="1261"/>
      <c r="AG46" s="1261"/>
      <c r="AH46" s="1261"/>
      <c r="AI46" s="1261"/>
      <c r="AJ46" s="1261"/>
      <c r="AK46" s="1261"/>
      <c r="AL46" s="1261"/>
      <c r="AM46" s="1261"/>
      <c r="AN46" s="1261"/>
      <c r="AO46" s="1261"/>
      <c r="AP46" s="1261"/>
      <c r="AQ46" s="1261"/>
      <c r="AR46" s="1261"/>
      <c r="AS46" s="1261"/>
      <c r="AT46" s="1261"/>
      <c r="AU46" s="1261"/>
      <c r="AV46" s="1261"/>
      <c r="AW46" s="1261"/>
      <c r="AX46" s="1262"/>
      <c r="AY46" s="1263" t="s">
        <v>5</v>
      </c>
      <c r="AZ46" s="1264"/>
      <c r="BA46" s="1264"/>
      <c r="BB46" s="1264"/>
      <c r="BC46" s="1265"/>
    </row>
    <row r="47" spans="1:100" ht="6.75" customHeight="1" thickBot="1">
      <c r="D47" s="34"/>
      <c r="E47" s="34"/>
      <c r="F47" s="34"/>
      <c r="G47" s="34"/>
      <c r="H47" s="34"/>
      <c r="I47" s="34"/>
      <c r="J47" s="34"/>
      <c r="K47" s="34"/>
      <c r="L47" s="34"/>
      <c r="M47" s="35"/>
      <c r="N47" s="35"/>
      <c r="O47" s="35"/>
      <c r="P47" s="35"/>
      <c r="Q47" s="35"/>
      <c r="R47" s="35"/>
      <c r="S47" s="35"/>
      <c r="T47" s="35"/>
      <c r="U47" s="35"/>
      <c r="V47" s="35"/>
      <c r="W47" s="35"/>
      <c r="X47" s="35"/>
      <c r="Y47" s="35"/>
      <c r="Z47" s="35"/>
      <c r="AA47" s="35"/>
      <c r="AB47" s="4"/>
      <c r="AC47" s="4"/>
      <c r="AD47" s="4"/>
      <c r="AE47" s="4"/>
      <c r="AF47" s="4"/>
      <c r="AG47" s="4"/>
      <c r="AH47" s="4"/>
      <c r="AI47" s="4"/>
      <c r="AJ47" s="4"/>
      <c r="AK47" s="4"/>
      <c r="AL47" s="4"/>
      <c r="AM47" s="4"/>
      <c r="AN47" s="4"/>
      <c r="AO47" s="4"/>
      <c r="AP47" s="4"/>
      <c r="AQ47" s="4"/>
      <c r="AR47" s="4"/>
      <c r="AS47" s="4"/>
      <c r="AT47" s="4"/>
      <c r="AU47" s="4"/>
      <c r="AV47" s="4"/>
      <c r="AW47" s="4"/>
      <c r="AX47" s="4"/>
    </row>
    <row r="48" spans="1:100" ht="18.75" customHeight="1">
      <c r="A48" s="1266" t="s">
        <v>2</v>
      </c>
      <c r="B48" s="1267"/>
      <c r="C48" s="1267"/>
      <c r="D48" s="1268" t="s">
        <v>80</v>
      </c>
      <c r="E48" s="1269"/>
      <c r="F48" s="1269"/>
      <c r="G48" s="1269"/>
      <c r="H48" s="1242" t="s">
        <v>147</v>
      </c>
      <c r="I48" s="1269"/>
      <c r="J48" s="1269"/>
      <c r="K48" s="1272" t="s">
        <v>12</v>
      </c>
      <c r="L48" s="1273"/>
      <c r="M48" s="1273"/>
      <c r="N48" s="1274"/>
      <c r="O48" s="1240" t="s">
        <v>9</v>
      </c>
      <c r="P48" s="1241"/>
      <c r="Q48" s="1241"/>
      <c r="R48" s="1241"/>
      <c r="S48" s="1242"/>
      <c r="T48" s="1240" t="s">
        <v>76</v>
      </c>
      <c r="U48" s="1241"/>
      <c r="V48" s="1241"/>
      <c r="W48" s="1241"/>
      <c r="X48" s="1241"/>
      <c r="Y48" s="1241"/>
      <c r="Z48" s="1241"/>
      <c r="AA48" s="1241"/>
      <c r="AB48" s="1241"/>
      <c r="AC48" s="1242"/>
      <c r="AD48" s="1231" t="s">
        <v>27</v>
      </c>
      <c r="AE48" s="1232"/>
      <c r="AF48" s="1232"/>
      <c r="AG48" s="1232"/>
      <c r="AH48" s="1232"/>
      <c r="AI48" s="1232"/>
      <c r="AJ48" s="1233"/>
      <c r="AK48" s="1234" t="s">
        <v>23</v>
      </c>
      <c r="AL48" s="1235"/>
      <c r="AM48" s="1236"/>
      <c r="AN48" s="1240" t="s">
        <v>51</v>
      </c>
      <c r="AO48" s="1241"/>
      <c r="AP48" s="1242"/>
      <c r="AQ48" s="1243" t="s">
        <v>24</v>
      </c>
      <c r="AR48" s="1244"/>
      <c r="AS48" s="1244"/>
      <c r="AT48" s="1245"/>
      <c r="AU48" s="1240" t="s">
        <v>25</v>
      </c>
      <c r="AV48" s="1241"/>
      <c r="AW48" s="1241"/>
      <c r="AX48" s="1249"/>
      <c r="AY48" s="1251" t="s">
        <v>26</v>
      </c>
      <c r="AZ48" s="1252"/>
      <c r="BA48" s="1252"/>
      <c r="BB48" s="1252"/>
      <c r="BC48" s="1253"/>
    </row>
    <row r="49" spans="1:100" ht="28.5" customHeight="1" thickBot="1">
      <c r="A49" s="902"/>
      <c r="B49" s="903"/>
      <c r="C49" s="903"/>
      <c r="D49" s="1270"/>
      <c r="E49" s="1271"/>
      <c r="F49" s="1271"/>
      <c r="G49" s="1271"/>
      <c r="H49" s="878"/>
      <c r="I49" s="1271"/>
      <c r="J49" s="1271"/>
      <c r="K49" s="1275"/>
      <c r="L49" s="1276"/>
      <c r="M49" s="1276"/>
      <c r="N49" s="1277"/>
      <c r="O49" s="876"/>
      <c r="P49" s="877"/>
      <c r="Q49" s="877"/>
      <c r="R49" s="877"/>
      <c r="S49" s="878"/>
      <c r="T49" s="876"/>
      <c r="U49" s="877"/>
      <c r="V49" s="877"/>
      <c r="W49" s="877"/>
      <c r="X49" s="877"/>
      <c r="Y49" s="877"/>
      <c r="Z49" s="877"/>
      <c r="AA49" s="877"/>
      <c r="AB49" s="877"/>
      <c r="AC49" s="878"/>
      <c r="AD49" s="1257" t="s">
        <v>15</v>
      </c>
      <c r="AE49" s="1258"/>
      <c r="AF49" s="1258"/>
      <c r="AG49" s="130" t="s">
        <v>16</v>
      </c>
      <c r="AH49" s="1258" t="s">
        <v>17</v>
      </c>
      <c r="AI49" s="1258"/>
      <c r="AJ49" s="1259"/>
      <c r="AK49" s="1237"/>
      <c r="AL49" s="1238"/>
      <c r="AM49" s="1239"/>
      <c r="AN49" s="876"/>
      <c r="AO49" s="877"/>
      <c r="AP49" s="878"/>
      <c r="AQ49" s="1246"/>
      <c r="AR49" s="1247"/>
      <c r="AS49" s="1247"/>
      <c r="AT49" s="1248"/>
      <c r="AU49" s="876"/>
      <c r="AV49" s="877"/>
      <c r="AW49" s="877"/>
      <c r="AX49" s="1250"/>
      <c r="AY49" s="1254"/>
      <c r="AZ49" s="1255"/>
      <c r="BA49" s="1255"/>
      <c r="BB49" s="1255"/>
      <c r="BC49" s="1256"/>
    </row>
    <row r="50" spans="1:100" s="36" customFormat="1" ht="28.5" customHeight="1" thickTop="1">
      <c r="A50" s="1218" t="s">
        <v>11</v>
      </c>
      <c r="B50" s="1219"/>
      <c r="C50" s="1220"/>
      <c r="D50" s="898"/>
      <c r="E50" s="705"/>
      <c r="F50" s="705"/>
      <c r="G50" s="705"/>
      <c r="H50" s="898"/>
      <c r="I50" s="705"/>
      <c r="J50" s="705"/>
      <c r="K50" s="897"/>
      <c r="L50" s="1227"/>
      <c r="M50" s="1227"/>
      <c r="N50" s="898"/>
      <c r="O50" s="1228"/>
      <c r="P50" s="1229"/>
      <c r="Q50" s="1229"/>
      <c r="R50" s="1229"/>
      <c r="S50" s="1230"/>
      <c r="T50" s="1228"/>
      <c r="U50" s="1229"/>
      <c r="V50" s="1229"/>
      <c r="W50" s="1229"/>
      <c r="X50" s="1229"/>
      <c r="Y50" s="1229"/>
      <c r="Z50" s="1229"/>
      <c r="AA50" s="1229"/>
      <c r="AB50" s="1229"/>
      <c r="AC50" s="1230"/>
      <c r="AD50" s="1206"/>
      <c r="AE50" s="1207"/>
      <c r="AF50" s="1207"/>
      <c r="AG50" s="125" t="s">
        <v>16</v>
      </c>
      <c r="AH50" s="1207"/>
      <c r="AI50" s="1207"/>
      <c r="AJ50" s="1208"/>
      <c r="AK50" s="1209" t="str">
        <f t="shared" ref="AK50:AK64" si="3">IF(AND(AD50&lt;&gt;"",AH50&lt;&gt;""),ROUNDDOWN(AD50*AH50/1000000,2),"")</f>
        <v/>
      </c>
      <c r="AL50" s="1210"/>
      <c r="AM50" s="1211"/>
      <c r="AN50" s="1212"/>
      <c r="AO50" s="1213"/>
      <c r="AP50" s="1214"/>
      <c r="AQ50" s="1209" t="str">
        <f t="shared" ref="AQ50:AQ64" si="4">IF(AK50&lt;&gt;"",AN50*AK50,"")</f>
        <v/>
      </c>
      <c r="AR50" s="1210"/>
      <c r="AS50" s="1210"/>
      <c r="AT50" s="1211"/>
      <c r="AU50" s="1215"/>
      <c r="AV50" s="1216"/>
      <c r="AW50" s="1216"/>
      <c r="AX50" s="1217"/>
      <c r="AY50" s="1203" t="str">
        <f>IF(AU50&lt;&gt;"",ROUNDDOWN(AN50*AU50,0),"")</f>
        <v/>
      </c>
      <c r="AZ50" s="1204"/>
      <c r="BA50" s="1204"/>
      <c r="BB50" s="1204"/>
      <c r="BC50" s="1205"/>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row>
    <row r="51" spans="1:100" s="36" customFormat="1" ht="28.5" customHeight="1">
      <c r="A51" s="1221"/>
      <c r="B51" s="1222"/>
      <c r="C51" s="1223"/>
      <c r="D51" s="842"/>
      <c r="E51" s="674"/>
      <c r="F51" s="674"/>
      <c r="G51" s="674"/>
      <c r="H51" s="842"/>
      <c r="I51" s="674"/>
      <c r="J51" s="674"/>
      <c r="K51" s="841"/>
      <c r="L51" s="1187"/>
      <c r="M51" s="1187"/>
      <c r="N51" s="842"/>
      <c r="O51" s="1178"/>
      <c r="P51" s="1179"/>
      <c r="Q51" s="1179"/>
      <c r="R51" s="1179"/>
      <c r="S51" s="1180"/>
      <c r="T51" s="1178"/>
      <c r="U51" s="1179"/>
      <c r="V51" s="1179"/>
      <c r="W51" s="1179"/>
      <c r="X51" s="1179"/>
      <c r="Y51" s="1179"/>
      <c r="Z51" s="1179"/>
      <c r="AA51" s="1179"/>
      <c r="AB51" s="1179"/>
      <c r="AC51" s="1180"/>
      <c r="AD51" s="1191"/>
      <c r="AE51" s="1192"/>
      <c r="AF51" s="1192"/>
      <c r="AG51" s="126" t="s">
        <v>16</v>
      </c>
      <c r="AH51" s="1192"/>
      <c r="AI51" s="1192"/>
      <c r="AJ51" s="1193"/>
      <c r="AK51" s="1194" t="str">
        <f t="shared" si="3"/>
        <v/>
      </c>
      <c r="AL51" s="1195"/>
      <c r="AM51" s="1196"/>
      <c r="AN51" s="1197"/>
      <c r="AO51" s="1198"/>
      <c r="AP51" s="1199"/>
      <c r="AQ51" s="1194" t="str">
        <f t="shared" si="4"/>
        <v/>
      </c>
      <c r="AR51" s="1195"/>
      <c r="AS51" s="1195"/>
      <c r="AT51" s="1196"/>
      <c r="AU51" s="1200"/>
      <c r="AV51" s="1201"/>
      <c r="AW51" s="1201"/>
      <c r="AX51" s="1202"/>
      <c r="AY51" s="1188" t="str">
        <f t="shared" ref="AY51:AY64" si="5">IF(AU51&lt;&gt;"",ROUNDDOWN(AN51*AU51,0),"")</f>
        <v/>
      </c>
      <c r="AZ51" s="1189"/>
      <c r="BA51" s="1189"/>
      <c r="BB51" s="1189"/>
      <c r="BC51" s="1190"/>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row>
    <row r="52" spans="1:100" s="36" customFormat="1" ht="28.5" customHeight="1">
      <c r="A52" s="1221"/>
      <c r="B52" s="1222"/>
      <c r="C52" s="1223"/>
      <c r="D52" s="842"/>
      <c r="E52" s="674"/>
      <c r="F52" s="674"/>
      <c r="G52" s="674"/>
      <c r="H52" s="842"/>
      <c r="I52" s="674"/>
      <c r="J52" s="674"/>
      <c r="K52" s="841"/>
      <c r="L52" s="1187"/>
      <c r="M52" s="1187"/>
      <c r="N52" s="842"/>
      <c r="O52" s="1178"/>
      <c r="P52" s="1179"/>
      <c r="Q52" s="1179"/>
      <c r="R52" s="1179"/>
      <c r="S52" s="1180"/>
      <c r="T52" s="1178"/>
      <c r="U52" s="1179"/>
      <c r="V52" s="1179"/>
      <c r="W52" s="1179"/>
      <c r="X52" s="1179"/>
      <c r="Y52" s="1179"/>
      <c r="Z52" s="1179"/>
      <c r="AA52" s="1179"/>
      <c r="AB52" s="1179"/>
      <c r="AC52" s="1180"/>
      <c r="AD52" s="1191"/>
      <c r="AE52" s="1192"/>
      <c r="AF52" s="1192"/>
      <c r="AG52" s="126" t="s">
        <v>16</v>
      </c>
      <c r="AH52" s="1192"/>
      <c r="AI52" s="1192"/>
      <c r="AJ52" s="1193"/>
      <c r="AK52" s="1194" t="str">
        <f t="shared" si="3"/>
        <v/>
      </c>
      <c r="AL52" s="1195"/>
      <c r="AM52" s="1196"/>
      <c r="AN52" s="1197"/>
      <c r="AO52" s="1198"/>
      <c r="AP52" s="1199"/>
      <c r="AQ52" s="1194" t="str">
        <f t="shared" si="4"/>
        <v/>
      </c>
      <c r="AR52" s="1195"/>
      <c r="AS52" s="1195"/>
      <c r="AT52" s="1196"/>
      <c r="AU52" s="1200"/>
      <c r="AV52" s="1201"/>
      <c r="AW52" s="1201"/>
      <c r="AX52" s="1202"/>
      <c r="AY52" s="1188" t="str">
        <f t="shared" si="5"/>
        <v/>
      </c>
      <c r="AZ52" s="1189"/>
      <c r="BA52" s="1189"/>
      <c r="BB52" s="1189"/>
      <c r="BC52" s="1190"/>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row>
    <row r="53" spans="1:100" s="36" customFormat="1" ht="28.5" customHeight="1">
      <c r="A53" s="1221"/>
      <c r="B53" s="1222"/>
      <c r="C53" s="1223"/>
      <c r="D53" s="842"/>
      <c r="E53" s="674"/>
      <c r="F53" s="674"/>
      <c r="G53" s="674"/>
      <c r="H53" s="842"/>
      <c r="I53" s="674"/>
      <c r="J53" s="674"/>
      <c r="K53" s="841"/>
      <c r="L53" s="1187"/>
      <c r="M53" s="1187"/>
      <c r="N53" s="842"/>
      <c r="O53" s="1178"/>
      <c r="P53" s="1179"/>
      <c r="Q53" s="1179"/>
      <c r="R53" s="1179"/>
      <c r="S53" s="1180"/>
      <c r="T53" s="1178"/>
      <c r="U53" s="1179"/>
      <c r="V53" s="1179"/>
      <c r="W53" s="1179"/>
      <c r="X53" s="1179"/>
      <c r="Y53" s="1179"/>
      <c r="Z53" s="1179"/>
      <c r="AA53" s="1179"/>
      <c r="AB53" s="1179"/>
      <c r="AC53" s="1180"/>
      <c r="AD53" s="1191"/>
      <c r="AE53" s="1192"/>
      <c r="AF53" s="1192"/>
      <c r="AG53" s="126" t="s">
        <v>16</v>
      </c>
      <c r="AH53" s="1192"/>
      <c r="AI53" s="1192"/>
      <c r="AJ53" s="1193"/>
      <c r="AK53" s="1194" t="str">
        <f t="shared" si="3"/>
        <v/>
      </c>
      <c r="AL53" s="1195"/>
      <c r="AM53" s="1196"/>
      <c r="AN53" s="1197"/>
      <c r="AO53" s="1198"/>
      <c r="AP53" s="1199"/>
      <c r="AQ53" s="1194" t="str">
        <f t="shared" si="4"/>
        <v/>
      </c>
      <c r="AR53" s="1195"/>
      <c r="AS53" s="1195"/>
      <c r="AT53" s="1196"/>
      <c r="AU53" s="1200"/>
      <c r="AV53" s="1201"/>
      <c r="AW53" s="1201"/>
      <c r="AX53" s="1202"/>
      <c r="AY53" s="1188" t="str">
        <f t="shared" si="5"/>
        <v/>
      </c>
      <c r="AZ53" s="1189"/>
      <c r="BA53" s="1189"/>
      <c r="BB53" s="1189"/>
      <c r="BC53" s="1190"/>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row>
    <row r="54" spans="1:100" s="36" customFormat="1" ht="28.5" customHeight="1">
      <c r="A54" s="1221"/>
      <c r="B54" s="1222"/>
      <c r="C54" s="1223"/>
      <c r="D54" s="842"/>
      <c r="E54" s="674"/>
      <c r="F54" s="674"/>
      <c r="G54" s="674"/>
      <c r="H54" s="842"/>
      <c r="I54" s="674"/>
      <c r="J54" s="674"/>
      <c r="K54" s="841"/>
      <c r="L54" s="1187"/>
      <c r="M54" s="1187"/>
      <c r="N54" s="842"/>
      <c r="O54" s="1178"/>
      <c r="P54" s="1179"/>
      <c r="Q54" s="1179"/>
      <c r="R54" s="1179"/>
      <c r="S54" s="1180"/>
      <c r="T54" s="1178"/>
      <c r="U54" s="1179"/>
      <c r="V54" s="1179"/>
      <c r="W54" s="1179"/>
      <c r="X54" s="1179"/>
      <c r="Y54" s="1179"/>
      <c r="Z54" s="1179"/>
      <c r="AA54" s="1179"/>
      <c r="AB54" s="1179"/>
      <c r="AC54" s="1180"/>
      <c r="AD54" s="1191"/>
      <c r="AE54" s="1192"/>
      <c r="AF54" s="1192"/>
      <c r="AG54" s="126" t="s">
        <v>16</v>
      </c>
      <c r="AH54" s="1192"/>
      <c r="AI54" s="1192"/>
      <c r="AJ54" s="1193"/>
      <c r="AK54" s="1194" t="str">
        <f t="shared" si="3"/>
        <v/>
      </c>
      <c r="AL54" s="1195"/>
      <c r="AM54" s="1196"/>
      <c r="AN54" s="1197"/>
      <c r="AO54" s="1198"/>
      <c r="AP54" s="1199"/>
      <c r="AQ54" s="1194" t="str">
        <f t="shared" si="4"/>
        <v/>
      </c>
      <c r="AR54" s="1195"/>
      <c r="AS54" s="1195"/>
      <c r="AT54" s="1196"/>
      <c r="AU54" s="1200"/>
      <c r="AV54" s="1201"/>
      <c r="AW54" s="1201"/>
      <c r="AX54" s="1202"/>
      <c r="AY54" s="1188" t="str">
        <f t="shared" si="5"/>
        <v/>
      </c>
      <c r="AZ54" s="1189"/>
      <c r="BA54" s="1189"/>
      <c r="BB54" s="1189"/>
      <c r="BC54" s="1190"/>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row>
    <row r="55" spans="1:100" s="36" customFormat="1" ht="28.5" customHeight="1">
      <c r="A55" s="1221"/>
      <c r="B55" s="1222"/>
      <c r="C55" s="1223"/>
      <c r="D55" s="842"/>
      <c r="E55" s="674"/>
      <c r="F55" s="674"/>
      <c r="G55" s="674"/>
      <c r="H55" s="842"/>
      <c r="I55" s="674"/>
      <c r="J55" s="674"/>
      <c r="K55" s="841"/>
      <c r="L55" s="1187"/>
      <c r="M55" s="1187"/>
      <c r="N55" s="842"/>
      <c r="O55" s="1178"/>
      <c r="P55" s="1179"/>
      <c r="Q55" s="1179"/>
      <c r="R55" s="1179"/>
      <c r="S55" s="1180"/>
      <c r="T55" s="1178"/>
      <c r="U55" s="1179"/>
      <c r="V55" s="1179"/>
      <c r="W55" s="1179"/>
      <c r="X55" s="1179"/>
      <c r="Y55" s="1179"/>
      <c r="Z55" s="1179"/>
      <c r="AA55" s="1179"/>
      <c r="AB55" s="1179"/>
      <c r="AC55" s="1180"/>
      <c r="AD55" s="1191"/>
      <c r="AE55" s="1192"/>
      <c r="AF55" s="1192"/>
      <c r="AG55" s="126" t="s">
        <v>16</v>
      </c>
      <c r="AH55" s="1192"/>
      <c r="AI55" s="1192"/>
      <c r="AJ55" s="1193"/>
      <c r="AK55" s="1194" t="str">
        <f t="shared" si="3"/>
        <v/>
      </c>
      <c r="AL55" s="1195"/>
      <c r="AM55" s="1196"/>
      <c r="AN55" s="1197"/>
      <c r="AO55" s="1198"/>
      <c r="AP55" s="1199"/>
      <c r="AQ55" s="1194" t="str">
        <f t="shared" si="4"/>
        <v/>
      </c>
      <c r="AR55" s="1195"/>
      <c r="AS55" s="1195"/>
      <c r="AT55" s="1196"/>
      <c r="AU55" s="1200"/>
      <c r="AV55" s="1201"/>
      <c r="AW55" s="1201"/>
      <c r="AX55" s="1202"/>
      <c r="AY55" s="1188" t="str">
        <f t="shared" si="5"/>
        <v/>
      </c>
      <c r="AZ55" s="1189"/>
      <c r="BA55" s="1189"/>
      <c r="BB55" s="1189"/>
      <c r="BC55" s="1190"/>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row>
    <row r="56" spans="1:100" s="36" customFormat="1" ht="28.5" customHeight="1">
      <c r="A56" s="1221"/>
      <c r="B56" s="1222"/>
      <c r="C56" s="1223"/>
      <c r="D56" s="842"/>
      <c r="E56" s="674"/>
      <c r="F56" s="674"/>
      <c r="G56" s="674"/>
      <c r="H56" s="842"/>
      <c r="I56" s="674"/>
      <c r="J56" s="674"/>
      <c r="K56" s="841"/>
      <c r="L56" s="1187"/>
      <c r="M56" s="1187"/>
      <c r="N56" s="842"/>
      <c r="O56" s="1178"/>
      <c r="P56" s="1179"/>
      <c r="Q56" s="1179"/>
      <c r="R56" s="1179"/>
      <c r="S56" s="1180"/>
      <c r="T56" s="1178"/>
      <c r="U56" s="1179"/>
      <c r="V56" s="1179"/>
      <c r="W56" s="1179"/>
      <c r="X56" s="1179"/>
      <c r="Y56" s="1179"/>
      <c r="Z56" s="1179"/>
      <c r="AA56" s="1179"/>
      <c r="AB56" s="1179"/>
      <c r="AC56" s="1180"/>
      <c r="AD56" s="1191"/>
      <c r="AE56" s="1192"/>
      <c r="AF56" s="1192"/>
      <c r="AG56" s="126" t="s">
        <v>16</v>
      </c>
      <c r="AH56" s="1192"/>
      <c r="AI56" s="1192"/>
      <c r="AJ56" s="1193"/>
      <c r="AK56" s="1194" t="str">
        <f t="shared" si="3"/>
        <v/>
      </c>
      <c r="AL56" s="1195"/>
      <c r="AM56" s="1196"/>
      <c r="AN56" s="1197"/>
      <c r="AO56" s="1198"/>
      <c r="AP56" s="1199"/>
      <c r="AQ56" s="1194" t="str">
        <f t="shared" si="4"/>
        <v/>
      </c>
      <c r="AR56" s="1195"/>
      <c r="AS56" s="1195"/>
      <c r="AT56" s="1196"/>
      <c r="AU56" s="1200"/>
      <c r="AV56" s="1201"/>
      <c r="AW56" s="1201"/>
      <c r="AX56" s="1202"/>
      <c r="AY56" s="1188" t="str">
        <f t="shared" si="5"/>
        <v/>
      </c>
      <c r="AZ56" s="1189"/>
      <c r="BA56" s="1189"/>
      <c r="BB56" s="1189"/>
      <c r="BC56" s="1190"/>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row>
    <row r="57" spans="1:100" s="36" customFormat="1" ht="28.5" customHeight="1">
      <c r="A57" s="1221"/>
      <c r="B57" s="1222"/>
      <c r="C57" s="1223"/>
      <c r="D57" s="842"/>
      <c r="E57" s="674"/>
      <c r="F57" s="674"/>
      <c r="G57" s="674"/>
      <c r="H57" s="842"/>
      <c r="I57" s="674"/>
      <c r="J57" s="674"/>
      <c r="K57" s="841"/>
      <c r="L57" s="1187"/>
      <c r="M57" s="1187"/>
      <c r="N57" s="842"/>
      <c r="O57" s="1178"/>
      <c r="P57" s="1179"/>
      <c r="Q57" s="1179"/>
      <c r="R57" s="1179"/>
      <c r="S57" s="1180"/>
      <c r="T57" s="1178"/>
      <c r="U57" s="1179"/>
      <c r="V57" s="1179"/>
      <c r="W57" s="1179"/>
      <c r="X57" s="1179"/>
      <c r="Y57" s="1179"/>
      <c r="Z57" s="1179"/>
      <c r="AA57" s="1179"/>
      <c r="AB57" s="1179"/>
      <c r="AC57" s="1180"/>
      <c r="AD57" s="1191"/>
      <c r="AE57" s="1192"/>
      <c r="AF57" s="1192"/>
      <c r="AG57" s="126" t="s">
        <v>16</v>
      </c>
      <c r="AH57" s="1192"/>
      <c r="AI57" s="1192"/>
      <c r="AJ57" s="1193"/>
      <c r="AK57" s="1194" t="str">
        <f t="shared" si="3"/>
        <v/>
      </c>
      <c r="AL57" s="1195"/>
      <c r="AM57" s="1196"/>
      <c r="AN57" s="1197"/>
      <c r="AO57" s="1198"/>
      <c r="AP57" s="1199"/>
      <c r="AQ57" s="1194" t="str">
        <f t="shared" si="4"/>
        <v/>
      </c>
      <c r="AR57" s="1195"/>
      <c r="AS57" s="1195"/>
      <c r="AT57" s="1196"/>
      <c r="AU57" s="1200"/>
      <c r="AV57" s="1201"/>
      <c r="AW57" s="1201"/>
      <c r="AX57" s="1202"/>
      <c r="AY57" s="1188" t="str">
        <f t="shared" si="5"/>
        <v/>
      </c>
      <c r="AZ57" s="1189"/>
      <c r="BA57" s="1189"/>
      <c r="BB57" s="1189"/>
      <c r="BC57" s="1190"/>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s="36" customFormat="1" ht="28.5" customHeight="1">
      <c r="A58" s="1221"/>
      <c r="B58" s="1222"/>
      <c r="C58" s="1223"/>
      <c r="D58" s="842"/>
      <c r="E58" s="674"/>
      <c r="F58" s="674"/>
      <c r="G58" s="674"/>
      <c r="H58" s="842"/>
      <c r="I58" s="674"/>
      <c r="J58" s="674"/>
      <c r="K58" s="841"/>
      <c r="L58" s="1187"/>
      <c r="M58" s="1187"/>
      <c r="N58" s="842"/>
      <c r="O58" s="1178"/>
      <c r="P58" s="1179"/>
      <c r="Q58" s="1179"/>
      <c r="R58" s="1179"/>
      <c r="S58" s="1180"/>
      <c r="T58" s="1178"/>
      <c r="U58" s="1179"/>
      <c r="V58" s="1179"/>
      <c r="W58" s="1179"/>
      <c r="X58" s="1179"/>
      <c r="Y58" s="1179"/>
      <c r="Z58" s="1179"/>
      <c r="AA58" s="1179"/>
      <c r="AB58" s="1179"/>
      <c r="AC58" s="1180"/>
      <c r="AD58" s="1191"/>
      <c r="AE58" s="1192"/>
      <c r="AF58" s="1192"/>
      <c r="AG58" s="126" t="s">
        <v>16</v>
      </c>
      <c r="AH58" s="1192"/>
      <c r="AI58" s="1192"/>
      <c r="AJ58" s="1193"/>
      <c r="AK58" s="1194" t="str">
        <f t="shared" si="3"/>
        <v/>
      </c>
      <c r="AL58" s="1195"/>
      <c r="AM58" s="1196"/>
      <c r="AN58" s="1197"/>
      <c r="AO58" s="1198"/>
      <c r="AP58" s="1199"/>
      <c r="AQ58" s="1194" t="str">
        <f t="shared" si="4"/>
        <v/>
      </c>
      <c r="AR58" s="1195"/>
      <c r="AS58" s="1195"/>
      <c r="AT58" s="1196"/>
      <c r="AU58" s="1200"/>
      <c r="AV58" s="1201"/>
      <c r="AW58" s="1201"/>
      <c r="AX58" s="1202"/>
      <c r="AY58" s="1188" t="str">
        <f t="shared" si="5"/>
        <v/>
      </c>
      <c r="AZ58" s="1189"/>
      <c r="BA58" s="1189"/>
      <c r="BB58" s="1189"/>
      <c r="BC58" s="1190"/>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s="36" customFormat="1" ht="28.5" customHeight="1">
      <c r="A59" s="1221"/>
      <c r="B59" s="1222"/>
      <c r="C59" s="1223"/>
      <c r="D59" s="842"/>
      <c r="E59" s="674"/>
      <c r="F59" s="674"/>
      <c r="G59" s="674"/>
      <c r="H59" s="842"/>
      <c r="I59" s="674"/>
      <c r="J59" s="674"/>
      <c r="K59" s="841"/>
      <c r="L59" s="1187"/>
      <c r="M59" s="1187"/>
      <c r="N59" s="842"/>
      <c r="O59" s="1178"/>
      <c r="P59" s="1179"/>
      <c r="Q59" s="1179"/>
      <c r="R59" s="1179"/>
      <c r="S59" s="1180"/>
      <c r="T59" s="1178"/>
      <c r="U59" s="1179"/>
      <c r="V59" s="1179"/>
      <c r="W59" s="1179"/>
      <c r="X59" s="1179"/>
      <c r="Y59" s="1179"/>
      <c r="Z59" s="1179"/>
      <c r="AA59" s="1179"/>
      <c r="AB59" s="1179"/>
      <c r="AC59" s="1180"/>
      <c r="AD59" s="1191"/>
      <c r="AE59" s="1192"/>
      <c r="AF59" s="1192"/>
      <c r="AG59" s="126" t="s">
        <v>16</v>
      </c>
      <c r="AH59" s="1192"/>
      <c r="AI59" s="1192"/>
      <c r="AJ59" s="1193"/>
      <c r="AK59" s="1194" t="str">
        <f t="shared" si="3"/>
        <v/>
      </c>
      <c r="AL59" s="1195"/>
      <c r="AM59" s="1196"/>
      <c r="AN59" s="1197"/>
      <c r="AO59" s="1198"/>
      <c r="AP59" s="1199"/>
      <c r="AQ59" s="1194" t="str">
        <f t="shared" si="4"/>
        <v/>
      </c>
      <c r="AR59" s="1195"/>
      <c r="AS59" s="1195"/>
      <c r="AT59" s="1196"/>
      <c r="AU59" s="1200"/>
      <c r="AV59" s="1201"/>
      <c r="AW59" s="1201"/>
      <c r="AX59" s="1202"/>
      <c r="AY59" s="1188" t="str">
        <f t="shared" si="5"/>
        <v/>
      </c>
      <c r="AZ59" s="1189"/>
      <c r="BA59" s="1189"/>
      <c r="BB59" s="1189"/>
      <c r="BC59" s="1190"/>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s="36" customFormat="1" ht="28.5" customHeight="1">
      <c r="A60" s="1221"/>
      <c r="B60" s="1222"/>
      <c r="C60" s="1223"/>
      <c r="D60" s="842"/>
      <c r="E60" s="674"/>
      <c r="F60" s="674"/>
      <c r="G60" s="674"/>
      <c r="H60" s="842"/>
      <c r="I60" s="674"/>
      <c r="J60" s="674"/>
      <c r="K60" s="841"/>
      <c r="L60" s="1187"/>
      <c r="M60" s="1187"/>
      <c r="N60" s="842"/>
      <c r="O60" s="1178"/>
      <c r="P60" s="1179"/>
      <c r="Q60" s="1179"/>
      <c r="R60" s="1179"/>
      <c r="S60" s="1180"/>
      <c r="T60" s="1178"/>
      <c r="U60" s="1179"/>
      <c r="V60" s="1179"/>
      <c r="W60" s="1179"/>
      <c r="X60" s="1179"/>
      <c r="Y60" s="1179"/>
      <c r="Z60" s="1179"/>
      <c r="AA60" s="1179"/>
      <c r="AB60" s="1179"/>
      <c r="AC60" s="1180"/>
      <c r="AD60" s="1191"/>
      <c r="AE60" s="1192"/>
      <c r="AF60" s="1192"/>
      <c r="AG60" s="126" t="s">
        <v>16</v>
      </c>
      <c r="AH60" s="1192"/>
      <c r="AI60" s="1192"/>
      <c r="AJ60" s="1193"/>
      <c r="AK60" s="1194" t="str">
        <f t="shared" si="3"/>
        <v/>
      </c>
      <c r="AL60" s="1195"/>
      <c r="AM60" s="1196"/>
      <c r="AN60" s="1197"/>
      <c r="AO60" s="1198"/>
      <c r="AP60" s="1199"/>
      <c r="AQ60" s="1194" t="str">
        <f t="shared" si="4"/>
        <v/>
      </c>
      <c r="AR60" s="1195"/>
      <c r="AS60" s="1195"/>
      <c r="AT60" s="1196"/>
      <c r="AU60" s="1200"/>
      <c r="AV60" s="1201"/>
      <c r="AW60" s="1201"/>
      <c r="AX60" s="1202"/>
      <c r="AY60" s="1188" t="str">
        <f t="shared" si="5"/>
        <v/>
      </c>
      <c r="AZ60" s="1189"/>
      <c r="BA60" s="1189"/>
      <c r="BB60" s="1189"/>
      <c r="BC60" s="1190"/>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s="36" customFormat="1" ht="28.5" customHeight="1">
      <c r="A61" s="1221"/>
      <c r="B61" s="1222"/>
      <c r="C61" s="1223"/>
      <c r="D61" s="842"/>
      <c r="E61" s="674"/>
      <c r="F61" s="674"/>
      <c r="G61" s="674"/>
      <c r="H61" s="842"/>
      <c r="I61" s="674"/>
      <c r="J61" s="674"/>
      <c r="K61" s="841"/>
      <c r="L61" s="1187"/>
      <c r="M61" s="1187"/>
      <c r="N61" s="842"/>
      <c r="O61" s="1178"/>
      <c r="P61" s="1179"/>
      <c r="Q61" s="1179"/>
      <c r="R61" s="1179"/>
      <c r="S61" s="1180"/>
      <c r="T61" s="1178"/>
      <c r="U61" s="1179"/>
      <c r="V61" s="1179"/>
      <c r="W61" s="1179"/>
      <c r="X61" s="1179"/>
      <c r="Y61" s="1179"/>
      <c r="Z61" s="1179"/>
      <c r="AA61" s="1179"/>
      <c r="AB61" s="1179"/>
      <c r="AC61" s="1180"/>
      <c r="AD61" s="1191"/>
      <c r="AE61" s="1192"/>
      <c r="AF61" s="1192"/>
      <c r="AG61" s="126" t="s">
        <v>16</v>
      </c>
      <c r="AH61" s="1192"/>
      <c r="AI61" s="1192"/>
      <c r="AJ61" s="1193"/>
      <c r="AK61" s="1194" t="str">
        <f t="shared" si="3"/>
        <v/>
      </c>
      <c r="AL61" s="1195"/>
      <c r="AM61" s="1196"/>
      <c r="AN61" s="1197"/>
      <c r="AO61" s="1198"/>
      <c r="AP61" s="1199"/>
      <c r="AQ61" s="1194" t="str">
        <f t="shared" si="4"/>
        <v/>
      </c>
      <c r="AR61" s="1195"/>
      <c r="AS61" s="1195"/>
      <c r="AT61" s="1196"/>
      <c r="AU61" s="1200"/>
      <c r="AV61" s="1201"/>
      <c r="AW61" s="1201"/>
      <c r="AX61" s="1202"/>
      <c r="AY61" s="1188" t="str">
        <f t="shared" si="5"/>
        <v/>
      </c>
      <c r="AZ61" s="1189"/>
      <c r="BA61" s="1189"/>
      <c r="BB61" s="1189"/>
      <c r="BC61" s="1190"/>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s="36" customFormat="1" ht="28.5" customHeight="1">
      <c r="A62" s="1221"/>
      <c r="B62" s="1222"/>
      <c r="C62" s="1223"/>
      <c r="D62" s="842"/>
      <c r="E62" s="674"/>
      <c r="F62" s="674"/>
      <c r="G62" s="674"/>
      <c r="H62" s="842"/>
      <c r="I62" s="674"/>
      <c r="J62" s="674"/>
      <c r="K62" s="841"/>
      <c r="L62" s="1187"/>
      <c r="M62" s="1187"/>
      <c r="N62" s="842"/>
      <c r="O62" s="1178"/>
      <c r="P62" s="1179"/>
      <c r="Q62" s="1179"/>
      <c r="R62" s="1179"/>
      <c r="S62" s="1180"/>
      <c r="T62" s="1178"/>
      <c r="U62" s="1179"/>
      <c r="V62" s="1179"/>
      <c r="W62" s="1179"/>
      <c r="X62" s="1179"/>
      <c r="Y62" s="1179"/>
      <c r="Z62" s="1179"/>
      <c r="AA62" s="1179"/>
      <c r="AB62" s="1179"/>
      <c r="AC62" s="1180"/>
      <c r="AD62" s="1191"/>
      <c r="AE62" s="1192"/>
      <c r="AF62" s="1192"/>
      <c r="AG62" s="126" t="s">
        <v>16</v>
      </c>
      <c r="AH62" s="1192"/>
      <c r="AI62" s="1192"/>
      <c r="AJ62" s="1193"/>
      <c r="AK62" s="1194" t="str">
        <f t="shared" si="3"/>
        <v/>
      </c>
      <c r="AL62" s="1195"/>
      <c r="AM62" s="1196"/>
      <c r="AN62" s="1197"/>
      <c r="AO62" s="1198"/>
      <c r="AP62" s="1199"/>
      <c r="AQ62" s="1194" t="str">
        <f t="shared" si="4"/>
        <v/>
      </c>
      <c r="AR62" s="1195"/>
      <c r="AS62" s="1195"/>
      <c r="AT62" s="1196"/>
      <c r="AU62" s="1200"/>
      <c r="AV62" s="1201"/>
      <c r="AW62" s="1201"/>
      <c r="AX62" s="1202"/>
      <c r="AY62" s="1188" t="str">
        <f t="shared" si="5"/>
        <v/>
      </c>
      <c r="AZ62" s="1189"/>
      <c r="BA62" s="1189"/>
      <c r="BB62" s="1189"/>
      <c r="BC62" s="1190"/>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s="36" customFormat="1" ht="28.5" customHeight="1">
      <c r="A63" s="1221"/>
      <c r="B63" s="1222"/>
      <c r="C63" s="1223"/>
      <c r="D63" s="842"/>
      <c r="E63" s="674"/>
      <c r="F63" s="674"/>
      <c r="G63" s="674"/>
      <c r="H63" s="842"/>
      <c r="I63" s="674"/>
      <c r="J63" s="674"/>
      <c r="K63" s="841"/>
      <c r="L63" s="1187"/>
      <c r="M63" s="1187"/>
      <c r="N63" s="842"/>
      <c r="O63" s="1178"/>
      <c r="P63" s="1179"/>
      <c r="Q63" s="1179"/>
      <c r="R63" s="1179"/>
      <c r="S63" s="1180"/>
      <c r="T63" s="1178"/>
      <c r="U63" s="1179"/>
      <c r="V63" s="1179"/>
      <c r="W63" s="1179"/>
      <c r="X63" s="1179"/>
      <c r="Y63" s="1179"/>
      <c r="Z63" s="1179"/>
      <c r="AA63" s="1179"/>
      <c r="AB63" s="1179"/>
      <c r="AC63" s="1180"/>
      <c r="AD63" s="1191"/>
      <c r="AE63" s="1192"/>
      <c r="AF63" s="1192"/>
      <c r="AG63" s="126" t="s">
        <v>16</v>
      </c>
      <c r="AH63" s="1192"/>
      <c r="AI63" s="1192"/>
      <c r="AJ63" s="1193"/>
      <c r="AK63" s="1194" t="str">
        <f t="shared" si="3"/>
        <v/>
      </c>
      <c r="AL63" s="1195"/>
      <c r="AM63" s="1196"/>
      <c r="AN63" s="1197"/>
      <c r="AO63" s="1198"/>
      <c r="AP63" s="1199"/>
      <c r="AQ63" s="1194" t="str">
        <f t="shared" si="4"/>
        <v/>
      </c>
      <c r="AR63" s="1195"/>
      <c r="AS63" s="1195"/>
      <c r="AT63" s="1196"/>
      <c r="AU63" s="1200"/>
      <c r="AV63" s="1201"/>
      <c r="AW63" s="1201"/>
      <c r="AX63" s="1202"/>
      <c r="AY63" s="1188" t="str">
        <f t="shared" si="5"/>
        <v/>
      </c>
      <c r="AZ63" s="1189"/>
      <c r="BA63" s="1189"/>
      <c r="BB63" s="1189"/>
      <c r="BC63" s="1190"/>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s="36" customFormat="1" ht="28.5" customHeight="1">
      <c r="A64" s="1221"/>
      <c r="B64" s="1222"/>
      <c r="C64" s="1223"/>
      <c r="D64" s="1175"/>
      <c r="E64" s="721"/>
      <c r="F64" s="721"/>
      <c r="G64" s="721"/>
      <c r="H64" s="1175"/>
      <c r="I64" s="721"/>
      <c r="J64" s="721"/>
      <c r="K64" s="1176"/>
      <c r="L64" s="1177"/>
      <c r="M64" s="1177"/>
      <c r="N64" s="1175"/>
      <c r="O64" s="1178"/>
      <c r="P64" s="1179"/>
      <c r="Q64" s="1179"/>
      <c r="R64" s="1179"/>
      <c r="S64" s="1180"/>
      <c r="T64" s="1178"/>
      <c r="U64" s="1179"/>
      <c r="V64" s="1179"/>
      <c r="W64" s="1179"/>
      <c r="X64" s="1179"/>
      <c r="Y64" s="1179"/>
      <c r="Z64" s="1179"/>
      <c r="AA64" s="1179"/>
      <c r="AB64" s="1179"/>
      <c r="AC64" s="1180"/>
      <c r="AD64" s="1181"/>
      <c r="AE64" s="1182"/>
      <c r="AF64" s="1182"/>
      <c r="AG64" s="127" t="s">
        <v>16</v>
      </c>
      <c r="AH64" s="1182"/>
      <c r="AI64" s="1182"/>
      <c r="AJ64" s="1183"/>
      <c r="AK64" s="1134" t="str">
        <f t="shared" si="3"/>
        <v/>
      </c>
      <c r="AL64" s="1135"/>
      <c r="AM64" s="1136"/>
      <c r="AN64" s="1184"/>
      <c r="AO64" s="1185"/>
      <c r="AP64" s="1186"/>
      <c r="AQ64" s="1134" t="str">
        <f t="shared" si="4"/>
        <v/>
      </c>
      <c r="AR64" s="1135"/>
      <c r="AS64" s="1135"/>
      <c r="AT64" s="1136"/>
      <c r="AU64" s="1137"/>
      <c r="AV64" s="1138"/>
      <c r="AW64" s="1138"/>
      <c r="AX64" s="1139"/>
      <c r="AY64" s="1140" t="str">
        <f t="shared" si="5"/>
        <v/>
      </c>
      <c r="AZ64" s="1141"/>
      <c r="BA64" s="1141"/>
      <c r="BB64" s="1141"/>
      <c r="BC64" s="1142"/>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ht="28.5" customHeight="1">
      <c r="A65" s="1224"/>
      <c r="B65" s="1225"/>
      <c r="C65" s="1226"/>
      <c r="D65" s="833" t="s">
        <v>22</v>
      </c>
      <c r="E65" s="833"/>
      <c r="F65" s="833"/>
      <c r="G65" s="833"/>
      <c r="H65" s="833"/>
      <c r="I65" s="833"/>
      <c r="J65" s="833"/>
      <c r="K65" s="833"/>
      <c r="L65" s="833"/>
      <c r="M65" s="833"/>
      <c r="N65" s="833"/>
      <c r="O65" s="833"/>
      <c r="P65" s="833"/>
      <c r="Q65" s="833"/>
      <c r="R65" s="833"/>
      <c r="S65" s="833"/>
      <c r="T65" s="833"/>
      <c r="U65" s="833"/>
      <c r="V65" s="833"/>
      <c r="W65" s="833"/>
      <c r="X65" s="833"/>
      <c r="Y65" s="833"/>
      <c r="Z65" s="833"/>
      <c r="AA65" s="833"/>
      <c r="AB65" s="833"/>
      <c r="AC65" s="833"/>
      <c r="AD65" s="833"/>
      <c r="AE65" s="833"/>
      <c r="AF65" s="833"/>
      <c r="AG65" s="833"/>
      <c r="AH65" s="833"/>
      <c r="AI65" s="833"/>
      <c r="AJ65" s="833"/>
      <c r="AK65" s="833"/>
      <c r="AL65" s="833"/>
      <c r="AM65" s="1143"/>
      <c r="AN65" s="1144">
        <f>SUM(AN50:AP64)</f>
        <v>0</v>
      </c>
      <c r="AO65" s="1145"/>
      <c r="AP65" s="1146"/>
      <c r="AQ65" s="1147">
        <f>SUM(AQ50:AT64)</f>
        <v>0</v>
      </c>
      <c r="AR65" s="1148"/>
      <c r="AS65" s="1149"/>
      <c r="AT65" s="1150"/>
      <c r="AU65" s="1151"/>
      <c r="AV65" s="1151"/>
      <c r="AW65" s="1151"/>
      <c r="AX65" s="1152"/>
      <c r="AY65" s="1153">
        <f>ROUNDDOWN(SUM(AY50:BC64),0)</f>
        <v>0</v>
      </c>
      <c r="AZ65" s="1154"/>
      <c r="BA65" s="1154"/>
      <c r="BB65" s="1154"/>
      <c r="BC65" s="1155"/>
    </row>
    <row r="66" spans="1:100" ht="28.5" customHeight="1" thickBot="1">
      <c r="A66" s="1159" t="s">
        <v>97</v>
      </c>
      <c r="B66" s="1160"/>
      <c r="C66" s="1161"/>
      <c r="D66" s="1162" t="s">
        <v>111</v>
      </c>
      <c r="E66" s="1162"/>
      <c r="F66" s="1162"/>
      <c r="G66" s="1162"/>
      <c r="H66" s="1162"/>
      <c r="I66" s="1162"/>
      <c r="J66" s="1162"/>
      <c r="K66" s="1162"/>
      <c r="L66" s="1162"/>
      <c r="M66" s="1162"/>
      <c r="N66" s="1162"/>
      <c r="O66" s="1162"/>
      <c r="P66" s="1162"/>
      <c r="Q66" s="1162"/>
      <c r="R66" s="1162"/>
      <c r="S66" s="1162"/>
      <c r="T66" s="1162"/>
      <c r="U66" s="1162"/>
      <c r="V66" s="1162"/>
      <c r="W66" s="1162"/>
      <c r="X66" s="1162"/>
      <c r="Y66" s="1162"/>
      <c r="Z66" s="1162"/>
      <c r="AA66" s="1162"/>
      <c r="AB66" s="1162"/>
      <c r="AC66" s="1162"/>
      <c r="AD66" s="1162"/>
      <c r="AE66" s="1162"/>
      <c r="AF66" s="1162"/>
      <c r="AG66" s="1162"/>
      <c r="AH66" s="1162"/>
      <c r="AI66" s="1162"/>
      <c r="AJ66" s="1162"/>
      <c r="AK66" s="1162"/>
      <c r="AL66" s="1162"/>
      <c r="AM66" s="1162"/>
      <c r="AN66" s="1162"/>
      <c r="AO66" s="1162"/>
      <c r="AP66" s="1162"/>
      <c r="AQ66" s="1162"/>
      <c r="AR66" s="1162"/>
      <c r="AS66" s="1162"/>
      <c r="AT66" s="1162"/>
      <c r="AU66" s="1162"/>
      <c r="AV66" s="1162"/>
      <c r="AW66" s="1162"/>
      <c r="AX66" s="1163"/>
      <c r="AY66" s="1164"/>
      <c r="AZ66" s="1165"/>
      <c r="BA66" s="1165"/>
      <c r="BB66" s="1165"/>
      <c r="BC66" s="1166"/>
    </row>
    <row r="67" spans="1:100" ht="33.75" customHeight="1" thickTop="1" thickBot="1">
      <c r="A67" s="1167" t="s">
        <v>110</v>
      </c>
      <c r="B67" s="1168"/>
      <c r="C67" s="1168"/>
      <c r="D67" s="1168"/>
      <c r="E67" s="1168"/>
      <c r="F67" s="1168"/>
      <c r="G67" s="1168"/>
      <c r="H67" s="1168"/>
      <c r="I67" s="1168"/>
      <c r="J67" s="1168"/>
      <c r="K67" s="1168"/>
      <c r="L67" s="1168"/>
      <c r="M67" s="1168"/>
      <c r="N67" s="1168"/>
      <c r="O67" s="1168"/>
      <c r="P67" s="1168"/>
      <c r="Q67" s="1168"/>
      <c r="R67" s="1168"/>
      <c r="S67" s="1168"/>
      <c r="T67" s="1168"/>
      <c r="U67" s="1168"/>
      <c r="V67" s="1168"/>
      <c r="W67" s="1168"/>
      <c r="X67" s="1168"/>
      <c r="Y67" s="1168"/>
      <c r="Z67" s="1168"/>
      <c r="AA67" s="1168"/>
      <c r="AB67" s="1168"/>
      <c r="AC67" s="1168"/>
      <c r="AD67" s="1168"/>
      <c r="AE67" s="1168"/>
      <c r="AF67" s="1168"/>
      <c r="AG67" s="1168"/>
      <c r="AH67" s="1168"/>
      <c r="AI67" s="1168"/>
      <c r="AJ67" s="1168"/>
      <c r="AK67" s="1168"/>
      <c r="AL67" s="1168"/>
      <c r="AM67" s="1168"/>
      <c r="AN67" s="1168"/>
      <c r="AO67" s="1168"/>
      <c r="AP67" s="1168"/>
      <c r="AQ67" s="1168"/>
      <c r="AR67" s="1168"/>
      <c r="AS67" s="1168"/>
      <c r="AT67" s="1168"/>
      <c r="AU67" s="1168"/>
      <c r="AV67" s="1168"/>
      <c r="AW67" s="1168"/>
      <c r="AX67" s="1169"/>
      <c r="AY67" s="1170">
        <f>SUM(AY65:BC66)</f>
        <v>0</v>
      </c>
      <c r="AZ67" s="1171"/>
      <c r="BA67" s="1171"/>
      <c r="BB67" s="1171"/>
      <c r="BC67" s="1172"/>
    </row>
    <row r="68" spans="1:100" ht="12.75" customHeight="1">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row>
    <row r="69" spans="1:100" ht="12.75" customHeight="1">
      <c r="D69" s="218"/>
      <c r="E69" s="218"/>
      <c r="F69" s="218"/>
      <c r="G69" s="218"/>
      <c r="H69" s="218"/>
      <c r="I69" s="218"/>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c r="BC69" s="218"/>
    </row>
    <row r="70" spans="1:100" ht="12.75" customHeight="1">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row>
    <row r="71" spans="1:100" ht="12.75" customHeight="1" thickBot="1">
      <c r="A71" s="1173"/>
      <c r="B71" s="1173"/>
      <c r="C71" s="1173"/>
      <c r="D71" s="1173"/>
      <c r="E71" s="1173"/>
      <c r="F71" s="1173"/>
      <c r="G71" s="1173"/>
      <c r="H71" s="1173"/>
      <c r="I71" s="1173"/>
      <c r="J71" s="1173"/>
      <c r="K71" s="1173"/>
      <c r="L71" s="1173"/>
      <c r="M71" s="1173"/>
      <c r="N71" s="1173"/>
      <c r="O71" s="1173"/>
      <c r="P71" s="1173"/>
      <c r="Q71" s="1173"/>
      <c r="R71" s="1173"/>
      <c r="S71" s="1173"/>
      <c r="T71" s="1173"/>
      <c r="U71" s="1173"/>
      <c r="V71" s="1173"/>
      <c r="W71" s="1173"/>
      <c r="X71" s="1173"/>
      <c r="Y71" s="1173"/>
      <c r="Z71" s="1173"/>
      <c r="AA71" s="1173"/>
      <c r="AB71" s="1173"/>
      <c r="AC71" s="1173"/>
      <c r="AD71" s="1173"/>
      <c r="AE71" s="1173"/>
      <c r="AF71" s="1173"/>
      <c r="AG71" s="1173"/>
      <c r="AH71" s="1173"/>
      <c r="AI71" s="1173"/>
      <c r="AJ71" s="1173"/>
      <c r="AK71" s="1173"/>
      <c r="AL71" s="1173"/>
      <c r="AM71" s="1173"/>
      <c r="AN71" s="1173"/>
      <c r="AO71" s="1173"/>
      <c r="AP71" s="1173"/>
      <c r="AQ71" s="1173"/>
      <c r="AR71" s="1173"/>
      <c r="AS71" s="1173"/>
      <c r="AT71" s="1173"/>
      <c r="AU71" s="1173"/>
      <c r="AV71" s="1174"/>
      <c r="AW71" s="1174"/>
      <c r="AX71" s="1174"/>
      <c r="AY71" s="1174"/>
      <c r="AZ71" s="1174"/>
      <c r="BA71" s="219"/>
      <c r="BB71" s="219"/>
      <c r="BC71" s="219"/>
    </row>
    <row r="72" spans="1:100" s="220" customFormat="1" ht="36.75" customHeight="1" thickBot="1">
      <c r="A72" s="929" t="s">
        <v>149</v>
      </c>
      <c r="B72" s="930"/>
      <c r="C72" s="930"/>
      <c r="D72" s="930"/>
      <c r="E72" s="930"/>
      <c r="F72" s="930"/>
      <c r="G72" s="930"/>
      <c r="H72" s="930"/>
      <c r="I72" s="930"/>
      <c r="J72" s="930"/>
      <c r="K72" s="930"/>
      <c r="L72" s="930"/>
      <c r="M72" s="930"/>
      <c r="N72" s="930"/>
      <c r="O72" s="930"/>
      <c r="P72" s="930"/>
      <c r="Q72" s="930"/>
      <c r="R72" s="930"/>
      <c r="S72" s="930"/>
      <c r="T72" s="930"/>
      <c r="U72" s="930"/>
      <c r="V72" s="930"/>
      <c r="W72" s="930"/>
      <c r="X72" s="930"/>
      <c r="Y72" s="930"/>
      <c r="Z72" s="930"/>
      <c r="AA72" s="930"/>
      <c r="AB72" s="930"/>
      <c r="AC72" s="930"/>
      <c r="AD72" s="930"/>
      <c r="AE72" s="930"/>
      <c r="AF72" s="930"/>
      <c r="AG72" s="930"/>
      <c r="AH72" s="930"/>
      <c r="AI72" s="930"/>
      <c r="AJ72" s="930"/>
      <c r="AK72" s="930"/>
      <c r="AL72" s="930"/>
      <c r="AM72" s="930"/>
      <c r="AN72" s="930"/>
      <c r="AO72" s="930"/>
      <c r="AP72" s="930"/>
      <c r="AQ72" s="930"/>
      <c r="AR72" s="930"/>
      <c r="AS72" s="930"/>
      <c r="AT72" s="930"/>
      <c r="AU72" s="930"/>
      <c r="AV72" s="930"/>
      <c r="AW72" s="930"/>
      <c r="AX72" s="931"/>
      <c r="AY72" s="1156">
        <f>SUM(AY37,AY67)</f>
        <v>0</v>
      </c>
      <c r="AZ72" s="1157"/>
      <c r="BA72" s="1157"/>
      <c r="BB72" s="1157"/>
      <c r="BC72" s="1158"/>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row>
    <row r="73" spans="1:100" ht="17.25" customHeight="1">
      <c r="A73" s="214"/>
      <c r="B73" s="214"/>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214"/>
      <c r="AL73" s="214"/>
      <c r="AM73" s="214"/>
      <c r="AN73" s="214"/>
      <c r="AO73" s="214"/>
      <c r="AP73" s="214"/>
      <c r="AQ73" s="214"/>
      <c r="AR73" s="214"/>
      <c r="AS73" s="214"/>
      <c r="AT73" s="214"/>
      <c r="AU73" s="214"/>
      <c r="AV73" s="214"/>
      <c r="AW73" s="214"/>
      <c r="AX73" s="214"/>
      <c r="AY73" s="215"/>
      <c r="AZ73" s="215"/>
      <c r="BA73" s="215"/>
      <c r="BB73" s="215"/>
      <c r="BC73" s="215"/>
    </row>
  </sheetData>
  <sheetProtection algorithmName="SHA-512" hashValue="SniFf0+YdjiFs6SVBJU66fs7nJEb0/CJeKwTbsR4zvL3/jC5/AUB14fiER7aSc2nPHTztd3c+LbzTGnP0MgOQg==" saltValue="mqMQps2/gWH/dnfIENbj8Q==" spinCount="100000" sheet="1" objects="1" scenarios="1"/>
  <mergeCells count="426">
    <mergeCell ref="AK18:AM19"/>
    <mergeCell ref="AY21:BC21"/>
    <mergeCell ref="A3:BC3"/>
    <mergeCell ref="BA6:BB6"/>
    <mergeCell ref="A14:H14"/>
    <mergeCell ref="I14:P14"/>
    <mergeCell ref="A16:AX16"/>
    <mergeCell ref="AY16:BC16"/>
    <mergeCell ref="AP8:AV8"/>
    <mergeCell ref="AW8:BC8"/>
    <mergeCell ref="AN18:AP19"/>
    <mergeCell ref="AQ18:AT19"/>
    <mergeCell ref="AU18:AX19"/>
    <mergeCell ref="AY18:BC19"/>
    <mergeCell ref="AD19:AF19"/>
    <mergeCell ref="AH19:AJ19"/>
    <mergeCell ref="A18:C19"/>
    <mergeCell ref="D18:G19"/>
    <mergeCell ref="H18:J19"/>
    <mergeCell ref="K18:N19"/>
    <mergeCell ref="O18:S19"/>
    <mergeCell ref="T18:AC19"/>
    <mergeCell ref="AD18:AJ18"/>
    <mergeCell ref="AN22:AP22"/>
    <mergeCell ref="AY20:BC20"/>
    <mergeCell ref="D21:G21"/>
    <mergeCell ref="H21:J21"/>
    <mergeCell ref="K21:N21"/>
    <mergeCell ref="O21:S21"/>
    <mergeCell ref="T21:AC21"/>
    <mergeCell ref="AD21:AF21"/>
    <mergeCell ref="AH21:AJ21"/>
    <mergeCell ref="AK21:AM21"/>
    <mergeCell ref="AN21:AP21"/>
    <mergeCell ref="AD20:AF20"/>
    <mergeCell ref="AH20:AJ20"/>
    <mergeCell ref="AK20:AM20"/>
    <mergeCell ref="AN20:AP20"/>
    <mergeCell ref="AQ20:AT20"/>
    <mergeCell ref="AU20:AX20"/>
    <mergeCell ref="D20:G20"/>
    <mergeCell ref="H20:J20"/>
    <mergeCell ref="K20:N20"/>
    <mergeCell ref="O20:S20"/>
    <mergeCell ref="T20:AC20"/>
    <mergeCell ref="AQ21:AT21"/>
    <mergeCell ref="AU21:AX21"/>
    <mergeCell ref="AN24:AP24"/>
    <mergeCell ref="AQ22:AT22"/>
    <mergeCell ref="AU22:AX22"/>
    <mergeCell ref="AY22:BC22"/>
    <mergeCell ref="D23:G23"/>
    <mergeCell ref="H23:J23"/>
    <mergeCell ref="K23:N23"/>
    <mergeCell ref="O23:S23"/>
    <mergeCell ref="T23:AC23"/>
    <mergeCell ref="AY23:BC23"/>
    <mergeCell ref="AD23:AF23"/>
    <mergeCell ref="AH23:AJ23"/>
    <mergeCell ref="AK23:AM23"/>
    <mergeCell ref="AN23:AP23"/>
    <mergeCell ref="AQ23:AT23"/>
    <mergeCell ref="AU23:AX23"/>
    <mergeCell ref="D22:G22"/>
    <mergeCell ref="H22:J22"/>
    <mergeCell ref="K22:N22"/>
    <mergeCell ref="O22:S22"/>
    <mergeCell ref="T22:AC22"/>
    <mergeCell ref="AD22:AF22"/>
    <mergeCell ref="AH22:AJ22"/>
    <mergeCell ref="AK22:AM22"/>
    <mergeCell ref="AY27:BC27"/>
    <mergeCell ref="AQ24:AT24"/>
    <mergeCell ref="AU24:AX24"/>
    <mergeCell ref="AY24:BC24"/>
    <mergeCell ref="D25:G25"/>
    <mergeCell ref="H25:J25"/>
    <mergeCell ref="K25:N25"/>
    <mergeCell ref="O25:S25"/>
    <mergeCell ref="T25:AC25"/>
    <mergeCell ref="AD25:AF25"/>
    <mergeCell ref="AH25:AJ25"/>
    <mergeCell ref="AK25:AM25"/>
    <mergeCell ref="AN25:AP25"/>
    <mergeCell ref="AQ25:AT25"/>
    <mergeCell ref="AU25:AX25"/>
    <mergeCell ref="AY25:BC25"/>
    <mergeCell ref="D24:G24"/>
    <mergeCell ref="H24:J24"/>
    <mergeCell ref="K24:N24"/>
    <mergeCell ref="O24:S24"/>
    <mergeCell ref="T24:AC24"/>
    <mergeCell ref="AD24:AF24"/>
    <mergeCell ref="AH24:AJ24"/>
    <mergeCell ref="AK24:AM24"/>
    <mergeCell ref="AN28:AP28"/>
    <mergeCell ref="D26:G26"/>
    <mergeCell ref="H26:J26"/>
    <mergeCell ref="K26:N26"/>
    <mergeCell ref="O26:S26"/>
    <mergeCell ref="T26:AC26"/>
    <mergeCell ref="AY26:BC26"/>
    <mergeCell ref="D27:G27"/>
    <mergeCell ref="H27:J27"/>
    <mergeCell ref="K27:N27"/>
    <mergeCell ref="O27:S27"/>
    <mergeCell ref="T27:AC27"/>
    <mergeCell ref="AD27:AF27"/>
    <mergeCell ref="AH27:AJ27"/>
    <mergeCell ref="AK27:AM27"/>
    <mergeCell ref="AN27:AP27"/>
    <mergeCell ref="AD26:AF26"/>
    <mergeCell ref="AH26:AJ26"/>
    <mergeCell ref="AK26:AM26"/>
    <mergeCell ref="AN26:AP26"/>
    <mergeCell ref="AQ26:AT26"/>
    <mergeCell ref="AU26:AX26"/>
    <mergeCell ref="AQ27:AT27"/>
    <mergeCell ref="AU27:AX27"/>
    <mergeCell ref="AN30:AP30"/>
    <mergeCell ref="AQ28:AT28"/>
    <mergeCell ref="AU28:AX28"/>
    <mergeCell ref="AY28:BC28"/>
    <mergeCell ref="D29:G29"/>
    <mergeCell ref="H29:J29"/>
    <mergeCell ref="K29:N29"/>
    <mergeCell ref="O29:S29"/>
    <mergeCell ref="T29:AC29"/>
    <mergeCell ref="AY29:BC29"/>
    <mergeCell ref="AD29:AF29"/>
    <mergeCell ref="AH29:AJ29"/>
    <mergeCell ref="AK29:AM29"/>
    <mergeCell ref="AN29:AP29"/>
    <mergeCell ref="AQ29:AT29"/>
    <mergeCell ref="AU29:AX29"/>
    <mergeCell ref="D28:G28"/>
    <mergeCell ref="H28:J28"/>
    <mergeCell ref="K28:N28"/>
    <mergeCell ref="O28:S28"/>
    <mergeCell ref="T28:AC28"/>
    <mergeCell ref="AD28:AF28"/>
    <mergeCell ref="AH28:AJ28"/>
    <mergeCell ref="AK28:AM28"/>
    <mergeCell ref="AY33:BC33"/>
    <mergeCell ref="AQ30:AT30"/>
    <mergeCell ref="AU30:AX30"/>
    <mergeCell ref="AY30:BC30"/>
    <mergeCell ref="D31:G31"/>
    <mergeCell ref="H31:J31"/>
    <mergeCell ref="K31:N31"/>
    <mergeCell ref="O31:S31"/>
    <mergeCell ref="T31:AC31"/>
    <mergeCell ref="AD31:AF31"/>
    <mergeCell ref="AH31:AJ31"/>
    <mergeCell ref="AK31:AM31"/>
    <mergeCell ref="AN31:AP31"/>
    <mergeCell ref="AQ31:AT31"/>
    <mergeCell ref="AU31:AX31"/>
    <mergeCell ref="AY31:BC31"/>
    <mergeCell ref="D30:G30"/>
    <mergeCell ref="H30:J30"/>
    <mergeCell ref="K30:N30"/>
    <mergeCell ref="O30:S30"/>
    <mergeCell ref="T30:AC30"/>
    <mergeCell ref="AD30:AF30"/>
    <mergeCell ref="AH30:AJ30"/>
    <mergeCell ref="AK30:AM30"/>
    <mergeCell ref="D36:AX36"/>
    <mergeCell ref="D32:G32"/>
    <mergeCell ref="H32:J32"/>
    <mergeCell ref="K32:N32"/>
    <mergeCell ref="O32:S32"/>
    <mergeCell ref="T32:AC32"/>
    <mergeCell ref="AY32:BC32"/>
    <mergeCell ref="D33:G33"/>
    <mergeCell ref="H33:J33"/>
    <mergeCell ref="K33:N33"/>
    <mergeCell ref="O33:S33"/>
    <mergeCell ref="T33:AC33"/>
    <mergeCell ref="AD33:AF33"/>
    <mergeCell ref="AH33:AJ33"/>
    <mergeCell ref="AK33:AM33"/>
    <mergeCell ref="AN33:AP33"/>
    <mergeCell ref="AD32:AF32"/>
    <mergeCell ref="AH32:AJ32"/>
    <mergeCell ref="AK32:AM32"/>
    <mergeCell ref="AN32:AP32"/>
    <mergeCell ref="AQ32:AT32"/>
    <mergeCell ref="AU32:AX32"/>
    <mergeCell ref="AQ33:AT33"/>
    <mergeCell ref="AU33:AX33"/>
    <mergeCell ref="AY36:BC36"/>
    <mergeCell ref="A37:AX37"/>
    <mergeCell ref="AY37:BC37"/>
    <mergeCell ref="A44:H44"/>
    <mergeCell ref="I44:P44"/>
    <mergeCell ref="AK34:AM34"/>
    <mergeCell ref="AN34:AP34"/>
    <mergeCell ref="AQ34:AT34"/>
    <mergeCell ref="AU34:AX34"/>
    <mergeCell ref="AY34:BC34"/>
    <mergeCell ref="D35:AM35"/>
    <mergeCell ref="AN35:AP35"/>
    <mergeCell ref="AQ35:AT35"/>
    <mergeCell ref="AU35:AX35"/>
    <mergeCell ref="AY35:BC35"/>
    <mergeCell ref="A20:C35"/>
    <mergeCell ref="D34:G34"/>
    <mergeCell ref="H34:J34"/>
    <mergeCell ref="K34:N34"/>
    <mergeCell ref="O34:S34"/>
    <mergeCell ref="T34:AC34"/>
    <mergeCell ref="AD34:AF34"/>
    <mergeCell ref="AH34:AJ34"/>
    <mergeCell ref="A36:C36"/>
    <mergeCell ref="AQ48:AT49"/>
    <mergeCell ref="AU48:AX49"/>
    <mergeCell ref="AY48:BC49"/>
    <mergeCell ref="AD49:AF49"/>
    <mergeCell ref="AH49:AJ49"/>
    <mergeCell ref="A46:AX46"/>
    <mergeCell ref="AY46:BC46"/>
    <mergeCell ref="A48:C49"/>
    <mergeCell ref="D48:G49"/>
    <mergeCell ref="H48:J49"/>
    <mergeCell ref="K48:N49"/>
    <mergeCell ref="O48:S49"/>
    <mergeCell ref="T48:AC49"/>
    <mergeCell ref="AU51:AX51"/>
    <mergeCell ref="AY51:BC51"/>
    <mergeCell ref="A50:C65"/>
    <mergeCell ref="D50:G50"/>
    <mergeCell ref="H50:J50"/>
    <mergeCell ref="K50:N50"/>
    <mergeCell ref="O50:S50"/>
    <mergeCell ref="T50:AC50"/>
    <mergeCell ref="AD48:AJ48"/>
    <mergeCell ref="AK48:AM49"/>
    <mergeCell ref="AN48:AP49"/>
    <mergeCell ref="D52:G52"/>
    <mergeCell ref="H52:J52"/>
    <mergeCell ref="K52:N52"/>
    <mergeCell ref="O52:S52"/>
    <mergeCell ref="T52:AC52"/>
    <mergeCell ref="AD52:AF52"/>
    <mergeCell ref="AH52:AJ52"/>
    <mergeCell ref="AK52:AM52"/>
    <mergeCell ref="AN52:AP52"/>
    <mergeCell ref="D54:G54"/>
    <mergeCell ref="H54:J54"/>
    <mergeCell ref="K54:N54"/>
    <mergeCell ref="O54:S54"/>
    <mergeCell ref="AY52:BC52"/>
    <mergeCell ref="D53:G53"/>
    <mergeCell ref="H53:J53"/>
    <mergeCell ref="K53:N53"/>
    <mergeCell ref="O53:S53"/>
    <mergeCell ref="T53:AC53"/>
    <mergeCell ref="AY53:BC53"/>
    <mergeCell ref="AY50:BC50"/>
    <mergeCell ref="D51:G51"/>
    <mergeCell ref="H51:J51"/>
    <mergeCell ref="K51:N51"/>
    <mergeCell ref="O51:S51"/>
    <mergeCell ref="T51:AC51"/>
    <mergeCell ref="AD51:AF51"/>
    <mergeCell ref="AH51:AJ51"/>
    <mergeCell ref="AK51:AM51"/>
    <mergeCell ref="AN51:AP51"/>
    <mergeCell ref="AD50:AF50"/>
    <mergeCell ref="AH50:AJ50"/>
    <mergeCell ref="AK50:AM50"/>
    <mergeCell ref="AN50:AP50"/>
    <mergeCell ref="AQ50:AT50"/>
    <mergeCell ref="AU50:AX50"/>
    <mergeCell ref="AQ51:AT51"/>
    <mergeCell ref="AD53:AF53"/>
    <mergeCell ref="AH53:AJ53"/>
    <mergeCell ref="AK53:AM53"/>
    <mergeCell ref="AN53:AP53"/>
    <mergeCell ref="AQ53:AT53"/>
    <mergeCell ref="AU53:AX53"/>
    <mergeCell ref="AQ54:AT54"/>
    <mergeCell ref="AU54:AX54"/>
    <mergeCell ref="AQ52:AT52"/>
    <mergeCell ref="AU52:AX52"/>
    <mergeCell ref="AD54:AF54"/>
    <mergeCell ref="AU57:AX57"/>
    <mergeCell ref="AY57:BC57"/>
    <mergeCell ref="AY54:BC54"/>
    <mergeCell ref="D55:G55"/>
    <mergeCell ref="H55:J55"/>
    <mergeCell ref="K55:N55"/>
    <mergeCell ref="O55:S55"/>
    <mergeCell ref="T55:AC55"/>
    <mergeCell ref="AD55:AF55"/>
    <mergeCell ref="AH55:AJ55"/>
    <mergeCell ref="AK55:AM55"/>
    <mergeCell ref="AN55:AP55"/>
    <mergeCell ref="AQ55:AT55"/>
    <mergeCell ref="AU55:AX55"/>
    <mergeCell ref="AY55:BC55"/>
    <mergeCell ref="AH54:AJ54"/>
    <mergeCell ref="AK54:AM54"/>
    <mergeCell ref="AN54:AP54"/>
    <mergeCell ref="T54:AC54"/>
    <mergeCell ref="AK58:AM58"/>
    <mergeCell ref="AN58:AP58"/>
    <mergeCell ref="D56:G56"/>
    <mergeCell ref="H56:J56"/>
    <mergeCell ref="K56:N56"/>
    <mergeCell ref="O56:S56"/>
    <mergeCell ref="T56:AC56"/>
    <mergeCell ref="AY56:BC56"/>
    <mergeCell ref="D57:G57"/>
    <mergeCell ref="H57:J57"/>
    <mergeCell ref="K57:N57"/>
    <mergeCell ref="O57:S57"/>
    <mergeCell ref="T57:AC57"/>
    <mergeCell ref="AD57:AF57"/>
    <mergeCell ref="AH57:AJ57"/>
    <mergeCell ref="AK57:AM57"/>
    <mergeCell ref="AN57:AP57"/>
    <mergeCell ref="AD56:AF56"/>
    <mergeCell ref="AH56:AJ56"/>
    <mergeCell ref="AK56:AM56"/>
    <mergeCell ref="AN56:AP56"/>
    <mergeCell ref="AQ56:AT56"/>
    <mergeCell ref="AU56:AX56"/>
    <mergeCell ref="AQ57:AT57"/>
    <mergeCell ref="AK60:AM60"/>
    <mergeCell ref="AN60:AP60"/>
    <mergeCell ref="AQ58:AT58"/>
    <mergeCell ref="AU58:AX58"/>
    <mergeCell ref="AY58:BC58"/>
    <mergeCell ref="D59:G59"/>
    <mergeCell ref="H59:J59"/>
    <mergeCell ref="K59:N59"/>
    <mergeCell ref="O59:S59"/>
    <mergeCell ref="T59:AC59"/>
    <mergeCell ref="AY59:BC59"/>
    <mergeCell ref="AD59:AF59"/>
    <mergeCell ref="AH59:AJ59"/>
    <mergeCell ref="AK59:AM59"/>
    <mergeCell ref="AN59:AP59"/>
    <mergeCell ref="AQ59:AT59"/>
    <mergeCell ref="AU59:AX59"/>
    <mergeCell ref="D58:G58"/>
    <mergeCell ref="H58:J58"/>
    <mergeCell ref="K58:N58"/>
    <mergeCell ref="O58:S58"/>
    <mergeCell ref="T58:AC58"/>
    <mergeCell ref="AD58:AF58"/>
    <mergeCell ref="AH58:AJ58"/>
    <mergeCell ref="AU63:AX63"/>
    <mergeCell ref="AY63:BC63"/>
    <mergeCell ref="AQ60:AT60"/>
    <mergeCell ref="AU60:AX60"/>
    <mergeCell ref="AY60:BC60"/>
    <mergeCell ref="D61:G61"/>
    <mergeCell ref="H61:J61"/>
    <mergeCell ref="K61:N61"/>
    <mergeCell ref="O61:S61"/>
    <mergeCell ref="T61:AC61"/>
    <mergeCell ref="AD61:AF61"/>
    <mergeCell ref="AH61:AJ61"/>
    <mergeCell ref="AK61:AM61"/>
    <mergeCell ref="AN61:AP61"/>
    <mergeCell ref="AQ61:AT61"/>
    <mergeCell ref="AU61:AX61"/>
    <mergeCell ref="AY61:BC61"/>
    <mergeCell ref="D60:G60"/>
    <mergeCell ref="H60:J60"/>
    <mergeCell ref="K60:N60"/>
    <mergeCell ref="O60:S60"/>
    <mergeCell ref="T60:AC60"/>
    <mergeCell ref="AD60:AF60"/>
    <mergeCell ref="AH60:AJ60"/>
    <mergeCell ref="AK64:AM64"/>
    <mergeCell ref="AN64:AP64"/>
    <mergeCell ref="D62:G62"/>
    <mergeCell ref="H62:J62"/>
    <mergeCell ref="K62:N62"/>
    <mergeCell ref="O62:S62"/>
    <mergeCell ref="T62:AC62"/>
    <mergeCell ref="AY62:BC62"/>
    <mergeCell ref="D63:G63"/>
    <mergeCell ref="H63:J63"/>
    <mergeCell ref="K63:N63"/>
    <mergeCell ref="O63:S63"/>
    <mergeCell ref="T63:AC63"/>
    <mergeCell ref="AD63:AF63"/>
    <mergeCell ref="AH63:AJ63"/>
    <mergeCell ref="AK63:AM63"/>
    <mergeCell ref="AN63:AP63"/>
    <mergeCell ref="AD62:AF62"/>
    <mergeCell ref="AH62:AJ62"/>
    <mergeCell ref="AK62:AM62"/>
    <mergeCell ref="AN62:AP62"/>
    <mergeCell ref="AQ62:AT62"/>
    <mergeCell ref="AU62:AX62"/>
    <mergeCell ref="AQ63:AT63"/>
    <mergeCell ref="AQ64:AT64"/>
    <mergeCell ref="AU64:AX64"/>
    <mergeCell ref="AY64:BC64"/>
    <mergeCell ref="D65:AM65"/>
    <mergeCell ref="AN65:AP65"/>
    <mergeCell ref="AQ65:AT65"/>
    <mergeCell ref="AU65:AX65"/>
    <mergeCell ref="AY65:BC65"/>
    <mergeCell ref="A72:AX72"/>
    <mergeCell ref="AY72:BC72"/>
    <mergeCell ref="A66:C66"/>
    <mergeCell ref="D66:AX66"/>
    <mergeCell ref="AY66:BC66"/>
    <mergeCell ref="A67:AX67"/>
    <mergeCell ref="AY67:BC67"/>
    <mergeCell ref="A71:AU71"/>
    <mergeCell ref="AV71:AZ71"/>
    <mergeCell ref="D64:G64"/>
    <mergeCell ref="H64:J64"/>
    <mergeCell ref="K64:N64"/>
    <mergeCell ref="O64:S64"/>
    <mergeCell ref="T64:AC64"/>
    <mergeCell ref="AD64:AF64"/>
    <mergeCell ref="AH64:AJ64"/>
  </mergeCells>
  <phoneticPr fontId="56"/>
  <conditionalFormatting sqref="AY16">
    <cfRule type="expression" dxfId="52" priority="2" stopIfTrue="1">
      <formula>AND(COUNTA($K$20:$N$34)&gt;0,$AY$16="□")</formula>
    </cfRule>
  </conditionalFormatting>
  <conditionalFormatting sqref="AY46">
    <cfRule type="expression" dxfId="51" priority="1" stopIfTrue="1">
      <formula>AND(COUNTA($K$50:$N$64)&gt;0,$AY$46="□")</formula>
    </cfRule>
  </conditionalFormatting>
  <dataValidations count="6">
    <dataValidation type="textLength" imeMode="disabled" operator="equal" allowBlank="1" showInputMessage="1" showErrorMessage="1" errorTitle="文字数エラー" error="SII登録型番の9文字で登録してください。" sqref="K50:N64 K20:N34" xr:uid="{B2F6079B-ECF8-42D8-8E53-378759A4CD8A}">
      <formula1>9</formula1>
    </dataValidation>
    <dataValidation imeMode="disabled" allowBlank="1" showInputMessage="1" showErrorMessage="1" sqref="AQ20:AT34 AY37:BC37 AY20:BC34 AN35:BC35 AK20:AM34 AN65:BC65 AY67:BC67 AY72 AQ50:AT64 AK50:AM64 AY50:BC64" xr:uid="{CEFBD9DC-74C6-4011-AB56-ACCED2615CC4}"/>
    <dataValidation type="custom" imeMode="disabled" allowBlank="1" showInputMessage="1" showErrorMessage="1" errorTitle="入力エラー" error="小数点以下第一位を切り捨てで入力して下さい。_x000a_" sqref="AH20:AJ34 AH50:AJ64" xr:uid="{E38821C2-A4E4-4246-A578-322C6625ADC8}">
      <formula1>Q20-ROUNDDOWN(Q20,0)=0</formula1>
    </dataValidation>
    <dataValidation type="custom" imeMode="disabled" allowBlank="1" showInputMessage="1" showErrorMessage="1" errorTitle="入力エラー" error="小数点以下の入力はできません。" sqref="AU20:AX34 AN20:AP34 AY36:BC36 AY66:BC66 AU50:AX64 AN50:AP64" xr:uid="{66C3DE06-C182-49A3-8B56-B25060AA0B6D}">
      <formula1>AN20-ROUNDDOWN(AN20,0)=0</formula1>
    </dataValidation>
    <dataValidation type="custom" imeMode="disabled" allowBlank="1" showInputMessage="1" showErrorMessage="1" errorTitle="入力エラー" error="小数点以下第一位を切り捨てで入力して下さい。_x000a_" sqref="AD20:AF34 AD50:AF64" xr:uid="{1D78C22C-537C-49D6-A66E-57E11B5F605A}">
      <formula1>AD20-ROUNDDOWN(AD20,0)=0</formula1>
    </dataValidation>
    <dataValidation type="list" allowBlank="1" showInputMessage="1" showErrorMessage="1" sqref="AY16 AY46" xr:uid="{D89AB884-FCE0-4839-B6E1-06EBFCAE5083}">
      <formula1>"□,■"</formula1>
    </dataValidation>
  </dataValidations>
  <printOptions horizontalCentered="1"/>
  <pageMargins left="0.11811023622047245" right="0.11811023622047245" top="0.31496062992125984" bottom="0.19685039370078741" header="0.11811023622047245" footer="0.11811023622047245"/>
  <pageSetup paperSize="9" scale="46" orientation="portrait" r:id="rId1"/>
  <headerFooter>
    <oddHeader>&amp;R&amp;14VERSION 1.0</oddHeader>
    <oddFooter>&amp;L（備考）用紙は日本工業規格Ａ４とし、縦位置とする。</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521F9-D9C3-49E1-9AA4-0BF1BDB82AF5}">
  <dimension ref="A1:DB71"/>
  <sheetViews>
    <sheetView showGridLines="0" showZeros="0" view="pageBreakPreview" zoomScale="55" zoomScaleNormal="75" zoomScaleSheetLayoutView="55" workbookViewId="0">
      <selection activeCell="A3" sqref="A3:BC3"/>
    </sheetView>
  </sheetViews>
  <sheetFormatPr defaultColWidth="9" defaultRowHeight="13"/>
  <cols>
    <col min="1" max="9" width="3.08984375" style="7" customWidth="1"/>
    <col min="10" max="55" width="3.6328125" style="7" customWidth="1"/>
    <col min="56" max="85" width="3.453125" style="21" customWidth="1"/>
    <col min="86" max="16384" width="9" style="21"/>
  </cols>
  <sheetData>
    <row r="1" spans="1:106" s="7" customFormat="1" ht="15.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5"/>
      <c r="AO1" s="58"/>
      <c r="AP1" s="58"/>
      <c r="AQ1" s="4"/>
      <c r="AR1" s="4"/>
      <c r="AS1" s="4"/>
      <c r="AT1" s="4"/>
      <c r="AU1" s="4"/>
      <c r="AV1" s="4"/>
      <c r="AW1" s="4"/>
      <c r="AX1" s="4"/>
      <c r="AY1" s="4"/>
      <c r="AZ1" s="4"/>
      <c r="BA1" s="4"/>
      <c r="BB1" s="4"/>
      <c r="BC1" s="26" t="s">
        <v>225</v>
      </c>
    </row>
    <row r="2" spans="1:106" s="1" customFormat="1" ht="18" customHeight="1">
      <c r="A2" s="2"/>
      <c r="B2" s="2"/>
      <c r="C2" s="2"/>
      <c r="D2" s="2"/>
      <c r="E2" s="2"/>
      <c r="F2" s="2"/>
      <c r="G2" s="2"/>
      <c r="H2" s="2"/>
      <c r="I2" s="2"/>
      <c r="BC2" s="111" t="str">
        <f>IF(OR('様式第7｜実績報告書'!$BD$15&lt;&gt;"",'様式第7｜実績報告書'!$AJ$51&lt;&gt;""),'様式第7｜実績報告書'!$BD$15&amp;"邸"&amp;RIGHT(TRIM('様式第7｜実績報告書'!$N$51&amp;'様式第7｜実績報告書'!$Y$51&amp;'様式第7｜実績報告書'!$AJ$51),4),"")</f>
        <v/>
      </c>
    </row>
    <row r="3" spans="1:106" ht="30" customHeight="1">
      <c r="A3" s="693" t="s">
        <v>81</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06" ht="6" customHeight="1">
      <c r="A4" s="16"/>
      <c r="B4" s="16"/>
      <c r="C4" s="16"/>
      <c r="D4" s="16"/>
      <c r="E4" s="16"/>
      <c r="F4" s="16"/>
      <c r="G4" s="16"/>
      <c r="H4" s="16"/>
      <c r="I4" s="16"/>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row>
    <row r="5" spans="1:106" ht="19">
      <c r="A5" s="45" t="s">
        <v>102</v>
      </c>
      <c r="B5" s="44"/>
      <c r="C5" s="44"/>
      <c r="D5" s="44"/>
      <c r="E5" s="44"/>
      <c r="F5" s="44"/>
      <c r="G5" s="44"/>
      <c r="H5" s="44"/>
      <c r="I5" s="4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11"/>
      <c r="BB5" s="11"/>
      <c r="BC5" s="39" t="s">
        <v>4</v>
      </c>
    </row>
    <row r="6" spans="1:106" ht="14.25" customHeight="1">
      <c r="A6" s="20"/>
      <c r="B6" s="20"/>
      <c r="C6" s="20"/>
      <c r="D6" s="20"/>
      <c r="E6" s="20"/>
      <c r="F6" s="20"/>
      <c r="G6" s="20"/>
      <c r="H6" s="20"/>
      <c r="I6" s="20"/>
      <c r="J6" s="20"/>
      <c r="K6" s="4"/>
      <c r="L6" s="4"/>
      <c r="M6" s="4"/>
      <c r="N6" s="4"/>
      <c r="O6" s="4"/>
      <c r="P6" s="4"/>
      <c r="Q6" s="4"/>
      <c r="R6" s="4"/>
      <c r="S6" s="4"/>
      <c r="T6" s="4"/>
      <c r="U6" s="4"/>
      <c r="V6" s="4"/>
      <c r="W6" s="4"/>
      <c r="X6" s="4"/>
      <c r="Y6" s="4"/>
      <c r="Z6" s="4"/>
      <c r="AA6" s="4"/>
      <c r="AB6" s="4"/>
      <c r="AC6" s="4"/>
      <c r="AD6" s="4"/>
      <c r="AE6" s="4"/>
      <c r="AF6" s="20"/>
      <c r="AG6" s="20"/>
      <c r="AH6" s="20"/>
      <c r="AI6" s="20"/>
      <c r="AJ6" s="20"/>
      <c r="AK6" s="20"/>
      <c r="AL6" s="20"/>
      <c r="AM6" s="20"/>
      <c r="AN6" s="20"/>
      <c r="AO6" s="4"/>
      <c r="AP6" s="4"/>
      <c r="AQ6" s="4"/>
      <c r="AR6" s="4"/>
      <c r="AS6" s="4"/>
      <c r="AT6" s="4"/>
      <c r="AU6" s="4"/>
      <c r="AV6" s="4"/>
      <c r="AW6" s="4"/>
      <c r="AX6" s="31" t="s">
        <v>46</v>
      </c>
      <c r="AY6" s="270"/>
      <c r="AZ6" s="147" t="s">
        <v>105</v>
      </c>
      <c r="BA6" s="270"/>
      <c r="BB6" s="712" t="s">
        <v>106</v>
      </c>
      <c r="BC6" s="712"/>
    </row>
    <row r="7" spans="1:106" ht="14.25" customHeight="1">
      <c r="A7" s="247"/>
      <c r="B7" s="247"/>
      <c r="C7" s="247"/>
      <c r="D7" s="247"/>
      <c r="E7" s="247"/>
      <c r="F7" s="247"/>
      <c r="G7" s="247"/>
      <c r="H7" s="247"/>
      <c r="I7" s="247"/>
      <c r="J7" s="247"/>
      <c r="K7" s="21"/>
      <c r="L7" s="21"/>
      <c r="M7" s="21"/>
      <c r="N7" s="21"/>
      <c r="O7" s="21"/>
      <c r="P7" s="21"/>
      <c r="Q7" s="21"/>
      <c r="R7" s="21"/>
      <c r="S7" s="21"/>
      <c r="T7" s="21"/>
      <c r="U7" s="21"/>
      <c r="V7" s="21"/>
      <c r="W7" s="21"/>
      <c r="X7" s="21"/>
      <c r="Y7" s="21"/>
      <c r="Z7" s="21"/>
      <c r="AA7" s="21"/>
      <c r="AB7" s="21"/>
      <c r="AC7" s="247"/>
      <c r="AD7" s="247"/>
      <c r="AE7" s="247"/>
      <c r="AF7" s="247"/>
      <c r="AG7" s="247"/>
      <c r="AH7" s="247"/>
      <c r="AI7" s="247"/>
      <c r="AJ7" s="247"/>
      <c r="AK7" s="247"/>
      <c r="AL7" s="21"/>
      <c r="AM7" s="21"/>
      <c r="AN7" s="21"/>
      <c r="AO7" s="21"/>
      <c r="AP7" s="21"/>
      <c r="AQ7" s="21"/>
      <c r="AR7" s="21"/>
      <c r="AS7" s="21"/>
      <c r="AT7" s="21"/>
      <c r="AU7" s="21"/>
      <c r="AV7" s="21"/>
      <c r="AW7" s="21"/>
      <c r="AX7" s="31"/>
      <c r="AY7" s="264"/>
      <c r="AZ7" s="147"/>
      <c r="BA7" s="264"/>
      <c r="BB7" s="264"/>
      <c r="BC7" s="264"/>
    </row>
    <row r="8" spans="1:106" ht="37.5" customHeight="1">
      <c r="A8" s="247"/>
      <c r="B8" s="247"/>
      <c r="C8" s="247"/>
      <c r="D8" s="247"/>
      <c r="E8" s="247"/>
      <c r="F8" s="247"/>
      <c r="G8" s="247"/>
      <c r="H8" s="247"/>
      <c r="I8" s="247"/>
      <c r="J8" s="247"/>
      <c r="K8" s="21"/>
      <c r="L8" s="21"/>
      <c r="M8" s="21"/>
      <c r="N8" s="21"/>
      <c r="O8" s="21"/>
      <c r="P8" s="21"/>
      <c r="Q8" s="21"/>
      <c r="R8" s="21"/>
      <c r="S8" s="21"/>
      <c r="T8" s="21"/>
      <c r="U8" s="21"/>
      <c r="V8" s="21"/>
      <c r="W8" s="21"/>
      <c r="X8" s="21"/>
      <c r="Y8" s="21"/>
      <c r="Z8" s="21"/>
      <c r="AA8" s="21"/>
      <c r="AB8" s="21"/>
      <c r="AC8" s="247"/>
      <c r="AD8" s="247"/>
      <c r="AE8" s="247"/>
      <c r="AF8" s="247"/>
      <c r="AG8" s="247"/>
      <c r="AH8" s="247"/>
      <c r="AI8" s="247"/>
      <c r="AJ8" s="247"/>
      <c r="AK8" s="247"/>
      <c r="AL8" s="21"/>
      <c r="AM8" s="21"/>
      <c r="AN8" s="21"/>
      <c r="AO8" s="21"/>
      <c r="AP8" s="715" t="s">
        <v>170</v>
      </c>
      <c r="AQ8" s="716"/>
      <c r="AR8" s="716"/>
      <c r="AS8" s="716"/>
      <c r="AT8" s="716"/>
      <c r="AU8" s="716"/>
      <c r="AV8" s="716"/>
      <c r="AW8" s="713"/>
      <c r="AX8" s="713"/>
      <c r="AY8" s="713"/>
      <c r="AZ8" s="713"/>
      <c r="BA8" s="713"/>
      <c r="BB8" s="713"/>
      <c r="BC8" s="714"/>
    </row>
    <row r="9" spans="1:106" ht="14.25" customHeight="1">
      <c r="A9" s="247"/>
      <c r="B9" s="247"/>
      <c r="C9" s="247"/>
      <c r="D9" s="247"/>
      <c r="E9" s="247"/>
      <c r="F9" s="247"/>
      <c r="G9" s="247"/>
      <c r="H9" s="247"/>
      <c r="I9" s="247"/>
      <c r="J9" s="247"/>
      <c r="K9" s="21"/>
      <c r="L9" s="21"/>
      <c r="M9" s="21"/>
      <c r="N9" s="21"/>
      <c r="O9" s="21"/>
      <c r="P9" s="21"/>
      <c r="Q9" s="21"/>
      <c r="R9" s="21"/>
      <c r="S9" s="21"/>
      <c r="T9" s="21"/>
      <c r="U9" s="21"/>
      <c r="V9" s="21"/>
      <c r="W9" s="21"/>
      <c r="X9" s="21"/>
      <c r="Y9" s="21"/>
      <c r="Z9" s="21"/>
      <c r="AA9" s="21"/>
      <c r="AB9" s="21"/>
      <c r="AC9" s="247"/>
      <c r="AD9" s="247"/>
      <c r="AE9" s="247"/>
      <c r="AF9" s="247"/>
      <c r="AG9" s="247"/>
      <c r="AH9" s="247"/>
      <c r="AI9" s="247"/>
      <c r="AJ9" s="247"/>
      <c r="AK9" s="247"/>
      <c r="AL9" s="21"/>
      <c r="AM9" s="21"/>
      <c r="AN9" s="21"/>
      <c r="AO9" s="21"/>
      <c r="AP9" s="21"/>
      <c r="AQ9" s="21"/>
      <c r="AR9" s="21"/>
      <c r="AS9" s="21"/>
      <c r="AT9" s="21"/>
      <c r="AU9" s="21"/>
      <c r="AV9" s="21"/>
      <c r="AW9" s="21"/>
      <c r="AX9" s="31"/>
      <c r="AY9" s="264"/>
      <c r="AZ9" s="147"/>
      <c r="BA9" s="264"/>
      <c r="BB9" s="264"/>
      <c r="BC9" s="264"/>
    </row>
    <row r="10" spans="1:106" ht="23.25" customHeight="1">
      <c r="A10" s="286"/>
      <c r="B10" s="287"/>
      <c r="C10" s="288" t="s">
        <v>193</v>
      </c>
      <c r="D10" s="32"/>
      <c r="E10" s="32"/>
      <c r="F10" s="32"/>
      <c r="G10" s="289"/>
      <c r="H10" s="290"/>
      <c r="I10" s="288" t="s">
        <v>226</v>
      </c>
      <c r="J10" s="32"/>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1108" t="s">
        <v>198</v>
      </c>
      <c r="AT10" s="1108"/>
      <c r="AU10" s="1108"/>
      <c r="AV10" s="1108"/>
      <c r="AW10" s="1108"/>
      <c r="AX10" s="1108"/>
      <c r="AY10" s="1108" t="s">
        <v>199</v>
      </c>
      <c r="AZ10" s="1108"/>
      <c r="BA10" s="1109"/>
      <c r="BB10" s="1109"/>
      <c r="BC10" s="1109"/>
    </row>
    <row r="11" spans="1:106" ht="19.5" customHeight="1" thickBot="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254"/>
      <c r="AL11" s="254"/>
      <c r="AM11" s="254"/>
      <c r="AN11" s="254"/>
      <c r="AO11" s="254"/>
      <c r="AP11" s="254"/>
      <c r="AQ11" s="254"/>
      <c r="AR11" s="254"/>
      <c r="AS11" s="1133"/>
      <c r="AT11" s="1133"/>
      <c r="AU11" s="1133"/>
      <c r="AV11" s="1133"/>
      <c r="AW11" s="1133"/>
      <c r="AX11" s="1133"/>
      <c r="AY11" s="1110"/>
      <c r="AZ11" s="1110"/>
      <c r="BA11" s="1110"/>
      <c r="BB11" s="1110"/>
      <c r="BC11" s="1110"/>
    </row>
    <row r="12" spans="1:106" s="7" customFormat="1" ht="46.5" customHeight="1" thickBot="1">
      <c r="A12" s="736" t="s">
        <v>21</v>
      </c>
      <c r="B12" s="737"/>
      <c r="C12" s="707"/>
      <c r="D12" s="1113" t="s">
        <v>80</v>
      </c>
      <c r="E12" s="697"/>
      <c r="F12" s="697"/>
      <c r="G12" s="697"/>
      <c r="H12" s="1114"/>
      <c r="I12" s="696" t="s">
        <v>133</v>
      </c>
      <c r="J12" s="697"/>
      <c r="K12" s="1114"/>
      <c r="L12" s="893" t="s">
        <v>56</v>
      </c>
      <c r="M12" s="927"/>
      <c r="N12" s="927"/>
      <c r="O12" s="927"/>
      <c r="P12" s="927"/>
      <c r="Q12" s="927"/>
      <c r="R12" s="927"/>
      <c r="S12" s="894"/>
      <c r="T12" s="893" t="s">
        <v>9</v>
      </c>
      <c r="U12" s="927"/>
      <c r="V12" s="927"/>
      <c r="W12" s="927"/>
      <c r="X12" s="927"/>
      <c r="Y12" s="927"/>
      <c r="Z12" s="927"/>
      <c r="AA12" s="927"/>
      <c r="AB12" s="894"/>
      <c r="AC12" s="893" t="s">
        <v>3</v>
      </c>
      <c r="AD12" s="927"/>
      <c r="AE12" s="927"/>
      <c r="AF12" s="927"/>
      <c r="AG12" s="927"/>
      <c r="AH12" s="927"/>
      <c r="AI12" s="927"/>
      <c r="AJ12" s="927"/>
      <c r="AK12" s="927"/>
      <c r="AL12" s="927"/>
      <c r="AM12" s="894"/>
      <c r="AN12" s="1115" t="s">
        <v>175</v>
      </c>
      <c r="AO12" s="1116"/>
      <c r="AP12" s="1117"/>
      <c r="AQ12" s="1118" t="s">
        <v>176</v>
      </c>
      <c r="AR12" s="1119"/>
      <c r="AS12" s="909" t="s">
        <v>177</v>
      </c>
      <c r="AT12" s="1111"/>
      <c r="AU12" s="1112"/>
      <c r="AV12" s="909" t="s">
        <v>195</v>
      </c>
      <c r="AW12" s="1111"/>
      <c r="AX12" s="1112"/>
      <c r="AY12" s="696" t="s">
        <v>70</v>
      </c>
      <c r="AZ12" s="697"/>
      <c r="BA12" s="697"/>
      <c r="BB12" s="697"/>
      <c r="BC12" s="698"/>
    </row>
    <row r="13" spans="1:106" s="7" customFormat="1" ht="29.25" customHeight="1" thickTop="1">
      <c r="A13" s="1073" t="s">
        <v>129</v>
      </c>
      <c r="B13" s="1074"/>
      <c r="C13" s="1075"/>
      <c r="D13" s="1285"/>
      <c r="E13" s="1286"/>
      <c r="F13" s="1286"/>
      <c r="G13" s="1286"/>
      <c r="H13" s="1287"/>
      <c r="I13" s="1082" t="s">
        <v>196</v>
      </c>
      <c r="J13" s="1083"/>
      <c r="K13" s="1084"/>
      <c r="L13" s="1291"/>
      <c r="M13" s="1292"/>
      <c r="N13" s="1292"/>
      <c r="O13" s="1292"/>
      <c r="P13" s="1292"/>
      <c r="Q13" s="1292"/>
      <c r="R13" s="1292"/>
      <c r="S13" s="1293"/>
      <c r="T13" s="1294"/>
      <c r="U13" s="1295"/>
      <c r="V13" s="1295"/>
      <c r="W13" s="1295"/>
      <c r="X13" s="1295"/>
      <c r="Y13" s="1295"/>
      <c r="Z13" s="1295"/>
      <c r="AA13" s="1295"/>
      <c r="AB13" s="1296"/>
      <c r="AC13" s="1294"/>
      <c r="AD13" s="1295"/>
      <c r="AE13" s="1295"/>
      <c r="AF13" s="1295"/>
      <c r="AG13" s="1295"/>
      <c r="AH13" s="1295"/>
      <c r="AI13" s="1295"/>
      <c r="AJ13" s="1295"/>
      <c r="AK13" s="1295"/>
      <c r="AL13" s="1295"/>
      <c r="AM13" s="1296"/>
      <c r="AN13" s="1317"/>
      <c r="AO13" s="1318"/>
      <c r="AP13" s="1319"/>
      <c r="AQ13" s="1320"/>
      <c r="AR13" s="1321"/>
      <c r="AS13" s="1050" t="str">
        <f>IF(AND(AN13&lt;&gt;"",AQ13&lt;&gt;""),ROUNDDOWN(((AQ13/AN13)/1000),1),"")</f>
        <v/>
      </c>
      <c r="AT13" s="1051"/>
      <c r="AU13" s="1052"/>
      <c r="AV13" s="1053" t="str">
        <f>IF(AS13&lt;&gt;"",SUM(AS13:AU14),"")</f>
        <v/>
      </c>
      <c r="AW13" s="1054"/>
      <c r="AX13" s="1055"/>
      <c r="AY13" s="1322"/>
      <c r="AZ13" s="1323"/>
      <c r="BA13" s="1323"/>
      <c r="BB13" s="1323"/>
      <c r="BC13" s="1120" t="s">
        <v>20</v>
      </c>
    </row>
    <row r="14" spans="1:106" s="36" customFormat="1" ht="28.5" customHeight="1">
      <c r="A14" s="1004"/>
      <c r="B14" s="1005"/>
      <c r="C14" s="1006"/>
      <c r="D14" s="1288"/>
      <c r="E14" s="1289"/>
      <c r="F14" s="1289"/>
      <c r="G14" s="1289"/>
      <c r="H14" s="1290"/>
      <c r="I14" s="1121" t="s">
        <v>197</v>
      </c>
      <c r="J14" s="1122"/>
      <c r="K14" s="1123"/>
      <c r="L14" s="1306"/>
      <c r="M14" s="1307"/>
      <c r="N14" s="1307"/>
      <c r="O14" s="1307"/>
      <c r="P14" s="1307"/>
      <c r="Q14" s="1307"/>
      <c r="R14" s="1307"/>
      <c r="S14" s="1308"/>
      <c r="T14" s="1309"/>
      <c r="U14" s="1310"/>
      <c r="V14" s="1310"/>
      <c r="W14" s="1310"/>
      <c r="X14" s="1310"/>
      <c r="Y14" s="1310"/>
      <c r="Z14" s="1310"/>
      <c r="AA14" s="1310"/>
      <c r="AB14" s="1311"/>
      <c r="AC14" s="1309"/>
      <c r="AD14" s="1310"/>
      <c r="AE14" s="1310"/>
      <c r="AF14" s="1310"/>
      <c r="AG14" s="1310"/>
      <c r="AH14" s="1310"/>
      <c r="AI14" s="1310"/>
      <c r="AJ14" s="1310"/>
      <c r="AK14" s="1310"/>
      <c r="AL14" s="1310"/>
      <c r="AM14" s="1311"/>
      <c r="AN14" s="1312"/>
      <c r="AO14" s="1313"/>
      <c r="AP14" s="1314"/>
      <c r="AQ14" s="1315"/>
      <c r="AR14" s="1316"/>
      <c r="AS14" s="1065" t="str">
        <f t="shared" ref="AS14:AS52" si="0">IF(AND(AK14&lt;&gt;"",AN14&lt;&gt;""),ROUNDDOWN(((AN14/AK14)/1000),1),"")</f>
        <v/>
      </c>
      <c r="AT14" s="1066"/>
      <c r="AU14" s="1067"/>
      <c r="AV14" s="1056"/>
      <c r="AW14" s="1057"/>
      <c r="AX14" s="1058"/>
      <c r="AY14" s="1324"/>
      <c r="AZ14" s="1325"/>
      <c r="BA14" s="1325"/>
      <c r="BB14" s="1325"/>
      <c r="BC14" s="1096"/>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row>
    <row r="15" spans="1:106" s="36" customFormat="1" ht="28.5" customHeight="1">
      <c r="A15" s="1004"/>
      <c r="B15" s="1005"/>
      <c r="C15" s="1006"/>
      <c r="D15" s="1297"/>
      <c r="E15" s="1298"/>
      <c r="F15" s="1298"/>
      <c r="G15" s="1298"/>
      <c r="H15" s="1299"/>
      <c r="I15" s="1016" t="s">
        <v>196</v>
      </c>
      <c r="J15" s="1017"/>
      <c r="K15" s="1018"/>
      <c r="L15" s="1300"/>
      <c r="M15" s="1301"/>
      <c r="N15" s="1301"/>
      <c r="O15" s="1301"/>
      <c r="P15" s="1301"/>
      <c r="Q15" s="1301"/>
      <c r="R15" s="1301"/>
      <c r="S15" s="1302"/>
      <c r="T15" s="1303"/>
      <c r="U15" s="1304"/>
      <c r="V15" s="1304"/>
      <c r="W15" s="1304"/>
      <c r="X15" s="1304"/>
      <c r="Y15" s="1304"/>
      <c r="Z15" s="1304"/>
      <c r="AA15" s="1304"/>
      <c r="AB15" s="1305"/>
      <c r="AC15" s="1303"/>
      <c r="AD15" s="1304"/>
      <c r="AE15" s="1304"/>
      <c r="AF15" s="1304"/>
      <c r="AG15" s="1304"/>
      <c r="AH15" s="1304"/>
      <c r="AI15" s="1304"/>
      <c r="AJ15" s="1304"/>
      <c r="AK15" s="1304"/>
      <c r="AL15" s="1304"/>
      <c r="AM15" s="1305"/>
      <c r="AN15" s="1328"/>
      <c r="AO15" s="1329"/>
      <c r="AP15" s="1330"/>
      <c r="AQ15" s="1331"/>
      <c r="AR15" s="1332"/>
      <c r="AS15" s="1030" t="str">
        <f t="shared" si="0"/>
        <v/>
      </c>
      <c r="AT15" s="1031"/>
      <c r="AU15" s="1032"/>
      <c r="AV15" s="1068" t="str">
        <f>IF(AND(AN15&lt;&gt;"",AQ15&lt;&gt;""),ROUNDDOWN(((AQ15/AN15)/1000),1),"")</f>
        <v/>
      </c>
      <c r="AW15" s="1069"/>
      <c r="AX15" s="1070"/>
      <c r="AY15" s="1326"/>
      <c r="AZ15" s="1327"/>
      <c r="BA15" s="1327"/>
      <c r="BB15" s="1327"/>
      <c r="BC15" s="1095" t="s">
        <v>20</v>
      </c>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row>
    <row r="16" spans="1:106" s="36" customFormat="1" ht="28.5" customHeight="1">
      <c r="A16" s="1004"/>
      <c r="B16" s="1005"/>
      <c r="C16" s="1006"/>
      <c r="D16" s="1288"/>
      <c r="E16" s="1289"/>
      <c r="F16" s="1289"/>
      <c r="G16" s="1289"/>
      <c r="H16" s="1290"/>
      <c r="I16" s="1121" t="s">
        <v>197</v>
      </c>
      <c r="J16" s="1122"/>
      <c r="K16" s="1123"/>
      <c r="L16" s="1306"/>
      <c r="M16" s="1307"/>
      <c r="N16" s="1307"/>
      <c r="O16" s="1307"/>
      <c r="P16" s="1307"/>
      <c r="Q16" s="1307"/>
      <c r="R16" s="1307"/>
      <c r="S16" s="1308"/>
      <c r="T16" s="1309"/>
      <c r="U16" s="1310"/>
      <c r="V16" s="1310"/>
      <c r="W16" s="1310"/>
      <c r="X16" s="1310"/>
      <c r="Y16" s="1310"/>
      <c r="Z16" s="1310"/>
      <c r="AA16" s="1310"/>
      <c r="AB16" s="1311"/>
      <c r="AC16" s="1309"/>
      <c r="AD16" s="1310"/>
      <c r="AE16" s="1310"/>
      <c r="AF16" s="1310"/>
      <c r="AG16" s="1310"/>
      <c r="AH16" s="1310"/>
      <c r="AI16" s="1310"/>
      <c r="AJ16" s="1310"/>
      <c r="AK16" s="1310"/>
      <c r="AL16" s="1310"/>
      <c r="AM16" s="1311"/>
      <c r="AN16" s="1312"/>
      <c r="AO16" s="1313"/>
      <c r="AP16" s="1314"/>
      <c r="AQ16" s="1315"/>
      <c r="AR16" s="1316"/>
      <c r="AS16" s="1065" t="str">
        <f t="shared" si="0"/>
        <v/>
      </c>
      <c r="AT16" s="1066"/>
      <c r="AU16" s="1067"/>
      <c r="AV16" s="1056"/>
      <c r="AW16" s="1057"/>
      <c r="AX16" s="1058"/>
      <c r="AY16" s="1324"/>
      <c r="AZ16" s="1325"/>
      <c r="BA16" s="1325"/>
      <c r="BB16" s="1325"/>
      <c r="BC16" s="1096"/>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row>
    <row r="17" spans="1:106" s="36" customFormat="1" ht="28.5" customHeight="1">
      <c r="A17" s="1004"/>
      <c r="B17" s="1005"/>
      <c r="C17" s="1006"/>
      <c r="D17" s="1297"/>
      <c r="E17" s="1298"/>
      <c r="F17" s="1298"/>
      <c r="G17" s="1298"/>
      <c r="H17" s="1299"/>
      <c r="I17" s="1016" t="s">
        <v>196</v>
      </c>
      <c r="J17" s="1017"/>
      <c r="K17" s="1018"/>
      <c r="L17" s="1300"/>
      <c r="M17" s="1301"/>
      <c r="N17" s="1301"/>
      <c r="O17" s="1301"/>
      <c r="P17" s="1301"/>
      <c r="Q17" s="1301"/>
      <c r="R17" s="1301"/>
      <c r="S17" s="1302"/>
      <c r="T17" s="1303"/>
      <c r="U17" s="1304"/>
      <c r="V17" s="1304"/>
      <c r="W17" s="1304"/>
      <c r="X17" s="1304"/>
      <c r="Y17" s="1304"/>
      <c r="Z17" s="1304"/>
      <c r="AA17" s="1304"/>
      <c r="AB17" s="1305"/>
      <c r="AC17" s="1303"/>
      <c r="AD17" s="1304"/>
      <c r="AE17" s="1304"/>
      <c r="AF17" s="1304"/>
      <c r="AG17" s="1304"/>
      <c r="AH17" s="1304"/>
      <c r="AI17" s="1304"/>
      <c r="AJ17" s="1304"/>
      <c r="AK17" s="1304"/>
      <c r="AL17" s="1304"/>
      <c r="AM17" s="1305"/>
      <c r="AN17" s="1328"/>
      <c r="AO17" s="1329"/>
      <c r="AP17" s="1330"/>
      <c r="AQ17" s="1331"/>
      <c r="AR17" s="1332"/>
      <c r="AS17" s="1030" t="str">
        <f t="shared" si="0"/>
        <v/>
      </c>
      <c r="AT17" s="1031"/>
      <c r="AU17" s="1032"/>
      <c r="AV17" s="1068" t="str">
        <f>IF(AND(AN17&lt;&gt;"",AQ17&lt;&gt;""),ROUNDDOWN(((AQ17/AN17)/1000),1),"")</f>
        <v/>
      </c>
      <c r="AW17" s="1069"/>
      <c r="AX17" s="1070"/>
      <c r="AY17" s="1326"/>
      <c r="AZ17" s="1327"/>
      <c r="BA17" s="1327"/>
      <c r="BB17" s="1327"/>
      <c r="BC17" s="1095" t="s">
        <v>20</v>
      </c>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row>
    <row r="18" spans="1:106" s="36" customFormat="1" ht="28.5" customHeight="1">
      <c r="A18" s="1004"/>
      <c r="B18" s="1005"/>
      <c r="C18" s="1006"/>
      <c r="D18" s="1288"/>
      <c r="E18" s="1289"/>
      <c r="F18" s="1289"/>
      <c r="G18" s="1289"/>
      <c r="H18" s="1290"/>
      <c r="I18" s="1121" t="s">
        <v>197</v>
      </c>
      <c r="J18" s="1122"/>
      <c r="K18" s="1123"/>
      <c r="L18" s="1306"/>
      <c r="M18" s="1307"/>
      <c r="N18" s="1307"/>
      <c r="O18" s="1307"/>
      <c r="P18" s="1307"/>
      <c r="Q18" s="1307"/>
      <c r="R18" s="1307"/>
      <c r="S18" s="1308"/>
      <c r="T18" s="1309"/>
      <c r="U18" s="1310"/>
      <c r="V18" s="1310"/>
      <c r="W18" s="1310"/>
      <c r="X18" s="1310"/>
      <c r="Y18" s="1310"/>
      <c r="Z18" s="1310"/>
      <c r="AA18" s="1310"/>
      <c r="AB18" s="1311"/>
      <c r="AC18" s="1309"/>
      <c r="AD18" s="1310"/>
      <c r="AE18" s="1310"/>
      <c r="AF18" s="1310"/>
      <c r="AG18" s="1310"/>
      <c r="AH18" s="1310"/>
      <c r="AI18" s="1310"/>
      <c r="AJ18" s="1310"/>
      <c r="AK18" s="1310"/>
      <c r="AL18" s="1310"/>
      <c r="AM18" s="1311"/>
      <c r="AN18" s="1312"/>
      <c r="AO18" s="1313"/>
      <c r="AP18" s="1314"/>
      <c r="AQ18" s="1315"/>
      <c r="AR18" s="1316"/>
      <c r="AS18" s="1065" t="str">
        <f t="shared" si="0"/>
        <v/>
      </c>
      <c r="AT18" s="1066"/>
      <c r="AU18" s="1067"/>
      <c r="AV18" s="1056"/>
      <c r="AW18" s="1057"/>
      <c r="AX18" s="1058"/>
      <c r="AY18" s="1324"/>
      <c r="AZ18" s="1325"/>
      <c r="BA18" s="1325"/>
      <c r="BB18" s="1325"/>
      <c r="BC18" s="1096"/>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row>
    <row r="19" spans="1:106" s="36" customFormat="1" ht="28.5" customHeight="1">
      <c r="A19" s="1004"/>
      <c r="B19" s="1005"/>
      <c r="C19" s="1006"/>
      <c r="D19" s="1297"/>
      <c r="E19" s="1298"/>
      <c r="F19" s="1298"/>
      <c r="G19" s="1298"/>
      <c r="H19" s="1299"/>
      <c r="I19" s="1016" t="s">
        <v>196</v>
      </c>
      <c r="J19" s="1017"/>
      <c r="K19" s="1018"/>
      <c r="L19" s="1300"/>
      <c r="M19" s="1301"/>
      <c r="N19" s="1301"/>
      <c r="O19" s="1301"/>
      <c r="P19" s="1301"/>
      <c r="Q19" s="1301"/>
      <c r="R19" s="1301"/>
      <c r="S19" s="1302"/>
      <c r="T19" s="1303"/>
      <c r="U19" s="1304"/>
      <c r="V19" s="1304"/>
      <c r="W19" s="1304"/>
      <c r="X19" s="1304"/>
      <c r="Y19" s="1304"/>
      <c r="Z19" s="1304"/>
      <c r="AA19" s="1304"/>
      <c r="AB19" s="1305"/>
      <c r="AC19" s="1303"/>
      <c r="AD19" s="1304"/>
      <c r="AE19" s="1304"/>
      <c r="AF19" s="1304"/>
      <c r="AG19" s="1304"/>
      <c r="AH19" s="1304"/>
      <c r="AI19" s="1304"/>
      <c r="AJ19" s="1304"/>
      <c r="AK19" s="1304"/>
      <c r="AL19" s="1304"/>
      <c r="AM19" s="1305"/>
      <c r="AN19" s="1328"/>
      <c r="AO19" s="1329"/>
      <c r="AP19" s="1330"/>
      <c r="AQ19" s="1331"/>
      <c r="AR19" s="1332"/>
      <c r="AS19" s="1030" t="str">
        <f t="shared" si="0"/>
        <v/>
      </c>
      <c r="AT19" s="1031"/>
      <c r="AU19" s="1032"/>
      <c r="AV19" s="1068" t="str">
        <f>IF(AND(AN19&lt;&gt;"",AQ19&lt;&gt;""),ROUNDDOWN(((AQ19/AN19)/1000),1),"")</f>
        <v/>
      </c>
      <c r="AW19" s="1069"/>
      <c r="AX19" s="1070"/>
      <c r="AY19" s="1326"/>
      <c r="AZ19" s="1327"/>
      <c r="BA19" s="1327"/>
      <c r="BB19" s="1327"/>
      <c r="BC19" s="1095" t="s">
        <v>20</v>
      </c>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row>
    <row r="20" spans="1:106" s="36" customFormat="1" ht="28.5" customHeight="1">
      <c r="A20" s="1004"/>
      <c r="B20" s="1005"/>
      <c r="C20" s="1006"/>
      <c r="D20" s="1288"/>
      <c r="E20" s="1289"/>
      <c r="F20" s="1289"/>
      <c r="G20" s="1289"/>
      <c r="H20" s="1290"/>
      <c r="I20" s="1121" t="s">
        <v>197</v>
      </c>
      <c r="J20" s="1122"/>
      <c r="K20" s="1123"/>
      <c r="L20" s="1306"/>
      <c r="M20" s="1307"/>
      <c r="N20" s="1307"/>
      <c r="O20" s="1307"/>
      <c r="P20" s="1307"/>
      <c r="Q20" s="1307"/>
      <c r="R20" s="1307"/>
      <c r="S20" s="1308"/>
      <c r="T20" s="1309"/>
      <c r="U20" s="1310"/>
      <c r="V20" s="1310"/>
      <c r="W20" s="1310"/>
      <c r="X20" s="1310"/>
      <c r="Y20" s="1310"/>
      <c r="Z20" s="1310"/>
      <c r="AA20" s="1310"/>
      <c r="AB20" s="1311"/>
      <c r="AC20" s="1309"/>
      <c r="AD20" s="1310"/>
      <c r="AE20" s="1310"/>
      <c r="AF20" s="1310"/>
      <c r="AG20" s="1310"/>
      <c r="AH20" s="1310"/>
      <c r="AI20" s="1310"/>
      <c r="AJ20" s="1310"/>
      <c r="AK20" s="1310"/>
      <c r="AL20" s="1310"/>
      <c r="AM20" s="1311"/>
      <c r="AN20" s="1312"/>
      <c r="AO20" s="1313"/>
      <c r="AP20" s="1314"/>
      <c r="AQ20" s="1315"/>
      <c r="AR20" s="1316"/>
      <c r="AS20" s="1065" t="str">
        <f t="shared" si="0"/>
        <v/>
      </c>
      <c r="AT20" s="1066"/>
      <c r="AU20" s="1067"/>
      <c r="AV20" s="1056"/>
      <c r="AW20" s="1057"/>
      <c r="AX20" s="1058"/>
      <c r="AY20" s="1324"/>
      <c r="AZ20" s="1325"/>
      <c r="BA20" s="1325"/>
      <c r="BB20" s="1325"/>
      <c r="BC20" s="1096"/>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row>
    <row r="21" spans="1:106" s="36" customFormat="1" ht="28.5" customHeight="1">
      <c r="A21" s="1004"/>
      <c r="B21" s="1005"/>
      <c r="C21" s="1006"/>
      <c r="D21" s="1297"/>
      <c r="E21" s="1298"/>
      <c r="F21" s="1298"/>
      <c r="G21" s="1298"/>
      <c r="H21" s="1299"/>
      <c r="I21" s="1016" t="s">
        <v>196</v>
      </c>
      <c r="J21" s="1017"/>
      <c r="K21" s="1018"/>
      <c r="L21" s="1300"/>
      <c r="M21" s="1301"/>
      <c r="N21" s="1301"/>
      <c r="O21" s="1301"/>
      <c r="P21" s="1301"/>
      <c r="Q21" s="1301"/>
      <c r="R21" s="1301"/>
      <c r="S21" s="1302"/>
      <c r="T21" s="1303"/>
      <c r="U21" s="1304"/>
      <c r="V21" s="1304"/>
      <c r="W21" s="1304"/>
      <c r="X21" s="1304"/>
      <c r="Y21" s="1304"/>
      <c r="Z21" s="1304"/>
      <c r="AA21" s="1304"/>
      <c r="AB21" s="1305"/>
      <c r="AC21" s="1303"/>
      <c r="AD21" s="1304"/>
      <c r="AE21" s="1304"/>
      <c r="AF21" s="1304"/>
      <c r="AG21" s="1304"/>
      <c r="AH21" s="1304"/>
      <c r="AI21" s="1304"/>
      <c r="AJ21" s="1304"/>
      <c r="AK21" s="1304"/>
      <c r="AL21" s="1304"/>
      <c r="AM21" s="1305"/>
      <c r="AN21" s="1328"/>
      <c r="AO21" s="1329"/>
      <c r="AP21" s="1330"/>
      <c r="AQ21" s="1331"/>
      <c r="AR21" s="1332"/>
      <c r="AS21" s="1030" t="str">
        <f t="shared" si="0"/>
        <v/>
      </c>
      <c r="AT21" s="1031"/>
      <c r="AU21" s="1032"/>
      <c r="AV21" s="1068" t="str">
        <f>IF(AND(AN21&lt;&gt;"",AQ21&lt;&gt;""),ROUNDDOWN(((AQ21/AN21)/1000),1),"")</f>
        <v/>
      </c>
      <c r="AW21" s="1069"/>
      <c r="AX21" s="1070"/>
      <c r="AY21" s="1326"/>
      <c r="AZ21" s="1327"/>
      <c r="BA21" s="1327"/>
      <c r="BB21" s="1327"/>
      <c r="BC21" s="1095" t="s">
        <v>20</v>
      </c>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row>
    <row r="22" spans="1:106" s="36" customFormat="1" ht="28.5" customHeight="1">
      <c r="A22" s="1004"/>
      <c r="B22" s="1005"/>
      <c r="C22" s="1006"/>
      <c r="D22" s="1288"/>
      <c r="E22" s="1289"/>
      <c r="F22" s="1289"/>
      <c r="G22" s="1289"/>
      <c r="H22" s="1290"/>
      <c r="I22" s="1121" t="s">
        <v>197</v>
      </c>
      <c r="J22" s="1122"/>
      <c r="K22" s="1123"/>
      <c r="L22" s="1306"/>
      <c r="M22" s="1307"/>
      <c r="N22" s="1307"/>
      <c r="O22" s="1307"/>
      <c r="P22" s="1307"/>
      <c r="Q22" s="1307"/>
      <c r="R22" s="1307"/>
      <c r="S22" s="1308"/>
      <c r="T22" s="1309"/>
      <c r="U22" s="1310"/>
      <c r="V22" s="1310"/>
      <c r="W22" s="1310"/>
      <c r="X22" s="1310"/>
      <c r="Y22" s="1310"/>
      <c r="Z22" s="1310"/>
      <c r="AA22" s="1310"/>
      <c r="AB22" s="1311"/>
      <c r="AC22" s="1309"/>
      <c r="AD22" s="1310"/>
      <c r="AE22" s="1310"/>
      <c r="AF22" s="1310"/>
      <c r="AG22" s="1310"/>
      <c r="AH22" s="1310"/>
      <c r="AI22" s="1310"/>
      <c r="AJ22" s="1310"/>
      <c r="AK22" s="1310"/>
      <c r="AL22" s="1310"/>
      <c r="AM22" s="1311"/>
      <c r="AN22" s="1312"/>
      <c r="AO22" s="1313"/>
      <c r="AP22" s="1314"/>
      <c r="AQ22" s="1315"/>
      <c r="AR22" s="1316"/>
      <c r="AS22" s="1065" t="str">
        <f t="shared" si="0"/>
        <v/>
      </c>
      <c r="AT22" s="1066"/>
      <c r="AU22" s="1067"/>
      <c r="AV22" s="1056"/>
      <c r="AW22" s="1057"/>
      <c r="AX22" s="1058"/>
      <c r="AY22" s="1324"/>
      <c r="AZ22" s="1325"/>
      <c r="BA22" s="1325"/>
      <c r="BB22" s="1325"/>
      <c r="BC22" s="1096"/>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row>
    <row r="23" spans="1:106" s="36" customFormat="1" ht="28.5" customHeight="1">
      <c r="A23" s="1004"/>
      <c r="B23" s="1005"/>
      <c r="C23" s="1006"/>
      <c r="D23" s="1297"/>
      <c r="E23" s="1298"/>
      <c r="F23" s="1298"/>
      <c r="G23" s="1298"/>
      <c r="H23" s="1299"/>
      <c r="I23" s="1016" t="s">
        <v>196</v>
      </c>
      <c r="J23" s="1017"/>
      <c r="K23" s="1018"/>
      <c r="L23" s="1300"/>
      <c r="M23" s="1301"/>
      <c r="N23" s="1301"/>
      <c r="O23" s="1301"/>
      <c r="P23" s="1301"/>
      <c r="Q23" s="1301"/>
      <c r="R23" s="1301"/>
      <c r="S23" s="1302"/>
      <c r="T23" s="1303"/>
      <c r="U23" s="1304"/>
      <c r="V23" s="1304"/>
      <c r="W23" s="1304"/>
      <c r="X23" s="1304"/>
      <c r="Y23" s="1304"/>
      <c r="Z23" s="1304"/>
      <c r="AA23" s="1304"/>
      <c r="AB23" s="1305"/>
      <c r="AC23" s="1303"/>
      <c r="AD23" s="1304"/>
      <c r="AE23" s="1304"/>
      <c r="AF23" s="1304"/>
      <c r="AG23" s="1304"/>
      <c r="AH23" s="1304"/>
      <c r="AI23" s="1304"/>
      <c r="AJ23" s="1304"/>
      <c r="AK23" s="1304"/>
      <c r="AL23" s="1304"/>
      <c r="AM23" s="1305"/>
      <c r="AN23" s="1328"/>
      <c r="AO23" s="1329"/>
      <c r="AP23" s="1330"/>
      <c r="AQ23" s="1331"/>
      <c r="AR23" s="1332"/>
      <c r="AS23" s="1030" t="str">
        <f t="shared" si="0"/>
        <v/>
      </c>
      <c r="AT23" s="1031"/>
      <c r="AU23" s="1032"/>
      <c r="AV23" s="1068" t="str">
        <f>IF(AND(AN23&lt;&gt;"",AQ23&lt;&gt;""),ROUNDDOWN(((AQ23/AN23)/1000),1),"")</f>
        <v/>
      </c>
      <c r="AW23" s="1069"/>
      <c r="AX23" s="1070"/>
      <c r="AY23" s="1326"/>
      <c r="AZ23" s="1327"/>
      <c r="BA23" s="1327"/>
      <c r="BB23" s="1327"/>
      <c r="BC23" s="1095" t="s">
        <v>20</v>
      </c>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row>
    <row r="24" spans="1:106" s="36" customFormat="1" ht="28.5" customHeight="1">
      <c r="A24" s="1004"/>
      <c r="B24" s="1005"/>
      <c r="C24" s="1006"/>
      <c r="D24" s="1288"/>
      <c r="E24" s="1289"/>
      <c r="F24" s="1289"/>
      <c r="G24" s="1289"/>
      <c r="H24" s="1290"/>
      <c r="I24" s="1121" t="s">
        <v>197</v>
      </c>
      <c r="J24" s="1122"/>
      <c r="K24" s="1123"/>
      <c r="L24" s="1306"/>
      <c r="M24" s="1307"/>
      <c r="N24" s="1307"/>
      <c r="O24" s="1307"/>
      <c r="P24" s="1307"/>
      <c r="Q24" s="1307"/>
      <c r="R24" s="1307"/>
      <c r="S24" s="1308"/>
      <c r="T24" s="1309"/>
      <c r="U24" s="1310"/>
      <c r="V24" s="1310"/>
      <c r="W24" s="1310"/>
      <c r="X24" s="1310"/>
      <c r="Y24" s="1310"/>
      <c r="Z24" s="1310"/>
      <c r="AA24" s="1310"/>
      <c r="AB24" s="1311"/>
      <c r="AC24" s="1309"/>
      <c r="AD24" s="1310"/>
      <c r="AE24" s="1310"/>
      <c r="AF24" s="1310"/>
      <c r="AG24" s="1310"/>
      <c r="AH24" s="1310"/>
      <c r="AI24" s="1310"/>
      <c r="AJ24" s="1310"/>
      <c r="AK24" s="1310"/>
      <c r="AL24" s="1310"/>
      <c r="AM24" s="1311"/>
      <c r="AN24" s="1312"/>
      <c r="AO24" s="1313"/>
      <c r="AP24" s="1314"/>
      <c r="AQ24" s="1315"/>
      <c r="AR24" s="1316"/>
      <c r="AS24" s="1065" t="str">
        <f t="shared" si="0"/>
        <v/>
      </c>
      <c r="AT24" s="1066"/>
      <c r="AU24" s="1067"/>
      <c r="AV24" s="1056"/>
      <c r="AW24" s="1057"/>
      <c r="AX24" s="1058"/>
      <c r="AY24" s="1324"/>
      <c r="AZ24" s="1325"/>
      <c r="BA24" s="1325"/>
      <c r="BB24" s="1325"/>
      <c r="BC24" s="1096"/>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row>
    <row r="25" spans="1:106" s="36" customFormat="1" ht="28.5" customHeight="1">
      <c r="A25" s="1004"/>
      <c r="B25" s="1005"/>
      <c r="C25" s="1006"/>
      <c r="D25" s="1297"/>
      <c r="E25" s="1298"/>
      <c r="F25" s="1298"/>
      <c r="G25" s="1298"/>
      <c r="H25" s="1299"/>
      <c r="I25" s="1016" t="s">
        <v>196</v>
      </c>
      <c r="J25" s="1017"/>
      <c r="K25" s="1018"/>
      <c r="L25" s="1300"/>
      <c r="M25" s="1301"/>
      <c r="N25" s="1301"/>
      <c r="O25" s="1301"/>
      <c r="P25" s="1301"/>
      <c r="Q25" s="1301"/>
      <c r="R25" s="1301"/>
      <c r="S25" s="1302"/>
      <c r="T25" s="1303"/>
      <c r="U25" s="1304"/>
      <c r="V25" s="1304"/>
      <c r="W25" s="1304"/>
      <c r="X25" s="1304"/>
      <c r="Y25" s="1304"/>
      <c r="Z25" s="1304"/>
      <c r="AA25" s="1304"/>
      <c r="AB25" s="1305"/>
      <c r="AC25" s="1303"/>
      <c r="AD25" s="1304"/>
      <c r="AE25" s="1304"/>
      <c r="AF25" s="1304"/>
      <c r="AG25" s="1304"/>
      <c r="AH25" s="1304"/>
      <c r="AI25" s="1304"/>
      <c r="AJ25" s="1304"/>
      <c r="AK25" s="1304"/>
      <c r="AL25" s="1304"/>
      <c r="AM25" s="1305"/>
      <c r="AN25" s="1328"/>
      <c r="AO25" s="1329"/>
      <c r="AP25" s="1330"/>
      <c r="AQ25" s="1331"/>
      <c r="AR25" s="1332"/>
      <c r="AS25" s="1030" t="str">
        <f t="shared" si="0"/>
        <v/>
      </c>
      <c r="AT25" s="1031"/>
      <c r="AU25" s="1032"/>
      <c r="AV25" s="1068" t="str">
        <f>IF(AND(AN25&lt;&gt;"",AQ25&lt;&gt;""),ROUNDDOWN(((AQ25/AN25)/1000),1),"")</f>
        <v/>
      </c>
      <c r="AW25" s="1069"/>
      <c r="AX25" s="1070"/>
      <c r="AY25" s="1326"/>
      <c r="AZ25" s="1327"/>
      <c r="BA25" s="1327"/>
      <c r="BB25" s="1327"/>
      <c r="BC25" s="1095" t="s">
        <v>20</v>
      </c>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row>
    <row r="26" spans="1:106" s="36" customFormat="1" ht="28.5" customHeight="1">
      <c r="A26" s="1004"/>
      <c r="B26" s="1005"/>
      <c r="C26" s="1006"/>
      <c r="D26" s="1288"/>
      <c r="E26" s="1289"/>
      <c r="F26" s="1289"/>
      <c r="G26" s="1289"/>
      <c r="H26" s="1290"/>
      <c r="I26" s="1121" t="s">
        <v>197</v>
      </c>
      <c r="J26" s="1122"/>
      <c r="K26" s="1123"/>
      <c r="L26" s="1306"/>
      <c r="M26" s="1307"/>
      <c r="N26" s="1307"/>
      <c r="O26" s="1307"/>
      <c r="P26" s="1307"/>
      <c r="Q26" s="1307"/>
      <c r="R26" s="1307"/>
      <c r="S26" s="1308"/>
      <c r="T26" s="1309"/>
      <c r="U26" s="1310"/>
      <c r="V26" s="1310"/>
      <c r="W26" s="1310"/>
      <c r="X26" s="1310"/>
      <c r="Y26" s="1310"/>
      <c r="Z26" s="1310"/>
      <c r="AA26" s="1310"/>
      <c r="AB26" s="1311"/>
      <c r="AC26" s="1309"/>
      <c r="AD26" s="1310"/>
      <c r="AE26" s="1310"/>
      <c r="AF26" s="1310"/>
      <c r="AG26" s="1310"/>
      <c r="AH26" s="1310"/>
      <c r="AI26" s="1310"/>
      <c r="AJ26" s="1310"/>
      <c r="AK26" s="1310"/>
      <c r="AL26" s="1310"/>
      <c r="AM26" s="1311"/>
      <c r="AN26" s="1312"/>
      <c r="AO26" s="1313"/>
      <c r="AP26" s="1314"/>
      <c r="AQ26" s="1315"/>
      <c r="AR26" s="1316"/>
      <c r="AS26" s="1065" t="str">
        <f t="shared" si="0"/>
        <v/>
      </c>
      <c r="AT26" s="1066"/>
      <c r="AU26" s="1067"/>
      <c r="AV26" s="1056"/>
      <c r="AW26" s="1057"/>
      <c r="AX26" s="1058"/>
      <c r="AY26" s="1324"/>
      <c r="AZ26" s="1325"/>
      <c r="BA26" s="1325"/>
      <c r="BB26" s="1325"/>
      <c r="BC26" s="1096"/>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row>
    <row r="27" spans="1:106" s="36" customFormat="1" ht="28.5" customHeight="1">
      <c r="A27" s="1004"/>
      <c r="B27" s="1005"/>
      <c r="C27" s="1006"/>
      <c r="D27" s="1297"/>
      <c r="E27" s="1298"/>
      <c r="F27" s="1298"/>
      <c r="G27" s="1298"/>
      <c r="H27" s="1299"/>
      <c r="I27" s="1016" t="s">
        <v>196</v>
      </c>
      <c r="J27" s="1017"/>
      <c r="K27" s="1018"/>
      <c r="L27" s="1300"/>
      <c r="M27" s="1301"/>
      <c r="N27" s="1301"/>
      <c r="O27" s="1301"/>
      <c r="P27" s="1301"/>
      <c r="Q27" s="1301"/>
      <c r="R27" s="1301"/>
      <c r="S27" s="1302"/>
      <c r="T27" s="1303"/>
      <c r="U27" s="1304"/>
      <c r="V27" s="1304"/>
      <c r="W27" s="1304"/>
      <c r="X27" s="1304"/>
      <c r="Y27" s="1304"/>
      <c r="Z27" s="1304"/>
      <c r="AA27" s="1304"/>
      <c r="AB27" s="1305"/>
      <c r="AC27" s="1303"/>
      <c r="AD27" s="1304"/>
      <c r="AE27" s="1304"/>
      <c r="AF27" s="1304"/>
      <c r="AG27" s="1304"/>
      <c r="AH27" s="1304"/>
      <c r="AI27" s="1304"/>
      <c r="AJ27" s="1304"/>
      <c r="AK27" s="1304"/>
      <c r="AL27" s="1304"/>
      <c r="AM27" s="1305"/>
      <c r="AN27" s="1328"/>
      <c r="AO27" s="1329"/>
      <c r="AP27" s="1330"/>
      <c r="AQ27" s="1331"/>
      <c r="AR27" s="1332"/>
      <c r="AS27" s="1030" t="str">
        <f t="shared" si="0"/>
        <v/>
      </c>
      <c r="AT27" s="1031"/>
      <c r="AU27" s="1032"/>
      <c r="AV27" s="1068" t="str">
        <f>IF(AND(AN27&lt;&gt;"",AQ27&lt;&gt;""),ROUNDDOWN(((AQ27/AN27)/1000),1),"")</f>
        <v/>
      </c>
      <c r="AW27" s="1069"/>
      <c r="AX27" s="1070"/>
      <c r="AY27" s="1326"/>
      <c r="AZ27" s="1327"/>
      <c r="BA27" s="1327"/>
      <c r="BB27" s="1327"/>
      <c r="BC27" s="1095" t="s">
        <v>20</v>
      </c>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row>
    <row r="28" spans="1:106" s="36" customFormat="1" ht="28.5" customHeight="1">
      <c r="A28" s="1004"/>
      <c r="B28" s="1005"/>
      <c r="C28" s="1006"/>
      <c r="D28" s="1288"/>
      <c r="E28" s="1289"/>
      <c r="F28" s="1289"/>
      <c r="G28" s="1289"/>
      <c r="H28" s="1290"/>
      <c r="I28" s="1121" t="s">
        <v>197</v>
      </c>
      <c r="J28" s="1122"/>
      <c r="K28" s="1123"/>
      <c r="L28" s="1306"/>
      <c r="M28" s="1307"/>
      <c r="N28" s="1307"/>
      <c r="O28" s="1307"/>
      <c r="P28" s="1307"/>
      <c r="Q28" s="1307"/>
      <c r="R28" s="1307"/>
      <c r="S28" s="1308"/>
      <c r="T28" s="1309"/>
      <c r="U28" s="1310"/>
      <c r="V28" s="1310"/>
      <c r="W28" s="1310"/>
      <c r="X28" s="1310"/>
      <c r="Y28" s="1310"/>
      <c r="Z28" s="1310"/>
      <c r="AA28" s="1310"/>
      <c r="AB28" s="1311"/>
      <c r="AC28" s="1309"/>
      <c r="AD28" s="1310"/>
      <c r="AE28" s="1310"/>
      <c r="AF28" s="1310"/>
      <c r="AG28" s="1310"/>
      <c r="AH28" s="1310"/>
      <c r="AI28" s="1310"/>
      <c r="AJ28" s="1310"/>
      <c r="AK28" s="1310"/>
      <c r="AL28" s="1310"/>
      <c r="AM28" s="1311"/>
      <c r="AN28" s="1312"/>
      <c r="AO28" s="1313"/>
      <c r="AP28" s="1314"/>
      <c r="AQ28" s="1315"/>
      <c r="AR28" s="1316"/>
      <c r="AS28" s="1065" t="str">
        <f t="shared" si="0"/>
        <v/>
      </c>
      <c r="AT28" s="1066"/>
      <c r="AU28" s="1067"/>
      <c r="AV28" s="1056"/>
      <c r="AW28" s="1057"/>
      <c r="AX28" s="1058"/>
      <c r="AY28" s="1324"/>
      <c r="AZ28" s="1325"/>
      <c r="BA28" s="1325"/>
      <c r="BB28" s="1325"/>
      <c r="BC28" s="1096"/>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row>
    <row r="29" spans="1:106" s="36" customFormat="1" ht="28.5" customHeight="1">
      <c r="A29" s="1004"/>
      <c r="B29" s="1005"/>
      <c r="C29" s="1006"/>
      <c r="D29" s="1297"/>
      <c r="E29" s="1298"/>
      <c r="F29" s="1298"/>
      <c r="G29" s="1298"/>
      <c r="H29" s="1299"/>
      <c r="I29" s="1016" t="s">
        <v>196</v>
      </c>
      <c r="J29" s="1017"/>
      <c r="K29" s="1018"/>
      <c r="L29" s="1300"/>
      <c r="M29" s="1301"/>
      <c r="N29" s="1301"/>
      <c r="O29" s="1301"/>
      <c r="P29" s="1301"/>
      <c r="Q29" s="1301"/>
      <c r="R29" s="1301"/>
      <c r="S29" s="1302"/>
      <c r="T29" s="1303"/>
      <c r="U29" s="1304"/>
      <c r="V29" s="1304"/>
      <c r="W29" s="1304"/>
      <c r="X29" s="1304"/>
      <c r="Y29" s="1304"/>
      <c r="Z29" s="1304"/>
      <c r="AA29" s="1304"/>
      <c r="AB29" s="1305"/>
      <c r="AC29" s="1303"/>
      <c r="AD29" s="1304"/>
      <c r="AE29" s="1304"/>
      <c r="AF29" s="1304"/>
      <c r="AG29" s="1304"/>
      <c r="AH29" s="1304"/>
      <c r="AI29" s="1304"/>
      <c r="AJ29" s="1304"/>
      <c r="AK29" s="1304"/>
      <c r="AL29" s="1304"/>
      <c r="AM29" s="1305"/>
      <c r="AN29" s="1328"/>
      <c r="AO29" s="1329"/>
      <c r="AP29" s="1330"/>
      <c r="AQ29" s="1331"/>
      <c r="AR29" s="1332"/>
      <c r="AS29" s="1030" t="str">
        <f t="shared" si="0"/>
        <v/>
      </c>
      <c r="AT29" s="1031"/>
      <c r="AU29" s="1032"/>
      <c r="AV29" s="1068" t="str">
        <f>IF(AND(AN29&lt;&gt;"",AQ29&lt;&gt;""),ROUNDDOWN(((AQ29/AN29)/1000),1),"")</f>
        <v/>
      </c>
      <c r="AW29" s="1069"/>
      <c r="AX29" s="1070"/>
      <c r="AY29" s="1326"/>
      <c r="AZ29" s="1327"/>
      <c r="BA29" s="1327"/>
      <c r="BB29" s="1327"/>
      <c r="BC29" s="1095" t="s">
        <v>20</v>
      </c>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row>
    <row r="30" spans="1:106" s="36" customFormat="1" ht="28.5" customHeight="1">
      <c r="A30" s="1004"/>
      <c r="B30" s="1005"/>
      <c r="C30" s="1006"/>
      <c r="D30" s="1288"/>
      <c r="E30" s="1289"/>
      <c r="F30" s="1289"/>
      <c r="G30" s="1289"/>
      <c r="H30" s="1290"/>
      <c r="I30" s="1121" t="s">
        <v>197</v>
      </c>
      <c r="J30" s="1122"/>
      <c r="K30" s="1123"/>
      <c r="L30" s="1306"/>
      <c r="M30" s="1307"/>
      <c r="N30" s="1307"/>
      <c r="O30" s="1307"/>
      <c r="P30" s="1307"/>
      <c r="Q30" s="1307"/>
      <c r="R30" s="1307"/>
      <c r="S30" s="1308"/>
      <c r="T30" s="1309"/>
      <c r="U30" s="1310"/>
      <c r="V30" s="1310"/>
      <c r="W30" s="1310"/>
      <c r="X30" s="1310"/>
      <c r="Y30" s="1310"/>
      <c r="Z30" s="1310"/>
      <c r="AA30" s="1310"/>
      <c r="AB30" s="1311"/>
      <c r="AC30" s="1309"/>
      <c r="AD30" s="1310"/>
      <c r="AE30" s="1310"/>
      <c r="AF30" s="1310"/>
      <c r="AG30" s="1310"/>
      <c r="AH30" s="1310"/>
      <c r="AI30" s="1310"/>
      <c r="AJ30" s="1310"/>
      <c r="AK30" s="1310"/>
      <c r="AL30" s="1310"/>
      <c r="AM30" s="1311"/>
      <c r="AN30" s="1312"/>
      <c r="AO30" s="1313"/>
      <c r="AP30" s="1314"/>
      <c r="AQ30" s="1315"/>
      <c r="AR30" s="1316"/>
      <c r="AS30" s="1065" t="str">
        <f t="shared" si="0"/>
        <v/>
      </c>
      <c r="AT30" s="1066"/>
      <c r="AU30" s="1067"/>
      <c r="AV30" s="1056"/>
      <c r="AW30" s="1057"/>
      <c r="AX30" s="1058"/>
      <c r="AY30" s="1324"/>
      <c r="AZ30" s="1325"/>
      <c r="BA30" s="1325"/>
      <c r="BB30" s="1325"/>
      <c r="BC30" s="1096"/>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row>
    <row r="31" spans="1:106" s="36" customFormat="1" ht="28.5" customHeight="1">
      <c r="A31" s="1004"/>
      <c r="B31" s="1005"/>
      <c r="C31" s="1006"/>
      <c r="D31" s="1297"/>
      <c r="E31" s="1298"/>
      <c r="F31" s="1298"/>
      <c r="G31" s="1298"/>
      <c r="H31" s="1299"/>
      <c r="I31" s="1016" t="s">
        <v>196</v>
      </c>
      <c r="J31" s="1017"/>
      <c r="K31" s="1018"/>
      <c r="L31" s="1300"/>
      <c r="M31" s="1301"/>
      <c r="N31" s="1301"/>
      <c r="O31" s="1301"/>
      <c r="P31" s="1301"/>
      <c r="Q31" s="1301"/>
      <c r="R31" s="1301"/>
      <c r="S31" s="1302"/>
      <c r="T31" s="1303"/>
      <c r="U31" s="1304"/>
      <c r="V31" s="1304"/>
      <c r="W31" s="1304"/>
      <c r="X31" s="1304"/>
      <c r="Y31" s="1304"/>
      <c r="Z31" s="1304"/>
      <c r="AA31" s="1304"/>
      <c r="AB31" s="1305"/>
      <c r="AC31" s="1303"/>
      <c r="AD31" s="1304"/>
      <c r="AE31" s="1304"/>
      <c r="AF31" s="1304"/>
      <c r="AG31" s="1304"/>
      <c r="AH31" s="1304"/>
      <c r="AI31" s="1304"/>
      <c r="AJ31" s="1304"/>
      <c r="AK31" s="1304"/>
      <c r="AL31" s="1304"/>
      <c r="AM31" s="1305"/>
      <c r="AN31" s="1328"/>
      <c r="AO31" s="1329"/>
      <c r="AP31" s="1330"/>
      <c r="AQ31" s="1331"/>
      <c r="AR31" s="1332"/>
      <c r="AS31" s="1030" t="str">
        <f t="shared" si="0"/>
        <v/>
      </c>
      <c r="AT31" s="1031"/>
      <c r="AU31" s="1032"/>
      <c r="AV31" s="1068" t="str">
        <f>IF(AND(AN31&lt;&gt;"",AQ31&lt;&gt;""),ROUNDDOWN(((AQ31/AN31)/1000),1),"")</f>
        <v/>
      </c>
      <c r="AW31" s="1069"/>
      <c r="AX31" s="1070"/>
      <c r="AY31" s="1326"/>
      <c r="AZ31" s="1327"/>
      <c r="BA31" s="1327"/>
      <c r="BB31" s="1327"/>
      <c r="BC31" s="1095" t="s">
        <v>20</v>
      </c>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row>
    <row r="32" spans="1:106" s="36" customFormat="1" ht="28.5" customHeight="1">
      <c r="A32" s="1076"/>
      <c r="B32" s="1077"/>
      <c r="C32" s="1078"/>
      <c r="D32" s="1288"/>
      <c r="E32" s="1289"/>
      <c r="F32" s="1289"/>
      <c r="G32" s="1289"/>
      <c r="H32" s="1290"/>
      <c r="I32" s="1121" t="s">
        <v>197</v>
      </c>
      <c r="J32" s="1122"/>
      <c r="K32" s="1123"/>
      <c r="L32" s="1306"/>
      <c r="M32" s="1307"/>
      <c r="N32" s="1307"/>
      <c r="O32" s="1307"/>
      <c r="P32" s="1307"/>
      <c r="Q32" s="1307"/>
      <c r="R32" s="1307"/>
      <c r="S32" s="1308"/>
      <c r="T32" s="1309"/>
      <c r="U32" s="1310"/>
      <c r="V32" s="1310"/>
      <c r="W32" s="1310"/>
      <c r="X32" s="1310"/>
      <c r="Y32" s="1310"/>
      <c r="Z32" s="1310"/>
      <c r="AA32" s="1310"/>
      <c r="AB32" s="1311"/>
      <c r="AC32" s="1309"/>
      <c r="AD32" s="1310"/>
      <c r="AE32" s="1310"/>
      <c r="AF32" s="1310"/>
      <c r="AG32" s="1310"/>
      <c r="AH32" s="1310"/>
      <c r="AI32" s="1310"/>
      <c r="AJ32" s="1310"/>
      <c r="AK32" s="1310"/>
      <c r="AL32" s="1310"/>
      <c r="AM32" s="1311"/>
      <c r="AN32" s="1312"/>
      <c r="AO32" s="1313"/>
      <c r="AP32" s="1314"/>
      <c r="AQ32" s="1315"/>
      <c r="AR32" s="1316"/>
      <c r="AS32" s="1065" t="str">
        <f t="shared" si="0"/>
        <v/>
      </c>
      <c r="AT32" s="1066"/>
      <c r="AU32" s="1067"/>
      <c r="AV32" s="1056"/>
      <c r="AW32" s="1057"/>
      <c r="AX32" s="1058"/>
      <c r="AY32" s="1324"/>
      <c r="AZ32" s="1325"/>
      <c r="BA32" s="1325"/>
      <c r="BB32" s="1325"/>
      <c r="BC32" s="1096"/>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row>
    <row r="33" spans="1:106" s="7" customFormat="1" ht="29.25" customHeight="1">
      <c r="A33" s="1001" t="s">
        <v>128</v>
      </c>
      <c r="B33" s="1002"/>
      <c r="C33" s="1003"/>
      <c r="D33" s="1297"/>
      <c r="E33" s="1298"/>
      <c r="F33" s="1298"/>
      <c r="G33" s="1298"/>
      <c r="H33" s="1299"/>
      <c r="I33" s="1016" t="s">
        <v>196</v>
      </c>
      <c r="J33" s="1017"/>
      <c r="K33" s="1018"/>
      <c r="L33" s="1300"/>
      <c r="M33" s="1301"/>
      <c r="N33" s="1301"/>
      <c r="O33" s="1301"/>
      <c r="P33" s="1301"/>
      <c r="Q33" s="1301"/>
      <c r="R33" s="1301"/>
      <c r="S33" s="1302"/>
      <c r="T33" s="1303"/>
      <c r="U33" s="1304"/>
      <c r="V33" s="1304"/>
      <c r="W33" s="1304"/>
      <c r="X33" s="1304"/>
      <c r="Y33" s="1304"/>
      <c r="Z33" s="1304"/>
      <c r="AA33" s="1304"/>
      <c r="AB33" s="1305"/>
      <c r="AC33" s="1303"/>
      <c r="AD33" s="1304"/>
      <c r="AE33" s="1304"/>
      <c r="AF33" s="1304"/>
      <c r="AG33" s="1304"/>
      <c r="AH33" s="1304"/>
      <c r="AI33" s="1304"/>
      <c r="AJ33" s="1304"/>
      <c r="AK33" s="1304"/>
      <c r="AL33" s="1304"/>
      <c r="AM33" s="1305"/>
      <c r="AN33" s="1328"/>
      <c r="AO33" s="1329"/>
      <c r="AP33" s="1330"/>
      <c r="AQ33" s="1331"/>
      <c r="AR33" s="1332"/>
      <c r="AS33" s="1030" t="str">
        <f t="shared" si="0"/>
        <v/>
      </c>
      <c r="AT33" s="1031"/>
      <c r="AU33" s="1032"/>
      <c r="AV33" s="1068" t="str">
        <f>IF(AND(AN33&lt;&gt;"",AQ33&lt;&gt;""),ROUNDDOWN(((AQ33/AN33)/1000),1),"")</f>
        <v/>
      </c>
      <c r="AW33" s="1069"/>
      <c r="AX33" s="1070"/>
      <c r="AY33" s="1326"/>
      <c r="AZ33" s="1327"/>
      <c r="BA33" s="1327"/>
      <c r="BB33" s="1327"/>
      <c r="BC33" s="1095" t="s">
        <v>20</v>
      </c>
    </row>
    <row r="34" spans="1:106" s="36" customFormat="1" ht="28.5" customHeight="1">
      <c r="A34" s="1004"/>
      <c r="B34" s="1005"/>
      <c r="C34" s="1006"/>
      <c r="D34" s="1288"/>
      <c r="E34" s="1289"/>
      <c r="F34" s="1289"/>
      <c r="G34" s="1289"/>
      <c r="H34" s="1290"/>
      <c r="I34" s="1121" t="s">
        <v>197</v>
      </c>
      <c r="J34" s="1122"/>
      <c r="K34" s="1123"/>
      <c r="L34" s="1306"/>
      <c r="M34" s="1307"/>
      <c r="N34" s="1307"/>
      <c r="O34" s="1307"/>
      <c r="P34" s="1307"/>
      <c r="Q34" s="1307"/>
      <c r="R34" s="1307"/>
      <c r="S34" s="1308"/>
      <c r="T34" s="1309"/>
      <c r="U34" s="1310"/>
      <c r="V34" s="1310"/>
      <c r="W34" s="1310"/>
      <c r="X34" s="1310"/>
      <c r="Y34" s="1310"/>
      <c r="Z34" s="1310"/>
      <c r="AA34" s="1310"/>
      <c r="AB34" s="1311"/>
      <c r="AC34" s="1309"/>
      <c r="AD34" s="1310"/>
      <c r="AE34" s="1310"/>
      <c r="AF34" s="1310"/>
      <c r="AG34" s="1310"/>
      <c r="AH34" s="1310"/>
      <c r="AI34" s="1310"/>
      <c r="AJ34" s="1310"/>
      <c r="AK34" s="1310"/>
      <c r="AL34" s="1310"/>
      <c r="AM34" s="1311"/>
      <c r="AN34" s="1312"/>
      <c r="AO34" s="1313"/>
      <c r="AP34" s="1314"/>
      <c r="AQ34" s="1315"/>
      <c r="AR34" s="1316"/>
      <c r="AS34" s="1065" t="str">
        <f t="shared" si="0"/>
        <v/>
      </c>
      <c r="AT34" s="1066"/>
      <c r="AU34" s="1067"/>
      <c r="AV34" s="1056"/>
      <c r="AW34" s="1057"/>
      <c r="AX34" s="1058"/>
      <c r="AY34" s="1324"/>
      <c r="AZ34" s="1325"/>
      <c r="BA34" s="1325"/>
      <c r="BB34" s="1325"/>
      <c r="BC34" s="1096"/>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row>
    <row r="35" spans="1:106" s="36" customFormat="1" ht="28.5" customHeight="1">
      <c r="A35" s="1004"/>
      <c r="B35" s="1005"/>
      <c r="C35" s="1006"/>
      <c r="D35" s="1297"/>
      <c r="E35" s="1298"/>
      <c r="F35" s="1298"/>
      <c r="G35" s="1298"/>
      <c r="H35" s="1299"/>
      <c r="I35" s="1016" t="s">
        <v>196</v>
      </c>
      <c r="J35" s="1017"/>
      <c r="K35" s="1018"/>
      <c r="L35" s="1300"/>
      <c r="M35" s="1301"/>
      <c r="N35" s="1301"/>
      <c r="O35" s="1301"/>
      <c r="P35" s="1301"/>
      <c r="Q35" s="1301"/>
      <c r="R35" s="1301"/>
      <c r="S35" s="1302"/>
      <c r="T35" s="1303"/>
      <c r="U35" s="1304"/>
      <c r="V35" s="1304"/>
      <c r="W35" s="1304"/>
      <c r="X35" s="1304"/>
      <c r="Y35" s="1304"/>
      <c r="Z35" s="1304"/>
      <c r="AA35" s="1304"/>
      <c r="AB35" s="1305"/>
      <c r="AC35" s="1303"/>
      <c r="AD35" s="1304"/>
      <c r="AE35" s="1304"/>
      <c r="AF35" s="1304"/>
      <c r="AG35" s="1304"/>
      <c r="AH35" s="1304"/>
      <c r="AI35" s="1304"/>
      <c r="AJ35" s="1304"/>
      <c r="AK35" s="1304"/>
      <c r="AL35" s="1304"/>
      <c r="AM35" s="1305"/>
      <c r="AN35" s="1328"/>
      <c r="AO35" s="1329"/>
      <c r="AP35" s="1330"/>
      <c r="AQ35" s="1331"/>
      <c r="AR35" s="1332"/>
      <c r="AS35" s="1030" t="str">
        <f t="shared" si="0"/>
        <v/>
      </c>
      <c r="AT35" s="1031"/>
      <c r="AU35" s="1032"/>
      <c r="AV35" s="1068" t="str">
        <f>IF(AND(AN35&lt;&gt;"",AQ35&lt;&gt;""),ROUNDDOWN(((AQ35/AN35)/1000),1),"")</f>
        <v/>
      </c>
      <c r="AW35" s="1069"/>
      <c r="AX35" s="1070"/>
      <c r="AY35" s="1326"/>
      <c r="AZ35" s="1327"/>
      <c r="BA35" s="1327"/>
      <c r="BB35" s="1327"/>
      <c r="BC35" s="1095" t="s">
        <v>20</v>
      </c>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row>
    <row r="36" spans="1:106" s="36" customFormat="1" ht="28.5" customHeight="1">
      <c r="A36" s="1004"/>
      <c r="B36" s="1005"/>
      <c r="C36" s="1006"/>
      <c r="D36" s="1288"/>
      <c r="E36" s="1289"/>
      <c r="F36" s="1289"/>
      <c r="G36" s="1289"/>
      <c r="H36" s="1290"/>
      <c r="I36" s="1121" t="s">
        <v>197</v>
      </c>
      <c r="J36" s="1122"/>
      <c r="K36" s="1123"/>
      <c r="L36" s="1306"/>
      <c r="M36" s="1307"/>
      <c r="N36" s="1307"/>
      <c r="O36" s="1307"/>
      <c r="P36" s="1307"/>
      <c r="Q36" s="1307"/>
      <c r="R36" s="1307"/>
      <c r="S36" s="1308"/>
      <c r="T36" s="1309"/>
      <c r="U36" s="1310"/>
      <c r="V36" s="1310"/>
      <c r="W36" s="1310"/>
      <c r="X36" s="1310"/>
      <c r="Y36" s="1310"/>
      <c r="Z36" s="1310"/>
      <c r="AA36" s="1310"/>
      <c r="AB36" s="1311"/>
      <c r="AC36" s="1309"/>
      <c r="AD36" s="1310"/>
      <c r="AE36" s="1310"/>
      <c r="AF36" s="1310"/>
      <c r="AG36" s="1310"/>
      <c r="AH36" s="1310"/>
      <c r="AI36" s="1310"/>
      <c r="AJ36" s="1310"/>
      <c r="AK36" s="1310"/>
      <c r="AL36" s="1310"/>
      <c r="AM36" s="1311"/>
      <c r="AN36" s="1312"/>
      <c r="AO36" s="1313"/>
      <c r="AP36" s="1314"/>
      <c r="AQ36" s="1315"/>
      <c r="AR36" s="1316"/>
      <c r="AS36" s="1065" t="str">
        <f t="shared" si="0"/>
        <v/>
      </c>
      <c r="AT36" s="1066"/>
      <c r="AU36" s="1067"/>
      <c r="AV36" s="1056"/>
      <c r="AW36" s="1057"/>
      <c r="AX36" s="1058"/>
      <c r="AY36" s="1324"/>
      <c r="AZ36" s="1325"/>
      <c r="BA36" s="1325"/>
      <c r="BB36" s="1325"/>
      <c r="BC36" s="1096"/>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row>
    <row r="37" spans="1:106" s="36" customFormat="1" ht="28.5" customHeight="1">
      <c r="A37" s="1004"/>
      <c r="B37" s="1005"/>
      <c r="C37" s="1006"/>
      <c r="D37" s="1297"/>
      <c r="E37" s="1298"/>
      <c r="F37" s="1298"/>
      <c r="G37" s="1298"/>
      <c r="H37" s="1299"/>
      <c r="I37" s="1016" t="s">
        <v>196</v>
      </c>
      <c r="J37" s="1017"/>
      <c r="K37" s="1018"/>
      <c r="L37" s="1300"/>
      <c r="M37" s="1301"/>
      <c r="N37" s="1301"/>
      <c r="O37" s="1301"/>
      <c r="P37" s="1301"/>
      <c r="Q37" s="1301"/>
      <c r="R37" s="1301"/>
      <c r="S37" s="1302"/>
      <c r="T37" s="1303"/>
      <c r="U37" s="1304"/>
      <c r="V37" s="1304"/>
      <c r="W37" s="1304"/>
      <c r="X37" s="1304"/>
      <c r="Y37" s="1304"/>
      <c r="Z37" s="1304"/>
      <c r="AA37" s="1304"/>
      <c r="AB37" s="1305"/>
      <c r="AC37" s="1303"/>
      <c r="AD37" s="1304"/>
      <c r="AE37" s="1304"/>
      <c r="AF37" s="1304"/>
      <c r="AG37" s="1304"/>
      <c r="AH37" s="1304"/>
      <c r="AI37" s="1304"/>
      <c r="AJ37" s="1304"/>
      <c r="AK37" s="1304"/>
      <c r="AL37" s="1304"/>
      <c r="AM37" s="1305"/>
      <c r="AN37" s="1328"/>
      <c r="AO37" s="1329"/>
      <c r="AP37" s="1330"/>
      <c r="AQ37" s="1331"/>
      <c r="AR37" s="1332"/>
      <c r="AS37" s="1030" t="str">
        <f t="shared" si="0"/>
        <v/>
      </c>
      <c r="AT37" s="1031"/>
      <c r="AU37" s="1032"/>
      <c r="AV37" s="1068" t="str">
        <f>IF(AND(AN37&lt;&gt;"",AQ37&lt;&gt;""),ROUNDDOWN(((AQ37/AN37)/1000),1),"")</f>
        <v/>
      </c>
      <c r="AW37" s="1069"/>
      <c r="AX37" s="1070"/>
      <c r="AY37" s="1326"/>
      <c r="AZ37" s="1327"/>
      <c r="BA37" s="1327"/>
      <c r="BB37" s="1327"/>
      <c r="BC37" s="1095" t="s">
        <v>20</v>
      </c>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row>
    <row r="38" spans="1:106" s="36" customFormat="1" ht="28.5" customHeight="1">
      <c r="A38" s="1004"/>
      <c r="B38" s="1005"/>
      <c r="C38" s="1006"/>
      <c r="D38" s="1288"/>
      <c r="E38" s="1289"/>
      <c r="F38" s="1289"/>
      <c r="G38" s="1289"/>
      <c r="H38" s="1290"/>
      <c r="I38" s="1121" t="s">
        <v>197</v>
      </c>
      <c r="J38" s="1122"/>
      <c r="K38" s="1123"/>
      <c r="L38" s="1306"/>
      <c r="M38" s="1307"/>
      <c r="N38" s="1307"/>
      <c r="O38" s="1307"/>
      <c r="P38" s="1307"/>
      <c r="Q38" s="1307"/>
      <c r="R38" s="1307"/>
      <c r="S38" s="1308"/>
      <c r="T38" s="1309"/>
      <c r="U38" s="1310"/>
      <c r="V38" s="1310"/>
      <c r="W38" s="1310"/>
      <c r="X38" s="1310"/>
      <c r="Y38" s="1310"/>
      <c r="Z38" s="1310"/>
      <c r="AA38" s="1310"/>
      <c r="AB38" s="1311"/>
      <c r="AC38" s="1309"/>
      <c r="AD38" s="1310"/>
      <c r="AE38" s="1310"/>
      <c r="AF38" s="1310"/>
      <c r="AG38" s="1310"/>
      <c r="AH38" s="1310"/>
      <c r="AI38" s="1310"/>
      <c r="AJ38" s="1310"/>
      <c r="AK38" s="1310"/>
      <c r="AL38" s="1310"/>
      <c r="AM38" s="1311"/>
      <c r="AN38" s="1312"/>
      <c r="AO38" s="1313"/>
      <c r="AP38" s="1314"/>
      <c r="AQ38" s="1315"/>
      <c r="AR38" s="1316"/>
      <c r="AS38" s="1065" t="str">
        <f t="shared" si="0"/>
        <v/>
      </c>
      <c r="AT38" s="1066"/>
      <c r="AU38" s="1067"/>
      <c r="AV38" s="1056"/>
      <c r="AW38" s="1057"/>
      <c r="AX38" s="1058"/>
      <c r="AY38" s="1324"/>
      <c r="AZ38" s="1325"/>
      <c r="BA38" s="1325"/>
      <c r="BB38" s="1325"/>
      <c r="BC38" s="1096"/>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row>
    <row r="39" spans="1:106" s="36" customFormat="1" ht="28.5" customHeight="1">
      <c r="A39" s="1004"/>
      <c r="B39" s="1005"/>
      <c r="C39" s="1006"/>
      <c r="D39" s="1297"/>
      <c r="E39" s="1298"/>
      <c r="F39" s="1298"/>
      <c r="G39" s="1298"/>
      <c r="H39" s="1299"/>
      <c r="I39" s="1016" t="s">
        <v>196</v>
      </c>
      <c r="J39" s="1017"/>
      <c r="K39" s="1018"/>
      <c r="L39" s="1300"/>
      <c r="M39" s="1301"/>
      <c r="N39" s="1301"/>
      <c r="O39" s="1301"/>
      <c r="P39" s="1301"/>
      <c r="Q39" s="1301"/>
      <c r="R39" s="1301"/>
      <c r="S39" s="1302"/>
      <c r="T39" s="1303"/>
      <c r="U39" s="1304"/>
      <c r="V39" s="1304"/>
      <c r="W39" s="1304"/>
      <c r="X39" s="1304"/>
      <c r="Y39" s="1304"/>
      <c r="Z39" s="1304"/>
      <c r="AA39" s="1304"/>
      <c r="AB39" s="1305"/>
      <c r="AC39" s="1303"/>
      <c r="AD39" s="1304"/>
      <c r="AE39" s="1304"/>
      <c r="AF39" s="1304"/>
      <c r="AG39" s="1304"/>
      <c r="AH39" s="1304"/>
      <c r="AI39" s="1304"/>
      <c r="AJ39" s="1304"/>
      <c r="AK39" s="1304"/>
      <c r="AL39" s="1304"/>
      <c r="AM39" s="1305"/>
      <c r="AN39" s="1328"/>
      <c r="AO39" s="1329"/>
      <c r="AP39" s="1330"/>
      <c r="AQ39" s="1331"/>
      <c r="AR39" s="1332"/>
      <c r="AS39" s="1030" t="str">
        <f t="shared" si="0"/>
        <v/>
      </c>
      <c r="AT39" s="1031"/>
      <c r="AU39" s="1032"/>
      <c r="AV39" s="1068" t="str">
        <f>IF(AND(AN39&lt;&gt;"",AQ39&lt;&gt;""),ROUNDDOWN(((AQ39/AN39)/1000),1),"")</f>
        <v/>
      </c>
      <c r="AW39" s="1069"/>
      <c r="AX39" s="1070"/>
      <c r="AY39" s="1326"/>
      <c r="AZ39" s="1327"/>
      <c r="BA39" s="1327"/>
      <c r="BB39" s="1327"/>
      <c r="BC39" s="1095" t="s">
        <v>20</v>
      </c>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row>
    <row r="40" spans="1:106" s="36" customFormat="1" ht="28.5" customHeight="1">
      <c r="A40" s="1004"/>
      <c r="B40" s="1005"/>
      <c r="C40" s="1006"/>
      <c r="D40" s="1288"/>
      <c r="E40" s="1289"/>
      <c r="F40" s="1289"/>
      <c r="G40" s="1289"/>
      <c r="H40" s="1290"/>
      <c r="I40" s="1121" t="s">
        <v>197</v>
      </c>
      <c r="J40" s="1122"/>
      <c r="K40" s="1123"/>
      <c r="L40" s="1306"/>
      <c r="M40" s="1307"/>
      <c r="N40" s="1307"/>
      <c r="O40" s="1307"/>
      <c r="P40" s="1307"/>
      <c r="Q40" s="1307"/>
      <c r="R40" s="1307"/>
      <c r="S40" s="1308"/>
      <c r="T40" s="1309"/>
      <c r="U40" s="1310"/>
      <c r="V40" s="1310"/>
      <c r="W40" s="1310"/>
      <c r="X40" s="1310"/>
      <c r="Y40" s="1310"/>
      <c r="Z40" s="1310"/>
      <c r="AA40" s="1310"/>
      <c r="AB40" s="1311"/>
      <c r="AC40" s="1309"/>
      <c r="AD40" s="1310"/>
      <c r="AE40" s="1310"/>
      <c r="AF40" s="1310"/>
      <c r="AG40" s="1310"/>
      <c r="AH40" s="1310"/>
      <c r="AI40" s="1310"/>
      <c r="AJ40" s="1310"/>
      <c r="AK40" s="1310"/>
      <c r="AL40" s="1310"/>
      <c r="AM40" s="1311"/>
      <c r="AN40" s="1312"/>
      <c r="AO40" s="1313"/>
      <c r="AP40" s="1314"/>
      <c r="AQ40" s="1315"/>
      <c r="AR40" s="1316"/>
      <c r="AS40" s="1065" t="str">
        <f t="shared" si="0"/>
        <v/>
      </c>
      <c r="AT40" s="1066"/>
      <c r="AU40" s="1067"/>
      <c r="AV40" s="1056"/>
      <c r="AW40" s="1057"/>
      <c r="AX40" s="1058"/>
      <c r="AY40" s="1324"/>
      <c r="AZ40" s="1325"/>
      <c r="BA40" s="1325"/>
      <c r="BB40" s="1325"/>
      <c r="BC40" s="1096"/>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row>
    <row r="41" spans="1:106" s="36" customFormat="1" ht="28.5" customHeight="1">
      <c r="A41" s="1004"/>
      <c r="B41" s="1005"/>
      <c r="C41" s="1006"/>
      <c r="D41" s="1297"/>
      <c r="E41" s="1298"/>
      <c r="F41" s="1298"/>
      <c r="G41" s="1298"/>
      <c r="H41" s="1299"/>
      <c r="I41" s="1016" t="s">
        <v>196</v>
      </c>
      <c r="J41" s="1017"/>
      <c r="K41" s="1018"/>
      <c r="L41" s="1300"/>
      <c r="M41" s="1301"/>
      <c r="N41" s="1301"/>
      <c r="O41" s="1301"/>
      <c r="P41" s="1301"/>
      <c r="Q41" s="1301"/>
      <c r="R41" s="1301"/>
      <c r="S41" s="1302"/>
      <c r="T41" s="1303"/>
      <c r="U41" s="1304"/>
      <c r="V41" s="1304"/>
      <c r="W41" s="1304"/>
      <c r="X41" s="1304"/>
      <c r="Y41" s="1304"/>
      <c r="Z41" s="1304"/>
      <c r="AA41" s="1304"/>
      <c r="AB41" s="1305"/>
      <c r="AC41" s="1303"/>
      <c r="AD41" s="1304"/>
      <c r="AE41" s="1304"/>
      <c r="AF41" s="1304"/>
      <c r="AG41" s="1304"/>
      <c r="AH41" s="1304"/>
      <c r="AI41" s="1304"/>
      <c r="AJ41" s="1304"/>
      <c r="AK41" s="1304"/>
      <c r="AL41" s="1304"/>
      <c r="AM41" s="1305"/>
      <c r="AN41" s="1328"/>
      <c r="AO41" s="1329"/>
      <c r="AP41" s="1330"/>
      <c r="AQ41" s="1331"/>
      <c r="AR41" s="1332"/>
      <c r="AS41" s="1030" t="str">
        <f t="shared" si="0"/>
        <v/>
      </c>
      <c r="AT41" s="1031"/>
      <c r="AU41" s="1032"/>
      <c r="AV41" s="1068" t="str">
        <f>IF(AND(AN41&lt;&gt;"",AQ41&lt;&gt;""),ROUNDDOWN(((AQ41/AN41)/1000),1),"")</f>
        <v/>
      </c>
      <c r="AW41" s="1069"/>
      <c r="AX41" s="1070"/>
      <c r="AY41" s="1326"/>
      <c r="AZ41" s="1327"/>
      <c r="BA41" s="1327"/>
      <c r="BB41" s="1327"/>
      <c r="BC41" s="1095" t="s">
        <v>20</v>
      </c>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row>
    <row r="42" spans="1:106" s="36" customFormat="1" ht="28.5" customHeight="1">
      <c r="A42" s="1004"/>
      <c r="B42" s="1005"/>
      <c r="C42" s="1006"/>
      <c r="D42" s="1288"/>
      <c r="E42" s="1289"/>
      <c r="F42" s="1289"/>
      <c r="G42" s="1289"/>
      <c r="H42" s="1290"/>
      <c r="I42" s="1121" t="s">
        <v>197</v>
      </c>
      <c r="J42" s="1122"/>
      <c r="K42" s="1123"/>
      <c r="L42" s="1306"/>
      <c r="M42" s="1307"/>
      <c r="N42" s="1307"/>
      <c r="O42" s="1307"/>
      <c r="P42" s="1307"/>
      <c r="Q42" s="1307"/>
      <c r="R42" s="1307"/>
      <c r="S42" s="1308"/>
      <c r="T42" s="1309"/>
      <c r="U42" s="1310"/>
      <c r="V42" s="1310"/>
      <c r="W42" s="1310"/>
      <c r="X42" s="1310"/>
      <c r="Y42" s="1310"/>
      <c r="Z42" s="1310"/>
      <c r="AA42" s="1310"/>
      <c r="AB42" s="1311"/>
      <c r="AC42" s="1309"/>
      <c r="AD42" s="1310"/>
      <c r="AE42" s="1310"/>
      <c r="AF42" s="1310"/>
      <c r="AG42" s="1310"/>
      <c r="AH42" s="1310"/>
      <c r="AI42" s="1310"/>
      <c r="AJ42" s="1310"/>
      <c r="AK42" s="1310"/>
      <c r="AL42" s="1310"/>
      <c r="AM42" s="1311"/>
      <c r="AN42" s="1312"/>
      <c r="AO42" s="1313"/>
      <c r="AP42" s="1314"/>
      <c r="AQ42" s="1315"/>
      <c r="AR42" s="1316"/>
      <c r="AS42" s="1065" t="str">
        <f t="shared" si="0"/>
        <v/>
      </c>
      <c r="AT42" s="1066"/>
      <c r="AU42" s="1067"/>
      <c r="AV42" s="1056"/>
      <c r="AW42" s="1057"/>
      <c r="AX42" s="1058"/>
      <c r="AY42" s="1324"/>
      <c r="AZ42" s="1325"/>
      <c r="BA42" s="1325"/>
      <c r="BB42" s="1325"/>
      <c r="BC42" s="1096"/>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row>
    <row r="43" spans="1:106" s="36" customFormat="1" ht="28.5" customHeight="1">
      <c r="A43" s="1004"/>
      <c r="B43" s="1005"/>
      <c r="C43" s="1006"/>
      <c r="D43" s="1297"/>
      <c r="E43" s="1298"/>
      <c r="F43" s="1298"/>
      <c r="G43" s="1298"/>
      <c r="H43" s="1299"/>
      <c r="I43" s="1016" t="s">
        <v>196</v>
      </c>
      <c r="J43" s="1017"/>
      <c r="K43" s="1018"/>
      <c r="L43" s="1300"/>
      <c r="M43" s="1301"/>
      <c r="N43" s="1301"/>
      <c r="O43" s="1301"/>
      <c r="P43" s="1301"/>
      <c r="Q43" s="1301"/>
      <c r="R43" s="1301"/>
      <c r="S43" s="1302"/>
      <c r="T43" s="1303"/>
      <c r="U43" s="1304"/>
      <c r="V43" s="1304"/>
      <c r="W43" s="1304"/>
      <c r="X43" s="1304"/>
      <c r="Y43" s="1304"/>
      <c r="Z43" s="1304"/>
      <c r="AA43" s="1304"/>
      <c r="AB43" s="1305"/>
      <c r="AC43" s="1303"/>
      <c r="AD43" s="1304"/>
      <c r="AE43" s="1304"/>
      <c r="AF43" s="1304"/>
      <c r="AG43" s="1304"/>
      <c r="AH43" s="1304"/>
      <c r="AI43" s="1304"/>
      <c r="AJ43" s="1304"/>
      <c r="AK43" s="1304"/>
      <c r="AL43" s="1304"/>
      <c r="AM43" s="1305"/>
      <c r="AN43" s="1328"/>
      <c r="AO43" s="1329"/>
      <c r="AP43" s="1330"/>
      <c r="AQ43" s="1331"/>
      <c r="AR43" s="1332"/>
      <c r="AS43" s="1030" t="str">
        <f t="shared" si="0"/>
        <v/>
      </c>
      <c r="AT43" s="1031"/>
      <c r="AU43" s="1032"/>
      <c r="AV43" s="1068" t="str">
        <f>IF(AND(AN43&lt;&gt;"",AQ43&lt;&gt;""),ROUNDDOWN(((AQ43/AN43)/1000),1),"")</f>
        <v/>
      </c>
      <c r="AW43" s="1069"/>
      <c r="AX43" s="1070"/>
      <c r="AY43" s="1326"/>
      <c r="AZ43" s="1327"/>
      <c r="BA43" s="1327"/>
      <c r="BB43" s="1327"/>
      <c r="BC43" s="1095" t="s">
        <v>20</v>
      </c>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row>
    <row r="44" spans="1:106" s="36" customFormat="1" ht="28.5" customHeight="1">
      <c r="A44" s="1004"/>
      <c r="B44" s="1005"/>
      <c r="C44" s="1006"/>
      <c r="D44" s="1288"/>
      <c r="E44" s="1289"/>
      <c r="F44" s="1289"/>
      <c r="G44" s="1289"/>
      <c r="H44" s="1290"/>
      <c r="I44" s="1121" t="s">
        <v>197</v>
      </c>
      <c r="J44" s="1122"/>
      <c r="K44" s="1123"/>
      <c r="L44" s="1306"/>
      <c r="M44" s="1307"/>
      <c r="N44" s="1307"/>
      <c r="O44" s="1307"/>
      <c r="P44" s="1307"/>
      <c r="Q44" s="1307"/>
      <c r="R44" s="1307"/>
      <c r="S44" s="1308"/>
      <c r="T44" s="1309"/>
      <c r="U44" s="1310"/>
      <c r="V44" s="1310"/>
      <c r="W44" s="1310"/>
      <c r="X44" s="1310"/>
      <c r="Y44" s="1310"/>
      <c r="Z44" s="1310"/>
      <c r="AA44" s="1310"/>
      <c r="AB44" s="1311"/>
      <c r="AC44" s="1309"/>
      <c r="AD44" s="1310"/>
      <c r="AE44" s="1310"/>
      <c r="AF44" s="1310"/>
      <c r="AG44" s="1310"/>
      <c r="AH44" s="1310"/>
      <c r="AI44" s="1310"/>
      <c r="AJ44" s="1310"/>
      <c r="AK44" s="1310"/>
      <c r="AL44" s="1310"/>
      <c r="AM44" s="1311"/>
      <c r="AN44" s="1312"/>
      <c r="AO44" s="1313"/>
      <c r="AP44" s="1314"/>
      <c r="AQ44" s="1315"/>
      <c r="AR44" s="1316"/>
      <c r="AS44" s="1065" t="str">
        <f t="shared" si="0"/>
        <v/>
      </c>
      <c r="AT44" s="1066"/>
      <c r="AU44" s="1067"/>
      <c r="AV44" s="1056"/>
      <c r="AW44" s="1057"/>
      <c r="AX44" s="1058"/>
      <c r="AY44" s="1324"/>
      <c r="AZ44" s="1325"/>
      <c r="BA44" s="1325"/>
      <c r="BB44" s="1325"/>
      <c r="BC44" s="1096"/>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row>
    <row r="45" spans="1:106" s="36" customFormat="1" ht="28.5" customHeight="1">
      <c r="A45" s="1004"/>
      <c r="B45" s="1005"/>
      <c r="C45" s="1006"/>
      <c r="D45" s="1297"/>
      <c r="E45" s="1298"/>
      <c r="F45" s="1298"/>
      <c r="G45" s="1298"/>
      <c r="H45" s="1299"/>
      <c r="I45" s="1016" t="s">
        <v>196</v>
      </c>
      <c r="J45" s="1017"/>
      <c r="K45" s="1018"/>
      <c r="L45" s="1300"/>
      <c r="M45" s="1301"/>
      <c r="N45" s="1301"/>
      <c r="O45" s="1301"/>
      <c r="P45" s="1301"/>
      <c r="Q45" s="1301"/>
      <c r="R45" s="1301"/>
      <c r="S45" s="1302"/>
      <c r="T45" s="1303"/>
      <c r="U45" s="1304"/>
      <c r="V45" s="1304"/>
      <c r="W45" s="1304"/>
      <c r="X45" s="1304"/>
      <c r="Y45" s="1304"/>
      <c r="Z45" s="1304"/>
      <c r="AA45" s="1304"/>
      <c r="AB45" s="1305"/>
      <c r="AC45" s="1303"/>
      <c r="AD45" s="1304"/>
      <c r="AE45" s="1304"/>
      <c r="AF45" s="1304"/>
      <c r="AG45" s="1304"/>
      <c r="AH45" s="1304"/>
      <c r="AI45" s="1304"/>
      <c r="AJ45" s="1304"/>
      <c r="AK45" s="1304"/>
      <c r="AL45" s="1304"/>
      <c r="AM45" s="1305"/>
      <c r="AN45" s="1328"/>
      <c r="AO45" s="1329"/>
      <c r="AP45" s="1330"/>
      <c r="AQ45" s="1331"/>
      <c r="AR45" s="1332"/>
      <c r="AS45" s="1030" t="str">
        <f t="shared" si="0"/>
        <v/>
      </c>
      <c r="AT45" s="1031"/>
      <c r="AU45" s="1032"/>
      <c r="AV45" s="1068" t="str">
        <f>IF(AND(AN45&lt;&gt;"",AQ45&lt;&gt;""),ROUNDDOWN(((AQ45/AN45)/1000),1),"")</f>
        <v/>
      </c>
      <c r="AW45" s="1069"/>
      <c r="AX45" s="1070"/>
      <c r="AY45" s="1326"/>
      <c r="AZ45" s="1327"/>
      <c r="BA45" s="1327"/>
      <c r="BB45" s="1327"/>
      <c r="BC45" s="1095" t="s">
        <v>20</v>
      </c>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row>
    <row r="46" spans="1:106" s="36" customFormat="1" ht="28.5" customHeight="1">
      <c r="A46" s="1004"/>
      <c r="B46" s="1005"/>
      <c r="C46" s="1006"/>
      <c r="D46" s="1288"/>
      <c r="E46" s="1289"/>
      <c r="F46" s="1289"/>
      <c r="G46" s="1289"/>
      <c r="H46" s="1290"/>
      <c r="I46" s="1121" t="s">
        <v>197</v>
      </c>
      <c r="J46" s="1122"/>
      <c r="K46" s="1123"/>
      <c r="L46" s="1306"/>
      <c r="M46" s="1307"/>
      <c r="N46" s="1307"/>
      <c r="O46" s="1307"/>
      <c r="P46" s="1307"/>
      <c r="Q46" s="1307"/>
      <c r="R46" s="1307"/>
      <c r="S46" s="1308"/>
      <c r="T46" s="1309"/>
      <c r="U46" s="1310"/>
      <c r="V46" s="1310"/>
      <c r="W46" s="1310"/>
      <c r="X46" s="1310"/>
      <c r="Y46" s="1310"/>
      <c r="Z46" s="1310"/>
      <c r="AA46" s="1310"/>
      <c r="AB46" s="1311"/>
      <c r="AC46" s="1309"/>
      <c r="AD46" s="1310"/>
      <c r="AE46" s="1310"/>
      <c r="AF46" s="1310"/>
      <c r="AG46" s="1310"/>
      <c r="AH46" s="1310"/>
      <c r="AI46" s="1310"/>
      <c r="AJ46" s="1310"/>
      <c r="AK46" s="1310"/>
      <c r="AL46" s="1310"/>
      <c r="AM46" s="1311"/>
      <c r="AN46" s="1312"/>
      <c r="AO46" s="1313"/>
      <c r="AP46" s="1314"/>
      <c r="AQ46" s="1315"/>
      <c r="AR46" s="1316"/>
      <c r="AS46" s="1065" t="str">
        <f t="shared" si="0"/>
        <v/>
      </c>
      <c r="AT46" s="1066"/>
      <c r="AU46" s="1067"/>
      <c r="AV46" s="1056"/>
      <c r="AW46" s="1057"/>
      <c r="AX46" s="1058"/>
      <c r="AY46" s="1324"/>
      <c r="AZ46" s="1325"/>
      <c r="BA46" s="1325"/>
      <c r="BB46" s="1325"/>
      <c r="BC46" s="1096"/>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row>
    <row r="47" spans="1:106" s="36" customFormat="1" ht="28.5" customHeight="1">
      <c r="A47" s="1004"/>
      <c r="B47" s="1005"/>
      <c r="C47" s="1006"/>
      <c r="D47" s="1297"/>
      <c r="E47" s="1298"/>
      <c r="F47" s="1298"/>
      <c r="G47" s="1298"/>
      <c r="H47" s="1299"/>
      <c r="I47" s="1016" t="s">
        <v>196</v>
      </c>
      <c r="J47" s="1017"/>
      <c r="K47" s="1018"/>
      <c r="L47" s="1300"/>
      <c r="M47" s="1301"/>
      <c r="N47" s="1301"/>
      <c r="O47" s="1301"/>
      <c r="P47" s="1301"/>
      <c r="Q47" s="1301"/>
      <c r="R47" s="1301"/>
      <c r="S47" s="1302"/>
      <c r="T47" s="1303"/>
      <c r="U47" s="1304"/>
      <c r="V47" s="1304"/>
      <c r="W47" s="1304"/>
      <c r="X47" s="1304"/>
      <c r="Y47" s="1304"/>
      <c r="Z47" s="1304"/>
      <c r="AA47" s="1304"/>
      <c r="AB47" s="1305"/>
      <c r="AC47" s="1303"/>
      <c r="AD47" s="1304"/>
      <c r="AE47" s="1304"/>
      <c r="AF47" s="1304"/>
      <c r="AG47" s="1304"/>
      <c r="AH47" s="1304"/>
      <c r="AI47" s="1304"/>
      <c r="AJ47" s="1304"/>
      <c r="AK47" s="1304"/>
      <c r="AL47" s="1304"/>
      <c r="AM47" s="1305"/>
      <c r="AN47" s="1328"/>
      <c r="AO47" s="1329"/>
      <c r="AP47" s="1330"/>
      <c r="AQ47" s="1331"/>
      <c r="AR47" s="1332"/>
      <c r="AS47" s="1030" t="str">
        <f t="shared" si="0"/>
        <v/>
      </c>
      <c r="AT47" s="1031"/>
      <c r="AU47" s="1032"/>
      <c r="AV47" s="1068" t="str">
        <f>IF(AND(AN47&lt;&gt;"",AQ47&lt;&gt;""),ROUNDDOWN(((AQ47/AN47)/1000),1),"")</f>
        <v/>
      </c>
      <c r="AW47" s="1069"/>
      <c r="AX47" s="1070"/>
      <c r="AY47" s="1326"/>
      <c r="AZ47" s="1327"/>
      <c r="BA47" s="1327"/>
      <c r="BB47" s="1327"/>
      <c r="BC47" s="1095" t="s">
        <v>20</v>
      </c>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row>
    <row r="48" spans="1:106" s="36" customFormat="1" ht="28.5" customHeight="1">
      <c r="A48" s="1004"/>
      <c r="B48" s="1005"/>
      <c r="C48" s="1006"/>
      <c r="D48" s="1288"/>
      <c r="E48" s="1289"/>
      <c r="F48" s="1289"/>
      <c r="G48" s="1289"/>
      <c r="H48" s="1290"/>
      <c r="I48" s="1121" t="s">
        <v>197</v>
      </c>
      <c r="J48" s="1122"/>
      <c r="K48" s="1123"/>
      <c r="L48" s="1306"/>
      <c r="M48" s="1307"/>
      <c r="N48" s="1307"/>
      <c r="O48" s="1307"/>
      <c r="P48" s="1307"/>
      <c r="Q48" s="1307"/>
      <c r="R48" s="1307"/>
      <c r="S48" s="1308"/>
      <c r="T48" s="1309"/>
      <c r="U48" s="1310"/>
      <c r="V48" s="1310"/>
      <c r="W48" s="1310"/>
      <c r="X48" s="1310"/>
      <c r="Y48" s="1310"/>
      <c r="Z48" s="1310"/>
      <c r="AA48" s="1310"/>
      <c r="AB48" s="1311"/>
      <c r="AC48" s="1309"/>
      <c r="AD48" s="1310"/>
      <c r="AE48" s="1310"/>
      <c r="AF48" s="1310"/>
      <c r="AG48" s="1310"/>
      <c r="AH48" s="1310"/>
      <c r="AI48" s="1310"/>
      <c r="AJ48" s="1310"/>
      <c r="AK48" s="1310"/>
      <c r="AL48" s="1310"/>
      <c r="AM48" s="1311"/>
      <c r="AN48" s="1312"/>
      <c r="AO48" s="1313"/>
      <c r="AP48" s="1314"/>
      <c r="AQ48" s="1315"/>
      <c r="AR48" s="1316"/>
      <c r="AS48" s="1065" t="str">
        <f t="shared" si="0"/>
        <v/>
      </c>
      <c r="AT48" s="1066"/>
      <c r="AU48" s="1067"/>
      <c r="AV48" s="1056"/>
      <c r="AW48" s="1057"/>
      <c r="AX48" s="1058"/>
      <c r="AY48" s="1324"/>
      <c r="AZ48" s="1325"/>
      <c r="BA48" s="1325"/>
      <c r="BB48" s="1325"/>
      <c r="BC48" s="1096"/>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row>
    <row r="49" spans="1:106" s="36" customFormat="1" ht="28.5" customHeight="1">
      <c r="A49" s="1004"/>
      <c r="B49" s="1005"/>
      <c r="C49" s="1006"/>
      <c r="D49" s="1297"/>
      <c r="E49" s="1298"/>
      <c r="F49" s="1298"/>
      <c r="G49" s="1298"/>
      <c r="H49" s="1299"/>
      <c r="I49" s="1016" t="s">
        <v>196</v>
      </c>
      <c r="J49" s="1017"/>
      <c r="K49" s="1018"/>
      <c r="L49" s="1300"/>
      <c r="M49" s="1301"/>
      <c r="N49" s="1301"/>
      <c r="O49" s="1301"/>
      <c r="P49" s="1301"/>
      <c r="Q49" s="1301"/>
      <c r="R49" s="1301"/>
      <c r="S49" s="1302"/>
      <c r="T49" s="1303"/>
      <c r="U49" s="1304"/>
      <c r="V49" s="1304"/>
      <c r="W49" s="1304"/>
      <c r="X49" s="1304"/>
      <c r="Y49" s="1304"/>
      <c r="Z49" s="1304"/>
      <c r="AA49" s="1304"/>
      <c r="AB49" s="1305"/>
      <c r="AC49" s="1303"/>
      <c r="AD49" s="1304"/>
      <c r="AE49" s="1304"/>
      <c r="AF49" s="1304"/>
      <c r="AG49" s="1304"/>
      <c r="AH49" s="1304"/>
      <c r="AI49" s="1304"/>
      <c r="AJ49" s="1304"/>
      <c r="AK49" s="1304"/>
      <c r="AL49" s="1304"/>
      <c r="AM49" s="1305"/>
      <c r="AN49" s="1328"/>
      <c r="AO49" s="1329"/>
      <c r="AP49" s="1330"/>
      <c r="AQ49" s="1331"/>
      <c r="AR49" s="1332"/>
      <c r="AS49" s="1030" t="str">
        <f t="shared" si="0"/>
        <v/>
      </c>
      <c r="AT49" s="1031"/>
      <c r="AU49" s="1032"/>
      <c r="AV49" s="1068" t="str">
        <f>IF(AND(AN49&lt;&gt;"",AQ49&lt;&gt;""),ROUNDDOWN(((AQ49/AN49)/1000),1),"")</f>
        <v/>
      </c>
      <c r="AW49" s="1069"/>
      <c r="AX49" s="1070"/>
      <c r="AY49" s="1326"/>
      <c r="AZ49" s="1327"/>
      <c r="BA49" s="1327"/>
      <c r="BB49" s="1327"/>
      <c r="BC49" s="1095" t="s">
        <v>20</v>
      </c>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row>
    <row r="50" spans="1:106" s="36" customFormat="1" ht="28.5" customHeight="1">
      <c r="A50" s="1004"/>
      <c r="B50" s="1005"/>
      <c r="C50" s="1006"/>
      <c r="D50" s="1288"/>
      <c r="E50" s="1289"/>
      <c r="F50" s="1289"/>
      <c r="G50" s="1289"/>
      <c r="H50" s="1290"/>
      <c r="I50" s="1121" t="s">
        <v>197</v>
      </c>
      <c r="J50" s="1122"/>
      <c r="K50" s="1123"/>
      <c r="L50" s="1306"/>
      <c r="M50" s="1307"/>
      <c r="N50" s="1307"/>
      <c r="O50" s="1307"/>
      <c r="P50" s="1307"/>
      <c r="Q50" s="1307"/>
      <c r="R50" s="1307"/>
      <c r="S50" s="1308"/>
      <c r="T50" s="1309"/>
      <c r="U50" s="1310"/>
      <c r="V50" s="1310"/>
      <c r="W50" s="1310"/>
      <c r="X50" s="1310"/>
      <c r="Y50" s="1310"/>
      <c r="Z50" s="1310"/>
      <c r="AA50" s="1310"/>
      <c r="AB50" s="1311"/>
      <c r="AC50" s="1309"/>
      <c r="AD50" s="1310"/>
      <c r="AE50" s="1310"/>
      <c r="AF50" s="1310"/>
      <c r="AG50" s="1310"/>
      <c r="AH50" s="1310"/>
      <c r="AI50" s="1310"/>
      <c r="AJ50" s="1310"/>
      <c r="AK50" s="1310"/>
      <c r="AL50" s="1310"/>
      <c r="AM50" s="1311"/>
      <c r="AN50" s="1312"/>
      <c r="AO50" s="1313"/>
      <c r="AP50" s="1314"/>
      <c r="AQ50" s="1315"/>
      <c r="AR50" s="1316"/>
      <c r="AS50" s="1065" t="str">
        <f t="shared" si="0"/>
        <v/>
      </c>
      <c r="AT50" s="1066"/>
      <c r="AU50" s="1067"/>
      <c r="AV50" s="1056"/>
      <c r="AW50" s="1057"/>
      <c r="AX50" s="1058"/>
      <c r="AY50" s="1324"/>
      <c r="AZ50" s="1325"/>
      <c r="BA50" s="1325"/>
      <c r="BB50" s="1325"/>
      <c r="BC50" s="1096"/>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row>
    <row r="51" spans="1:106" s="36" customFormat="1" ht="28.5" customHeight="1">
      <c r="A51" s="1004"/>
      <c r="B51" s="1005"/>
      <c r="C51" s="1006"/>
      <c r="D51" s="1297"/>
      <c r="E51" s="1298"/>
      <c r="F51" s="1298"/>
      <c r="G51" s="1298"/>
      <c r="H51" s="1299"/>
      <c r="I51" s="1016" t="s">
        <v>196</v>
      </c>
      <c r="J51" s="1017"/>
      <c r="K51" s="1018"/>
      <c r="L51" s="1300"/>
      <c r="M51" s="1301"/>
      <c r="N51" s="1301"/>
      <c r="O51" s="1301"/>
      <c r="P51" s="1301"/>
      <c r="Q51" s="1301"/>
      <c r="R51" s="1301"/>
      <c r="S51" s="1302"/>
      <c r="T51" s="1303"/>
      <c r="U51" s="1304"/>
      <c r="V51" s="1304"/>
      <c r="W51" s="1304"/>
      <c r="X51" s="1304"/>
      <c r="Y51" s="1304"/>
      <c r="Z51" s="1304"/>
      <c r="AA51" s="1304"/>
      <c r="AB51" s="1305"/>
      <c r="AC51" s="1303"/>
      <c r="AD51" s="1304"/>
      <c r="AE51" s="1304"/>
      <c r="AF51" s="1304"/>
      <c r="AG51" s="1304"/>
      <c r="AH51" s="1304"/>
      <c r="AI51" s="1304"/>
      <c r="AJ51" s="1304"/>
      <c r="AK51" s="1304"/>
      <c r="AL51" s="1304"/>
      <c r="AM51" s="1305"/>
      <c r="AN51" s="1328"/>
      <c r="AO51" s="1329"/>
      <c r="AP51" s="1330"/>
      <c r="AQ51" s="1331"/>
      <c r="AR51" s="1332"/>
      <c r="AS51" s="1030" t="str">
        <f t="shared" si="0"/>
        <v/>
      </c>
      <c r="AT51" s="1031"/>
      <c r="AU51" s="1032"/>
      <c r="AV51" s="1068" t="str">
        <f>IF(AND(AN51&lt;&gt;"",AQ51&lt;&gt;""),ROUNDDOWN(((AQ51/AN51)/1000),1),"")</f>
        <v/>
      </c>
      <c r="AW51" s="1069"/>
      <c r="AX51" s="1070"/>
      <c r="AY51" s="1326"/>
      <c r="AZ51" s="1327"/>
      <c r="BA51" s="1327"/>
      <c r="BB51" s="1327"/>
      <c r="BC51" s="1095" t="s">
        <v>20</v>
      </c>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row>
    <row r="52" spans="1:106" s="36" customFormat="1" ht="28.5" customHeight="1" thickBot="1">
      <c r="A52" s="1007"/>
      <c r="B52" s="1008"/>
      <c r="C52" s="1009"/>
      <c r="D52" s="1333"/>
      <c r="E52" s="1334"/>
      <c r="F52" s="1334"/>
      <c r="G52" s="1334"/>
      <c r="H52" s="1335"/>
      <c r="I52" s="1036" t="s">
        <v>197</v>
      </c>
      <c r="J52" s="1037"/>
      <c r="K52" s="1038"/>
      <c r="L52" s="1338"/>
      <c r="M52" s="1339"/>
      <c r="N52" s="1339"/>
      <c r="O52" s="1339"/>
      <c r="P52" s="1339"/>
      <c r="Q52" s="1339"/>
      <c r="R52" s="1339"/>
      <c r="S52" s="1340"/>
      <c r="T52" s="1341"/>
      <c r="U52" s="1342"/>
      <c r="V52" s="1342"/>
      <c r="W52" s="1342"/>
      <c r="X52" s="1342"/>
      <c r="Y52" s="1342"/>
      <c r="Z52" s="1342"/>
      <c r="AA52" s="1342"/>
      <c r="AB52" s="1343"/>
      <c r="AC52" s="1341"/>
      <c r="AD52" s="1342"/>
      <c r="AE52" s="1342"/>
      <c r="AF52" s="1342"/>
      <c r="AG52" s="1342"/>
      <c r="AH52" s="1342"/>
      <c r="AI52" s="1342"/>
      <c r="AJ52" s="1342"/>
      <c r="AK52" s="1342"/>
      <c r="AL52" s="1342"/>
      <c r="AM52" s="1343"/>
      <c r="AN52" s="1344"/>
      <c r="AO52" s="1345"/>
      <c r="AP52" s="1346"/>
      <c r="AQ52" s="1347"/>
      <c r="AR52" s="1348"/>
      <c r="AS52" s="1045" t="str">
        <f t="shared" si="0"/>
        <v/>
      </c>
      <c r="AT52" s="1046"/>
      <c r="AU52" s="1047"/>
      <c r="AV52" s="1097"/>
      <c r="AW52" s="1098"/>
      <c r="AX52" s="1099"/>
      <c r="AY52" s="1336"/>
      <c r="AZ52" s="1337"/>
      <c r="BA52" s="1337"/>
      <c r="BB52" s="1337"/>
      <c r="BC52" s="1102"/>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row>
    <row r="53" spans="1:106" s="7" customFormat="1" ht="10.5" customHeight="1"/>
    <row r="54" spans="1:106" s="7" customFormat="1" ht="10.5" customHeight="1"/>
    <row r="55" spans="1:106" s="7" customFormat="1" ht="10.5" customHeight="1"/>
    <row r="56" spans="1:106" s="7" customFormat="1" ht="10.5" customHeight="1"/>
    <row r="57" spans="1:106" s="7" customFormat="1" ht="10.5" customHeight="1"/>
    <row r="58" spans="1:106" s="7" customFormat="1" ht="10.5" customHeight="1"/>
    <row r="59" spans="1:106" s="7" customFormat="1" ht="10.5" customHeight="1"/>
    <row r="60" spans="1:106" s="7" customFormat="1" ht="10.5" customHeight="1"/>
    <row r="61" spans="1:106" s="7" customFormat="1" ht="10.5" customHeight="1"/>
    <row r="62" spans="1:106" s="7" customFormat="1" ht="10.5" customHeight="1"/>
    <row r="63" spans="1:106" s="7" customFormat="1" ht="10.5" customHeight="1"/>
    <row r="64" spans="1:106" s="7" customFormat="1" ht="10.5" customHeight="1"/>
    <row r="65" spans="1:55" s="7" customFormat="1" ht="31.5" customHeight="1" thickBot="1">
      <c r="A65" s="49" t="s">
        <v>122</v>
      </c>
      <c r="B65" s="266"/>
      <c r="C65" s="266"/>
      <c r="D65" s="266"/>
      <c r="E65" s="266"/>
      <c r="F65" s="266"/>
      <c r="G65" s="266"/>
      <c r="H65" s="266"/>
      <c r="I65" s="266"/>
      <c r="J65" s="266"/>
      <c r="K65" s="266"/>
      <c r="L65" s="266"/>
      <c r="M65" s="266"/>
      <c r="N65" s="186" t="s">
        <v>200</v>
      </c>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266"/>
      <c r="AZ65" s="266"/>
      <c r="BA65" s="266"/>
      <c r="BB65" s="266"/>
      <c r="BC65" s="266"/>
    </row>
    <row r="66" spans="1:55" s="7" customFormat="1" ht="57.75" customHeight="1" thickBot="1">
      <c r="A66" s="736" t="s">
        <v>21</v>
      </c>
      <c r="B66" s="737"/>
      <c r="C66" s="707"/>
      <c r="D66" s="750" t="s">
        <v>135</v>
      </c>
      <c r="E66" s="751"/>
      <c r="F66" s="751"/>
      <c r="G66" s="751"/>
      <c r="H66" s="751"/>
      <c r="I66" s="751"/>
      <c r="J66" s="751"/>
      <c r="K66" s="780" t="s">
        <v>70</v>
      </c>
      <c r="L66" s="781"/>
      <c r="M66" s="781"/>
      <c r="N66" s="781"/>
      <c r="O66" s="781"/>
      <c r="P66" s="781"/>
      <c r="Q66" s="781"/>
      <c r="R66" s="781"/>
      <c r="S66" s="781"/>
      <c r="T66" s="782"/>
      <c r="U66" s="783" t="s">
        <v>124</v>
      </c>
      <c r="V66" s="784"/>
      <c r="W66" s="751" t="s">
        <v>125</v>
      </c>
      <c r="X66" s="751"/>
      <c r="Y66" s="751"/>
      <c r="Z66" s="751"/>
      <c r="AA66" s="751"/>
      <c r="AB66" s="751"/>
      <c r="AC66" s="751"/>
      <c r="AD66" s="751"/>
      <c r="AE66" s="752"/>
      <c r="AF66" s="750" t="s">
        <v>126</v>
      </c>
      <c r="AG66" s="751"/>
      <c r="AH66" s="751"/>
      <c r="AI66" s="751"/>
      <c r="AJ66" s="751"/>
      <c r="AK66" s="751"/>
      <c r="AL66" s="751"/>
      <c r="AM66" s="751"/>
      <c r="AN66" s="751"/>
      <c r="AO66" s="751"/>
      <c r="AP66" s="752"/>
      <c r="AQ66" s="750" t="s">
        <v>178</v>
      </c>
      <c r="AR66" s="751"/>
      <c r="AS66" s="751"/>
      <c r="AT66" s="751"/>
      <c r="AU66" s="751"/>
      <c r="AV66" s="751"/>
      <c r="AW66" s="751"/>
      <c r="AX66" s="751"/>
      <c r="AY66" s="751"/>
      <c r="AZ66" s="751"/>
      <c r="BA66" s="751"/>
      <c r="BB66" s="751"/>
      <c r="BC66" s="753"/>
    </row>
    <row r="67" spans="1:55" s="7" customFormat="1" ht="33.75" customHeight="1" thickTop="1">
      <c r="A67" s="987" t="s">
        <v>134</v>
      </c>
      <c r="B67" s="988"/>
      <c r="C67" s="989"/>
      <c r="D67" s="990" t="s">
        <v>136</v>
      </c>
      <c r="E67" s="991"/>
      <c r="F67" s="991"/>
      <c r="G67" s="991"/>
      <c r="H67" s="991"/>
      <c r="I67" s="991"/>
      <c r="J67" s="992"/>
      <c r="K67" s="993" t="str">
        <f>IF(AV13&lt;&gt;"",ROUNDDOWN(SUM(AY13:BB32),0),"")</f>
        <v/>
      </c>
      <c r="L67" s="994"/>
      <c r="M67" s="994"/>
      <c r="N67" s="994"/>
      <c r="O67" s="994"/>
      <c r="P67" s="994"/>
      <c r="Q67" s="994"/>
      <c r="R67" s="994"/>
      <c r="S67" s="994"/>
      <c r="T67" s="198" t="s">
        <v>20</v>
      </c>
      <c r="U67" s="995" t="s">
        <v>124</v>
      </c>
      <c r="V67" s="996"/>
      <c r="W67" s="997">
        <v>7500</v>
      </c>
      <c r="X67" s="997"/>
      <c r="Y67" s="997"/>
      <c r="Z67" s="997"/>
      <c r="AA67" s="997"/>
      <c r="AB67" s="997"/>
      <c r="AC67" s="997"/>
      <c r="AD67" s="997"/>
      <c r="AE67" s="188" t="s">
        <v>0</v>
      </c>
      <c r="AF67" s="998" t="str">
        <f>IF(K67="","",(K67*W67))</f>
        <v/>
      </c>
      <c r="AG67" s="998"/>
      <c r="AH67" s="998"/>
      <c r="AI67" s="998"/>
      <c r="AJ67" s="998"/>
      <c r="AK67" s="998"/>
      <c r="AL67" s="998"/>
      <c r="AM67" s="998"/>
      <c r="AN67" s="998"/>
      <c r="AO67" s="998"/>
      <c r="AP67" s="188" t="s">
        <v>0</v>
      </c>
      <c r="AQ67" s="999" t="str">
        <f>IF(AF67&lt;&gt;"",AF67,"")</f>
        <v/>
      </c>
      <c r="AR67" s="1000"/>
      <c r="AS67" s="1000"/>
      <c r="AT67" s="1000"/>
      <c r="AU67" s="1000"/>
      <c r="AV67" s="1000"/>
      <c r="AW67" s="1000"/>
      <c r="AX67" s="1000"/>
      <c r="AY67" s="1000"/>
      <c r="AZ67" s="1000"/>
      <c r="BA67" s="1000"/>
      <c r="BB67" s="1000"/>
      <c r="BC67" s="263" t="s">
        <v>0</v>
      </c>
    </row>
    <row r="68" spans="1:55" s="7" customFormat="1" ht="33.75" customHeight="1">
      <c r="A68" s="744" t="s">
        <v>128</v>
      </c>
      <c r="B68" s="745"/>
      <c r="C68" s="746"/>
      <c r="D68" s="774" t="s">
        <v>179</v>
      </c>
      <c r="E68" s="775"/>
      <c r="F68" s="775"/>
      <c r="G68" s="775"/>
      <c r="H68" s="775"/>
      <c r="I68" s="775"/>
      <c r="J68" s="776"/>
      <c r="K68" s="977" t="str">
        <f>IF($AV$31&lt;&gt;"",ROUNDDOWN(SUMIF($AV$31:$AX$50,"&gt;=5.4",$AY$31:$BB$50),0),"")</f>
        <v/>
      </c>
      <c r="L68" s="978"/>
      <c r="M68" s="978"/>
      <c r="N68" s="978"/>
      <c r="O68" s="978"/>
      <c r="P68" s="978"/>
      <c r="Q68" s="978"/>
      <c r="R68" s="978"/>
      <c r="S68" s="978"/>
      <c r="T68" s="195" t="s">
        <v>20</v>
      </c>
      <c r="U68" s="789" t="s">
        <v>124</v>
      </c>
      <c r="V68" s="790"/>
      <c r="W68" s="795">
        <v>6000</v>
      </c>
      <c r="X68" s="795"/>
      <c r="Y68" s="795"/>
      <c r="Z68" s="795"/>
      <c r="AA68" s="795"/>
      <c r="AB68" s="795"/>
      <c r="AC68" s="795"/>
      <c r="AD68" s="795"/>
      <c r="AE68" s="189" t="s">
        <v>0</v>
      </c>
      <c r="AF68" s="979" t="str">
        <f>IF(K68="","",(K68*W68))</f>
        <v/>
      </c>
      <c r="AG68" s="979"/>
      <c r="AH68" s="979"/>
      <c r="AI68" s="979"/>
      <c r="AJ68" s="979"/>
      <c r="AK68" s="979"/>
      <c r="AL68" s="979"/>
      <c r="AM68" s="979"/>
      <c r="AN68" s="979"/>
      <c r="AO68" s="979"/>
      <c r="AP68" s="189" t="s">
        <v>0</v>
      </c>
      <c r="AQ68" s="980">
        <f>SUM(AF68:AO69)</f>
        <v>0</v>
      </c>
      <c r="AR68" s="981"/>
      <c r="AS68" s="981"/>
      <c r="AT68" s="981"/>
      <c r="AU68" s="981"/>
      <c r="AV68" s="981"/>
      <c r="AW68" s="981"/>
      <c r="AX68" s="981"/>
      <c r="AY68" s="981"/>
      <c r="AZ68" s="981"/>
      <c r="BA68" s="981"/>
      <c r="BB68" s="981"/>
      <c r="BC68" s="766" t="s">
        <v>0</v>
      </c>
    </row>
    <row r="69" spans="1:55" s="7" customFormat="1" ht="33.75" customHeight="1" thickBot="1">
      <c r="A69" s="747"/>
      <c r="B69" s="748"/>
      <c r="C69" s="749"/>
      <c r="D69" s="777" t="s">
        <v>180</v>
      </c>
      <c r="E69" s="778"/>
      <c r="F69" s="778"/>
      <c r="G69" s="778"/>
      <c r="H69" s="778"/>
      <c r="I69" s="778"/>
      <c r="J69" s="779"/>
      <c r="K69" s="984" t="str">
        <f>IF($AV$31&lt;&gt;"",ROUNDDOWN(SUMIF($AV$31:$AX$50,"&gt;=2.7",$AY$31:$BB$50),0)-K68,"")</f>
        <v/>
      </c>
      <c r="L69" s="985"/>
      <c r="M69" s="985"/>
      <c r="N69" s="985"/>
      <c r="O69" s="985"/>
      <c r="P69" s="985"/>
      <c r="Q69" s="985"/>
      <c r="R69" s="985"/>
      <c r="S69" s="985"/>
      <c r="T69" s="196" t="s">
        <v>20</v>
      </c>
      <c r="U69" s="791" t="s">
        <v>124</v>
      </c>
      <c r="V69" s="792"/>
      <c r="W69" s="796">
        <v>5000</v>
      </c>
      <c r="X69" s="796"/>
      <c r="Y69" s="796"/>
      <c r="Z69" s="796"/>
      <c r="AA69" s="796"/>
      <c r="AB69" s="796"/>
      <c r="AC69" s="796"/>
      <c r="AD69" s="796"/>
      <c r="AE69" s="197" t="s">
        <v>0</v>
      </c>
      <c r="AF69" s="986" t="str">
        <f>IF(K69="","",(K69*W69))</f>
        <v/>
      </c>
      <c r="AG69" s="986"/>
      <c r="AH69" s="986"/>
      <c r="AI69" s="986"/>
      <c r="AJ69" s="986"/>
      <c r="AK69" s="986"/>
      <c r="AL69" s="986"/>
      <c r="AM69" s="986"/>
      <c r="AN69" s="986"/>
      <c r="AO69" s="986"/>
      <c r="AP69" s="197" t="s">
        <v>0</v>
      </c>
      <c r="AQ69" s="982"/>
      <c r="AR69" s="983"/>
      <c r="AS69" s="983"/>
      <c r="AT69" s="983"/>
      <c r="AU69" s="983"/>
      <c r="AV69" s="983"/>
      <c r="AW69" s="983"/>
      <c r="AX69" s="983"/>
      <c r="AY69" s="983"/>
      <c r="AZ69" s="983"/>
      <c r="BA69" s="983"/>
      <c r="BB69" s="983"/>
      <c r="BC69" s="1094"/>
    </row>
    <row r="70" spans="1:55" s="7" customFormat="1" ht="37.5" customHeight="1" thickTop="1" thickBot="1">
      <c r="A70" s="668" t="s">
        <v>201</v>
      </c>
      <c r="B70" s="669"/>
      <c r="C70" s="669"/>
      <c r="D70" s="669"/>
      <c r="E70" s="669"/>
      <c r="F70" s="669"/>
      <c r="G70" s="669"/>
      <c r="H70" s="669"/>
      <c r="I70" s="669"/>
      <c r="J70" s="669"/>
      <c r="K70" s="669"/>
      <c r="L70" s="669"/>
      <c r="M70" s="669"/>
      <c r="N70" s="669"/>
      <c r="O70" s="669"/>
      <c r="P70" s="669"/>
      <c r="Q70" s="669"/>
      <c r="R70" s="669"/>
      <c r="S70" s="669"/>
      <c r="T70" s="669"/>
      <c r="U70" s="669"/>
      <c r="V70" s="669"/>
      <c r="W70" s="669"/>
      <c r="X70" s="669"/>
      <c r="Y70" s="669"/>
      <c r="Z70" s="669"/>
      <c r="AA70" s="669"/>
      <c r="AB70" s="669"/>
      <c r="AC70" s="669"/>
      <c r="AD70" s="669"/>
      <c r="AE70" s="669"/>
      <c r="AF70" s="669"/>
      <c r="AG70" s="669"/>
      <c r="AH70" s="669"/>
      <c r="AI70" s="669"/>
      <c r="AJ70" s="669"/>
      <c r="AK70" s="669"/>
      <c r="AL70" s="669"/>
      <c r="AM70" s="669"/>
      <c r="AN70" s="669"/>
      <c r="AO70" s="669"/>
      <c r="AP70" s="670"/>
      <c r="AQ70" s="975">
        <f>SUM(AQ67:BB69)</f>
        <v>0</v>
      </c>
      <c r="AR70" s="976"/>
      <c r="AS70" s="976"/>
      <c r="AT70" s="976"/>
      <c r="AU70" s="976"/>
      <c r="AV70" s="976"/>
      <c r="AW70" s="976"/>
      <c r="AX70" s="976"/>
      <c r="AY70" s="976"/>
      <c r="AZ70" s="976"/>
      <c r="BA70" s="976"/>
      <c r="BB70" s="976"/>
      <c r="BC70" s="192" t="s">
        <v>0</v>
      </c>
    </row>
    <row r="71" spans="1:55" ht="28.5" customHeight="1"/>
  </sheetData>
  <sheetProtection algorithmName="SHA-512" hashValue="nNXOob/X09Z4/fdU1Twzpx9LRkf5v+b6Q2yMZUv+2es/GZetPIaAYCq9C3nCoFKz6S0Qlm1hSVJiufkVBBK36w==" saltValue="0sLnSaYDF7V/ek4wIJrqvg==" spinCount="100000" sheet="1" objects="1" scenarios="1"/>
  <mergeCells count="408">
    <mergeCell ref="A70:AP70"/>
    <mergeCell ref="AQ70:BB70"/>
    <mergeCell ref="AQ68:BB69"/>
    <mergeCell ref="BC68:BC69"/>
    <mergeCell ref="D69:J69"/>
    <mergeCell ref="K69:S69"/>
    <mergeCell ref="U69:V69"/>
    <mergeCell ref="W69:AD69"/>
    <mergeCell ref="AF69:AO69"/>
    <mergeCell ref="A68:C69"/>
    <mergeCell ref="D68:J68"/>
    <mergeCell ref="K68:S68"/>
    <mergeCell ref="U68:V68"/>
    <mergeCell ref="W68:AD68"/>
    <mergeCell ref="AF68:AO68"/>
    <mergeCell ref="AQ66:BC66"/>
    <mergeCell ref="A67:C67"/>
    <mergeCell ref="D67:J67"/>
    <mergeCell ref="K67:S67"/>
    <mergeCell ref="U67:V67"/>
    <mergeCell ref="W67:AD67"/>
    <mergeCell ref="AF67:AO67"/>
    <mergeCell ref="AQ67:BB67"/>
    <mergeCell ref="A66:C66"/>
    <mergeCell ref="D66:J66"/>
    <mergeCell ref="K66:T66"/>
    <mergeCell ref="U66:V66"/>
    <mergeCell ref="W66:AE66"/>
    <mergeCell ref="AF66:AP66"/>
    <mergeCell ref="AV51:AX52"/>
    <mergeCell ref="AY51:BB52"/>
    <mergeCell ref="BC51:BC52"/>
    <mergeCell ref="I52:K52"/>
    <mergeCell ref="L52:S52"/>
    <mergeCell ref="T52:AB52"/>
    <mergeCell ref="AC52:AM52"/>
    <mergeCell ref="AN52:AP52"/>
    <mergeCell ref="AQ52:AR52"/>
    <mergeCell ref="AS52:AU52"/>
    <mergeCell ref="D51:H52"/>
    <mergeCell ref="I51:K51"/>
    <mergeCell ref="L51:S51"/>
    <mergeCell ref="T51:AB51"/>
    <mergeCell ref="AC51:AM51"/>
    <mergeCell ref="AN51:AP51"/>
    <mergeCell ref="AQ51:AR51"/>
    <mergeCell ref="AS51:AU51"/>
    <mergeCell ref="D49:H50"/>
    <mergeCell ref="AQ49:AR49"/>
    <mergeCell ref="AS49:AU49"/>
    <mergeCell ref="AV49:AX50"/>
    <mergeCell ref="AY49:BB50"/>
    <mergeCell ref="BC49:BC50"/>
    <mergeCell ref="I50:K50"/>
    <mergeCell ref="L50:S50"/>
    <mergeCell ref="T50:AB50"/>
    <mergeCell ref="AC50:AM50"/>
    <mergeCell ref="AN50:AP50"/>
    <mergeCell ref="I49:K49"/>
    <mergeCell ref="L49:S49"/>
    <mergeCell ref="T49:AB49"/>
    <mergeCell ref="AC49:AM49"/>
    <mergeCell ref="AN49:AP49"/>
    <mergeCell ref="AQ50:AR50"/>
    <mergeCell ref="AS50:AU50"/>
    <mergeCell ref="AV47:AX48"/>
    <mergeCell ref="AY47:BB48"/>
    <mergeCell ref="BC47:BC48"/>
    <mergeCell ref="I48:K48"/>
    <mergeCell ref="L48:S48"/>
    <mergeCell ref="T48:AB48"/>
    <mergeCell ref="AC48:AM48"/>
    <mergeCell ref="AN48:AP48"/>
    <mergeCell ref="AQ48:AR48"/>
    <mergeCell ref="AS48:AU48"/>
    <mergeCell ref="D47:H48"/>
    <mergeCell ref="I47:K47"/>
    <mergeCell ref="L47:S47"/>
    <mergeCell ref="T47:AB47"/>
    <mergeCell ref="AC47:AM47"/>
    <mergeCell ref="AN47:AP47"/>
    <mergeCell ref="AQ47:AR47"/>
    <mergeCell ref="AS47:AU47"/>
    <mergeCell ref="D45:H46"/>
    <mergeCell ref="AQ45:AR45"/>
    <mergeCell ref="AS45:AU45"/>
    <mergeCell ref="AV45:AX46"/>
    <mergeCell ref="AY45:BB46"/>
    <mergeCell ref="BC45:BC46"/>
    <mergeCell ref="I46:K46"/>
    <mergeCell ref="L46:S46"/>
    <mergeCell ref="T46:AB46"/>
    <mergeCell ref="AC46:AM46"/>
    <mergeCell ref="AN46:AP46"/>
    <mergeCell ref="I45:K45"/>
    <mergeCell ref="L45:S45"/>
    <mergeCell ref="T45:AB45"/>
    <mergeCell ref="AC45:AM45"/>
    <mergeCell ref="AN45:AP45"/>
    <mergeCell ref="AQ46:AR46"/>
    <mergeCell ref="AS46:AU46"/>
    <mergeCell ref="AV43:AX44"/>
    <mergeCell ref="AY43:BB44"/>
    <mergeCell ref="BC43:BC44"/>
    <mergeCell ref="I44:K44"/>
    <mergeCell ref="L44:S44"/>
    <mergeCell ref="T44:AB44"/>
    <mergeCell ref="AC44:AM44"/>
    <mergeCell ref="AN44:AP44"/>
    <mergeCell ref="AQ44:AR44"/>
    <mergeCell ref="AS44:AU44"/>
    <mergeCell ref="D43:H44"/>
    <mergeCell ref="I43:K43"/>
    <mergeCell ref="L43:S43"/>
    <mergeCell ref="T43:AB43"/>
    <mergeCell ref="AC43:AM43"/>
    <mergeCell ref="AN43:AP43"/>
    <mergeCell ref="AQ43:AR43"/>
    <mergeCell ref="AS43:AU43"/>
    <mergeCell ref="D41:H42"/>
    <mergeCell ref="AQ41:AR41"/>
    <mergeCell ref="AS41:AU41"/>
    <mergeCell ref="AV41:AX42"/>
    <mergeCell ref="AY41:BB42"/>
    <mergeCell ref="BC41:BC42"/>
    <mergeCell ref="I42:K42"/>
    <mergeCell ref="L42:S42"/>
    <mergeCell ref="T42:AB42"/>
    <mergeCell ref="AC42:AM42"/>
    <mergeCell ref="AN42:AP42"/>
    <mergeCell ref="I41:K41"/>
    <mergeCell ref="L41:S41"/>
    <mergeCell ref="T41:AB41"/>
    <mergeCell ref="AC41:AM41"/>
    <mergeCell ref="AN41:AP41"/>
    <mergeCell ref="AQ42:AR42"/>
    <mergeCell ref="AS42:AU42"/>
    <mergeCell ref="T39:AB39"/>
    <mergeCell ref="AC39:AM39"/>
    <mergeCell ref="AN39:AP39"/>
    <mergeCell ref="AQ39:AR39"/>
    <mergeCell ref="AS39:AU39"/>
    <mergeCell ref="D37:H38"/>
    <mergeCell ref="AV39:AX40"/>
    <mergeCell ref="AY39:BB40"/>
    <mergeCell ref="BC39:BC40"/>
    <mergeCell ref="I40:K40"/>
    <mergeCell ref="L40:S40"/>
    <mergeCell ref="T40:AB40"/>
    <mergeCell ref="AC40:AM40"/>
    <mergeCell ref="AN40:AP40"/>
    <mergeCell ref="AQ40:AR40"/>
    <mergeCell ref="AS40:AU40"/>
    <mergeCell ref="AV37:AX38"/>
    <mergeCell ref="AY37:BB38"/>
    <mergeCell ref="BC37:BC38"/>
    <mergeCell ref="I38:K38"/>
    <mergeCell ref="L38:S38"/>
    <mergeCell ref="T38:AB38"/>
    <mergeCell ref="AC38:AM38"/>
    <mergeCell ref="AN38:AP38"/>
    <mergeCell ref="I37:K37"/>
    <mergeCell ref="L37:S37"/>
    <mergeCell ref="T37:AB37"/>
    <mergeCell ref="AC37:AM37"/>
    <mergeCell ref="AN37:AP37"/>
    <mergeCell ref="AQ38:AR38"/>
    <mergeCell ref="AS38:AU38"/>
    <mergeCell ref="AV35:AX36"/>
    <mergeCell ref="AY35:BB36"/>
    <mergeCell ref="BC35:BC36"/>
    <mergeCell ref="I36:K36"/>
    <mergeCell ref="L36:S36"/>
    <mergeCell ref="T36:AB36"/>
    <mergeCell ref="AC36:AM36"/>
    <mergeCell ref="AN36:AP36"/>
    <mergeCell ref="AQ36:AR36"/>
    <mergeCell ref="AS36:AU36"/>
    <mergeCell ref="AV33:AX34"/>
    <mergeCell ref="AY33:BB34"/>
    <mergeCell ref="BC33:BC34"/>
    <mergeCell ref="I34:K34"/>
    <mergeCell ref="L34:S34"/>
    <mergeCell ref="T34:AB34"/>
    <mergeCell ref="AC34:AM34"/>
    <mergeCell ref="AN34:AP34"/>
    <mergeCell ref="AQ34:AR34"/>
    <mergeCell ref="AS34:AU34"/>
    <mergeCell ref="AS32:AU32"/>
    <mergeCell ref="A33:C52"/>
    <mergeCell ref="D33:H34"/>
    <mergeCell ref="I33:K33"/>
    <mergeCell ref="L33:S33"/>
    <mergeCell ref="T33:AB33"/>
    <mergeCell ref="AC33:AM33"/>
    <mergeCell ref="AN33:AP33"/>
    <mergeCell ref="AQ33:AR33"/>
    <mergeCell ref="D31:H32"/>
    <mergeCell ref="AS33:AU33"/>
    <mergeCell ref="D35:H36"/>
    <mergeCell ref="I35:K35"/>
    <mergeCell ref="L35:S35"/>
    <mergeCell ref="T35:AB35"/>
    <mergeCell ref="AC35:AM35"/>
    <mergeCell ref="AN35:AP35"/>
    <mergeCell ref="AQ35:AR35"/>
    <mergeCell ref="AS35:AU35"/>
    <mergeCell ref="AQ37:AR37"/>
    <mergeCell ref="AS37:AU37"/>
    <mergeCell ref="D39:H40"/>
    <mergeCell ref="I39:K39"/>
    <mergeCell ref="L39:S39"/>
    <mergeCell ref="BC29:BC30"/>
    <mergeCell ref="I30:K30"/>
    <mergeCell ref="L30:S30"/>
    <mergeCell ref="T30:AB30"/>
    <mergeCell ref="AC30:AM30"/>
    <mergeCell ref="AN30:AP30"/>
    <mergeCell ref="AQ30:AR30"/>
    <mergeCell ref="AS30:AU30"/>
    <mergeCell ref="AQ31:AR31"/>
    <mergeCell ref="AS31:AU31"/>
    <mergeCell ref="AV31:AX32"/>
    <mergeCell ref="AY31:BB32"/>
    <mergeCell ref="BC31:BC32"/>
    <mergeCell ref="I32:K32"/>
    <mergeCell ref="L32:S32"/>
    <mergeCell ref="T32:AB32"/>
    <mergeCell ref="AC32:AM32"/>
    <mergeCell ref="AN32:AP32"/>
    <mergeCell ref="I31:K31"/>
    <mergeCell ref="L31:S31"/>
    <mergeCell ref="T31:AB31"/>
    <mergeCell ref="AC31:AM31"/>
    <mergeCell ref="AN31:AP31"/>
    <mergeCell ref="AQ32:AR32"/>
    <mergeCell ref="L29:S29"/>
    <mergeCell ref="T29:AB29"/>
    <mergeCell ref="AC29:AM29"/>
    <mergeCell ref="AN29:AP29"/>
    <mergeCell ref="AQ29:AR29"/>
    <mergeCell ref="AS29:AU29"/>
    <mergeCell ref="D27:H28"/>
    <mergeCell ref="AV29:AX30"/>
    <mergeCell ref="AY29:BB30"/>
    <mergeCell ref="AQ27:AR27"/>
    <mergeCell ref="AS27:AU27"/>
    <mergeCell ref="AV27:AX28"/>
    <mergeCell ref="AY27:BB28"/>
    <mergeCell ref="BC27:BC28"/>
    <mergeCell ref="I28:K28"/>
    <mergeCell ref="L28:S28"/>
    <mergeCell ref="T28:AB28"/>
    <mergeCell ref="AC28:AM28"/>
    <mergeCell ref="AN28:AP28"/>
    <mergeCell ref="I27:K27"/>
    <mergeCell ref="L27:S27"/>
    <mergeCell ref="T27:AB27"/>
    <mergeCell ref="AC27:AM27"/>
    <mergeCell ref="AN27:AP27"/>
    <mergeCell ref="AQ28:AR28"/>
    <mergeCell ref="AS28:AU28"/>
    <mergeCell ref="AC25:AM25"/>
    <mergeCell ref="AN25:AP25"/>
    <mergeCell ref="AQ25:AR25"/>
    <mergeCell ref="AS25:AU25"/>
    <mergeCell ref="D23:H24"/>
    <mergeCell ref="AV25:AX26"/>
    <mergeCell ref="AY25:BB26"/>
    <mergeCell ref="BC25:BC26"/>
    <mergeCell ref="I26:K26"/>
    <mergeCell ref="L26:S26"/>
    <mergeCell ref="T26:AB26"/>
    <mergeCell ref="AC26:AM26"/>
    <mergeCell ref="AN26:AP26"/>
    <mergeCell ref="AQ26:AR26"/>
    <mergeCell ref="AS26:AU26"/>
    <mergeCell ref="AQ23:AR23"/>
    <mergeCell ref="AS23:AU23"/>
    <mergeCell ref="AV23:AX24"/>
    <mergeCell ref="AY23:BB24"/>
    <mergeCell ref="BC23:BC24"/>
    <mergeCell ref="I24:K24"/>
    <mergeCell ref="L24:S24"/>
    <mergeCell ref="T24:AB24"/>
    <mergeCell ref="AC24:AM24"/>
    <mergeCell ref="I19:K19"/>
    <mergeCell ref="L19:S19"/>
    <mergeCell ref="T19:AB19"/>
    <mergeCell ref="AC19:AM19"/>
    <mergeCell ref="AN19:AP19"/>
    <mergeCell ref="AQ20:AR20"/>
    <mergeCell ref="AS20:AU20"/>
    <mergeCell ref="AN24:AP24"/>
    <mergeCell ref="I23:K23"/>
    <mergeCell ref="L23:S23"/>
    <mergeCell ref="T23:AB23"/>
    <mergeCell ref="AC23:AM23"/>
    <mergeCell ref="AN23:AP23"/>
    <mergeCell ref="AQ24:AR24"/>
    <mergeCell ref="AS24:AU24"/>
    <mergeCell ref="AC21:AM21"/>
    <mergeCell ref="AN21:AP21"/>
    <mergeCell ref="AQ21:AR21"/>
    <mergeCell ref="AS21:AU21"/>
    <mergeCell ref="D15:H16"/>
    <mergeCell ref="AQ15:AR15"/>
    <mergeCell ref="AS15:AU15"/>
    <mergeCell ref="D19:H20"/>
    <mergeCell ref="AQ19:AR19"/>
    <mergeCell ref="AS19:AU19"/>
    <mergeCell ref="AV21:AX22"/>
    <mergeCell ref="AY21:BB22"/>
    <mergeCell ref="BC21:BC22"/>
    <mergeCell ref="I22:K22"/>
    <mergeCell ref="L22:S22"/>
    <mergeCell ref="T22:AB22"/>
    <mergeCell ref="AC22:AM22"/>
    <mergeCell ref="AN22:AP22"/>
    <mergeCell ref="AQ22:AR22"/>
    <mergeCell ref="AS22:AU22"/>
    <mergeCell ref="AV19:AX20"/>
    <mergeCell ref="AY19:BB20"/>
    <mergeCell ref="BC19:BC20"/>
    <mergeCell ref="I20:K20"/>
    <mergeCell ref="L20:S20"/>
    <mergeCell ref="T20:AB20"/>
    <mergeCell ref="AC20:AM20"/>
    <mergeCell ref="AN20:AP20"/>
    <mergeCell ref="AV17:AX18"/>
    <mergeCell ref="AY17:BB18"/>
    <mergeCell ref="BC17:BC18"/>
    <mergeCell ref="I18:K18"/>
    <mergeCell ref="L18:S18"/>
    <mergeCell ref="T18:AB18"/>
    <mergeCell ref="AC18:AM18"/>
    <mergeCell ref="AN18:AP18"/>
    <mergeCell ref="AQ18:AR18"/>
    <mergeCell ref="AS18:AU18"/>
    <mergeCell ref="AC17:AM17"/>
    <mergeCell ref="AN17:AP17"/>
    <mergeCell ref="AQ17:AR17"/>
    <mergeCell ref="AS17:AU17"/>
    <mergeCell ref="AV15:AX16"/>
    <mergeCell ref="AY15:BB16"/>
    <mergeCell ref="BC15:BC16"/>
    <mergeCell ref="I16:K16"/>
    <mergeCell ref="L16:S16"/>
    <mergeCell ref="T16:AB16"/>
    <mergeCell ref="AC16:AM16"/>
    <mergeCell ref="AN16:AP16"/>
    <mergeCell ref="I15:K15"/>
    <mergeCell ref="L15:S15"/>
    <mergeCell ref="T15:AB15"/>
    <mergeCell ref="AC15:AM15"/>
    <mergeCell ref="AN15:AP15"/>
    <mergeCell ref="AQ16:AR16"/>
    <mergeCell ref="AS16:AU16"/>
    <mergeCell ref="BC13:BC14"/>
    <mergeCell ref="I14:K14"/>
    <mergeCell ref="L14:S14"/>
    <mergeCell ref="T14:AB14"/>
    <mergeCell ref="AC14:AM14"/>
    <mergeCell ref="AN14:AP14"/>
    <mergeCell ref="AQ14:AR14"/>
    <mergeCell ref="AS14:AU14"/>
    <mergeCell ref="AC13:AM13"/>
    <mergeCell ref="AN13:AP13"/>
    <mergeCell ref="AQ13:AR13"/>
    <mergeCell ref="AS13:AU13"/>
    <mergeCell ref="AV13:AX14"/>
    <mergeCell ref="AY13:BB14"/>
    <mergeCell ref="A13:C32"/>
    <mergeCell ref="D13:H14"/>
    <mergeCell ref="I13:K13"/>
    <mergeCell ref="L13:S13"/>
    <mergeCell ref="T13:AB13"/>
    <mergeCell ref="A12:C12"/>
    <mergeCell ref="D12:H12"/>
    <mergeCell ref="I12:K12"/>
    <mergeCell ref="L12:S12"/>
    <mergeCell ref="T12:AB12"/>
    <mergeCell ref="D17:H18"/>
    <mergeCell ref="I17:K17"/>
    <mergeCell ref="L17:S17"/>
    <mergeCell ref="T17:AB17"/>
    <mergeCell ref="D21:H22"/>
    <mergeCell ref="I21:K21"/>
    <mergeCell ref="L21:S21"/>
    <mergeCell ref="T21:AB21"/>
    <mergeCell ref="D25:H26"/>
    <mergeCell ref="I25:K25"/>
    <mergeCell ref="L25:S25"/>
    <mergeCell ref="T25:AB25"/>
    <mergeCell ref="D29:H30"/>
    <mergeCell ref="I29:K29"/>
    <mergeCell ref="A3:BC3"/>
    <mergeCell ref="BB6:BC6"/>
    <mergeCell ref="AP8:AV8"/>
    <mergeCell ref="AW8:BC8"/>
    <mergeCell ref="AS10:AX11"/>
    <mergeCell ref="AY10:BC11"/>
    <mergeCell ref="AN12:AP12"/>
    <mergeCell ref="AQ12:AR12"/>
    <mergeCell ref="AS12:AU12"/>
    <mergeCell ref="AV12:AX12"/>
    <mergeCell ref="AY12:BC12"/>
    <mergeCell ref="AC12:AM12"/>
  </mergeCells>
  <phoneticPr fontId="56"/>
  <dataValidations count="6">
    <dataValidation type="custom" imeMode="disabled" allowBlank="1" showInputMessage="1" showErrorMessage="1" sqref="AV13:AX52" xr:uid="{58B3194D-5209-4FDD-AABA-0C1D22D5DAA3}">
      <formula1>AV13-ROUNDDOWN(AV13,1)=0</formula1>
    </dataValidation>
    <dataValidation type="custom" imeMode="disabled" allowBlank="1" showInputMessage="1" showErrorMessage="1" errorTitle="入力エラー" error="小数点以下第一位を切り捨てで入力して下さい。" sqref="AQ13:AR52" xr:uid="{5F21D083-0DB4-4E52-A42B-F7ACA1D4F9F9}">
      <formula1>AQ13-ROUNDDOWN(AQ13,0)=0</formula1>
    </dataValidation>
    <dataValidation type="custom" imeMode="disabled" allowBlank="1" showInputMessage="1" showErrorMessage="1" errorTitle="入力エラー" error="小数点は第一位まで、二位以下切り捨てで入力して下さい。" sqref="AS13:AU52" xr:uid="{B86D948E-DEE7-439A-8CCB-E7824D836511}">
      <formula1>AS13-ROUNDDOWN(AS13,1)=0</formula1>
    </dataValidation>
    <dataValidation type="custom" imeMode="disabled" allowBlank="1" showInputMessage="1" showErrorMessage="1" errorTitle="入力エラー" error="小数点は第三位まで、四位以下四捨五入で入力して下さい。" sqref="AN13:AP52" xr:uid="{1C73A125-48C7-4E36-863F-2F952270F8BF}">
      <formula1>AN13-ROUND(AN13,3)=0</formula1>
    </dataValidation>
    <dataValidation type="textLength" imeMode="disabled" operator="equal" allowBlank="1" showInputMessage="1" showErrorMessage="1" errorTitle="文字数エラー" error="SII登録型番の10文字で登録してください。" sqref="L13:S52" xr:uid="{3A1A1F57-250D-49B1-BFA1-276C1AB3BCB0}">
      <formula1>10</formula1>
    </dataValidation>
    <dataValidation type="custom" imeMode="disabled" allowBlank="1" showInputMessage="1" showErrorMessage="1" errorTitle="入力エラー" error="小数点は第二位まで、三位以下切り捨てで入力して下さい。" sqref="AY13 AY15 AY31 AY17 AY19 AY21 AY23 AY25 AY27 AY29 AY49 AY35 AY51 AY37 AY39 AY41 AY43 AY45 AY47 AY33" xr:uid="{9A5CA3A1-210A-4DC8-A0AE-D685E959AA4D}">
      <formula1>AY13-ROUNDDOWN(AY13,2)=0</formula1>
    </dataValidation>
  </dataValidations>
  <printOptions horizontalCentered="1"/>
  <pageMargins left="0.27559055118110237" right="0.27559055118110237" top="0.43307086614173229" bottom="0" header="0.31496062992125984" footer="0.31496062992125984"/>
  <pageSetup paperSize="9" scale="48" orientation="portrait" r:id="rId1"/>
  <headerFooter>
    <oddHeader>&amp;RVERSION 1.0</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V89"/>
  <sheetViews>
    <sheetView showGridLines="0" showZeros="0" view="pageBreakPreview" zoomScale="52" zoomScaleNormal="100" zoomScaleSheetLayoutView="52" workbookViewId="0">
      <selection activeCell="A3" sqref="A3:BC3"/>
    </sheetView>
  </sheetViews>
  <sheetFormatPr defaultColWidth="9" defaultRowHeight="13"/>
  <cols>
    <col min="1" max="14" width="3.6328125" style="7" customWidth="1"/>
    <col min="15" max="33" width="4.453125" style="7" customWidth="1"/>
    <col min="34" max="42" width="3.6328125" style="7" customWidth="1"/>
    <col min="43" max="43" width="4.08984375" style="7" customWidth="1"/>
    <col min="44" max="46" width="3.6328125" style="7" customWidth="1"/>
    <col min="47" max="47" width="3.90625" style="7" customWidth="1"/>
    <col min="48" max="55" width="3.6328125" style="7" customWidth="1"/>
    <col min="56" max="85" width="3.453125" style="7" customWidth="1"/>
    <col min="86" max="16384" width="9" style="7"/>
  </cols>
  <sheetData>
    <row r="1" spans="1:100" ht="19">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54" t="s">
        <v>225</v>
      </c>
    </row>
    <row r="2" spans="1:100" ht="18" customHeight="1">
      <c r="BC2" s="128" t="str">
        <f>IF(OR('様式第7｜実績報告書'!$BD$15&lt;&gt;"",'様式第7｜実績報告書'!$AJ$51&lt;&gt;""),'様式第7｜実績報告書'!$BD$15&amp;"邸"&amp;RIGHT(TRIM('様式第7｜実績報告書'!$N$51&amp;'様式第7｜実績報告書'!$Y$51&amp;'様式第7｜実績報告書'!$AJ$51),4),"")</f>
        <v/>
      </c>
    </row>
    <row r="3" spans="1:100" ht="30" customHeight="1">
      <c r="A3" s="693" t="s">
        <v>144</v>
      </c>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5"/>
    </row>
    <row r="4" spans="1:100" ht="3" customHeight="1">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row>
    <row r="5" spans="1:100" s="21" customFormat="1" ht="19">
      <c r="A5" s="45" t="s">
        <v>18</v>
      </c>
      <c r="B5" s="19"/>
      <c r="C5" s="19"/>
      <c r="D5" s="19"/>
      <c r="E5" s="19"/>
      <c r="F5" s="19"/>
      <c r="G5" s="44"/>
      <c r="H5" s="19"/>
      <c r="I5" s="19"/>
      <c r="J5" s="19"/>
      <c r="K5" s="19"/>
      <c r="L5" s="19"/>
      <c r="M5" s="19"/>
      <c r="N5" s="19"/>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11"/>
      <c r="BA5" s="11"/>
      <c r="BB5" s="39" t="s">
        <v>4</v>
      </c>
      <c r="BC5" s="4"/>
    </row>
    <row r="6" spans="1:100" s="21" customFormat="1" ht="14.25" customHeight="1">
      <c r="A6" s="20"/>
      <c r="B6" s="20"/>
      <c r="C6" s="20"/>
      <c r="D6" s="20"/>
      <c r="E6" s="20"/>
      <c r="F6" s="20"/>
      <c r="G6" s="20"/>
      <c r="H6" s="20"/>
      <c r="I6" s="20"/>
      <c r="J6" s="20"/>
      <c r="K6" s="20"/>
      <c r="L6" s="20"/>
      <c r="M6" s="20"/>
      <c r="N6" s="20"/>
      <c r="O6" s="20"/>
      <c r="P6" s="4"/>
      <c r="Q6" s="4"/>
      <c r="R6" s="4"/>
      <c r="S6" s="4"/>
      <c r="T6" s="4"/>
      <c r="U6" s="4"/>
      <c r="V6" s="4"/>
      <c r="W6" s="4"/>
      <c r="X6" s="4"/>
      <c r="Y6" s="4"/>
      <c r="Z6" s="4"/>
      <c r="AA6" s="4"/>
      <c r="AB6" s="4"/>
      <c r="AC6" s="4"/>
      <c r="AD6" s="4"/>
      <c r="AE6" s="4"/>
      <c r="AF6" s="4"/>
      <c r="AG6" s="4"/>
      <c r="AH6" s="4"/>
      <c r="AI6" s="4"/>
      <c r="AJ6" s="4"/>
      <c r="AK6" s="4"/>
      <c r="AL6" s="4"/>
      <c r="AM6" s="4"/>
      <c r="AN6" s="4"/>
      <c r="AO6" s="4"/>
      <c r="AP6" s="4"/>
      <c r="AQ6" s="20"/>
      <c r="AR6" s="20"/>
      <c r="AS6" s="20"/>
      <c r="AT6" s="20"/>
      <c r="AU6" s="20"/>
      <c r="AV6" s="20"/>
      <c r="AW6" s="31" t="s">
        <v>46</v>
      </c>
      <c r="AX6" s="121"/>
      <c r="AY6" s="147" t="s">
        <v>105</v>
      </c>
      <c r="AZ6" s="121"/>
      <c r="BA6" s="712" t="s">
        <v>106</v>
      </c>
      <c r="BB6" s="712"/>
      <c r="BC6" s="147"/>
    </row>
    <row r="7" spans="1:100" s="21" customFormat="1" ht="23.25" customHeight="1">
      <c r="A7" s="286"/>
      <c r="B7" s="287"/>
      <c r="C7" s="288" t="s">
        <v>193</v>
      </c>
      <c r="D7" s="32"/>
      <c r="E7" s="32"/>
      <c r="F7" s="32"/>
      <c r="G7" s="289"/>
      <c r="H7" s="290"/>
      <c r="I7" s="288" t="s">
        <v>226</v>
      </c>
      <c r="J7" s="32"/>
      <c r="AC7" s="247"/>
      <c r="AD7" s="247"/>
      <c r="AE7" s="247"/>
      <c r="AF7" s="247"/>
      <c r="AG7" s="247"/>
      <c r="AH7" s="247"/>
      <c r="AI7" s="247"/>
      <c r="AJ7" s="247"/>
      <c r="AK7" s="247"/>
      <c r="AX7" s="31"/>
      <c r="AY7" s="260"/>
      <c r="AZ7" s="147"/>
      <c r="BA7" s="260"/>
      <c r="BB7" s="260"/>
      <c r="BC7" s="260"/>
    </row>
    <row r="8" spans="1:100" s="21" customFormat="1" ht="37.5" customHeight="1">
      <c r="A8" s="247"/>
      <c r="B8" s="247"/>
      <c r="C8" s="247"/>
      <c r="D8" s="247"/>
      <c r="E8" s="247"/>
      <c r="F8" s="247"/>
      <c r="G8" s="247"/>
      <c r="H8" s="247"/>
      <c r="I8" s="247"/>
      <c r="J8" s="247"/>
      <c r="AC8" s="247"/>
      <c r="AD8" s="247"/>
      <c r="AE8" s="247"/>
      <c r="AF8" s="247"/>
      <c r="AG8" s="247"/>
      <c r="AH8" s="247"/>
      <c r="AI8" s="247"/>
      <c r="AJ8" s="247"/>
      <c r="AK8" s="247"/>
      <c r="AP8" s="715" t="s">
        <v>170</v>
      </c>
      <c r="AQ8" s="716"/>
      <c r="AR8" s="716"/>
      <c r="AS8" s="716"/>
      <c r="AT8" s="716"/>
      <c r="AU8" s="716"/>
      <c r="AV8" s="716"/>
      <c r="AW8" s="713"/>
      <c r="AX8" s="713"/>
      <c r="AY8" s="713"/>
      <c r="AZ8" s="713"/>
      <c r="BA8" s="713"/>
      <c r="BB8" s="713"/>
      <c r="BC8" s="714"/>
    </row>
    <row r="9" spans="1:100" s="21" customFormat="1" ht="14.25" customHeight="1" thickBot="1">
      <c r="A9" s="247"/>
      <c r="B9" s="247"/>
      <c r="C9" s="247"/>
      <c r="D9" s="247"/>
      <c r="E9" s="247"/>
      <c r="F9" s="247"/>
      <c r="G9" s="247"/>
      <c r="H9" s="247"/>
      <c r="I9" s="247"/>
      <c r="J9" s="247"/>
      <c r="AC9" s="247"/>
      <c r="AD9" s="247"/>
      <c r="AE9" s="247"/>
      <c r="AF9" s="247"/>
      <c r="AG9" s="247"/>
      <c r="AH9" s="247"/>
      <c r="AI9" s="247"/>
      <c r="AJ9" s="247"/>
      <c r="AK9" s="247"/>
      <c r="AX9" s="31"/>
      <c r="AY9" s="260"/>
      <c r="AZ9" s="147"/>
      <c r="BA9" s="260"/>
      <c r="BB9" s="260"/>
      <c r="BC9" s="260"/>
    </row>
    <row r="10" spans="1:100" ht="28.5" customHeight="1" thickBot="1">
      <c r="A10" s="1278" t="s">
        <v>138</v>
      </c>
      <c r="B10" s="1279"/>
      <c r="C10" s="1279"/>
      <c r="D10" s="1279"/>
      <c r="E10" s="1279"/>
      <c r="F10" s="1279"/>
      <c r="G10" s="1279"/>
      <c r="H10" s="1279"/>
      <c r="I10" s="1414"/>
      <c r="J10" s="1280" t="s">
        <v>137</v>
      </c>
      <c r="K10" s="1281"/>
      <c r="L10" s="1281"/>
      <c r="M10" s="1281"/>
      <c r="N10" s="1281"/>
      <c r="O10" s="1281"/>
      <c r="P10" s="1281"/>
      <c r="Q10" s="1281"/>
      <c r="R10" s="1282"/>
      <c r="S10" s="118"/>
      <c r="T10" s="118"/>
      <c r="U10" s="118"/>
      <c r="V10" s="118"/>
      <c r="W10" s="118"/>
      <c r="X10" s="118"/>
      <c r="Y10" s="118"/>
      <c r="Z10" s="118"/>
      <c r="AA10" s="118"/>
      <c r="AB10" s="118"/>
      <c r="AC10" s="118"/>
      <c r="AD10" s="116"/>
      <c r="AE10" s="116"/>
      <c r="AF10" s="116"/>
      <c r="AG10" s="116"/>
      <c r="AH10" s="116"/>
      <c r="AI10" s="116"/>
      <c r="AJ10" s="116"/>
      <c r="AK10" s="116"/>
      <c r="AL10" s="116"/>
      <c r="AM10" s="116"/>
      <c r="AN10" s="21"/>
      <c r="AO10" s="21"/>
      <c r="AP10" s="21"/>
      <c r="AQ10" s="21"/>
      <c r="AR10" s="21"/>
      <c r="AS10" s="21"/>
      <c r="AT10" s="21"/>
      <c r="AU10" s="21"/>
      <c r="AV10" s="21"/>
      <c r="AW10" s="21"/>
      <c r="AX10" s="21"/>
      <c r="AY10" s="21"/>
      <c r="AZ10" s="21"/>
      <c r="BA10" s="21"/>
      <c r="BB10" s="21"/>
      <c r="BC10" s="21"/>
    </row>
    <row r="11" spans="1:100" ht="9.75" customHeight="1">
      <c r="A11" s="34"/>
      <c r="B11" s="34"/>
      <c r="C11" s="34"/>
      <c r="D11" s="34"/>
      <c r="E11" s="34"/>
      <c r="F11" s="34"/>
      <c r="G11" s="34"/>
      <c r="H11" s="34"/>
      <c r="I11" s="34"/>
      <c r="J11" s="34"/>
      <c r="K11" s="34"/>
      <c r="L11" s="34"/>
      <c r="M11" s="34"/>
      <c r="N11" s="34"/>
      <c r="O11" s="35"/>
      <c r="P11" s="35"/>
      <c r="Q11" s="35"/>
      <c r="R11" s="35"/>
      <c r="S11" s="35"/>
      <c r="T11" s="35"/>
      <c r="U11" s="35"/>
      <c r="V11" s="35"/>
      <c r="W11" s="35"/>
      <c r="X11" s="35"/>
      <c r="Y11" s="35"/>
      <c r="Z11" s="35"/>
      <c r="AA11" s="35"/>
      <c r="AB11" s="35"/>
      <c r="AC11" s="35"/>
      <c r="AD11" s="35"/>
      <c r="AE11" s="35"/>
      <c r="AF11" s="35"/>
      <c r="AG11" s="35"/>
      <c r="AH11" s="4"/>
      <c r="AI11" s="4"/>
      <c r="AJ11" s="4"/>
      <c r="AK11" s="4"/>
      <c r="AL11" s="4"/>
      <c r="AM11" s="4"/>
      <c r="AN11" s="4"/>
      <c r="AO11" s="4"/>
      <c r="AP11" s="4"/>
      <c r="AQ11" s="4"/>
      <c r="AR11" s="4"/>
      <c r="AS11" s="4"/>
      <c r="AT11" s="4"/>
      <c r="AU11" s="4"/>
      <c r="AV11" s="4"/>
      <c r="AW11" s="4"/>
      <c r="AX11" s="4"/>
      <c r="AY11" s="4"/>
      <c r="AZ11" s="4"/>
      <c r="BA11" s="4"/>
      <c r="BB11" s="4"/>
      <c r="BC11" s="4"/>
    </row>
    <row r="12" spans="1:100" ht="29.25" customHeight="1">
      <c r="A12" s="1417" t="s">
        <v>229</v>
      </c>
      <c r="B12" s="1418"/>
      <c r="C12" s="1418"/>
      <c r="D12" s="1418"/>
      <c r="E12" s="1418"/>
      <c r="F12" s="1418"/>
      <c r="G12" s="1418"/>
      <c r="H12" s="1418"/>
      <c r="I12" s="1418"/>
      <c r="J12" s="1418"/>
      <c r="K12" s="1418"/>
      <c r="L12" s="1418"/>
      <c r="M12" s="1418"/>
      <c r="N12" s="1418"/>
      <c r="O12" s="1418"/>
      <c r="P12" s="1418"/>
      <c r="Q12" s="1418"/>
      <c r="R12" s="1418"/>
      <c r="S12" s="1418"/>
      <c r="T12" s="1418"/>
      <c r="U12" s="1418"/>
      <c r="V12" s="1418"/>
      <c r="W12" s="1418"/>
      <c r="X12" s="1418"/>
      <c r="Y12" s="1418"/>
      <c r="Z12" s="1418"/>
      <c r="AA12" s="1418"/>
      <c r="AB12" s="1418"/>
      <c r="AC12" s="1418"/>
      <c r="AD12" s="1418"/>
      <c r="AE12" s="1418"/>
      <c r="AF12" s="1418"/>
      <c r="AG12" s="1418"/>
      <c r="AH12" s="1418"/>
      <c r="AI12" s="1418"/>
      <c r="AJ12" s="1263" t="s">
        <v>5</v>
      </c>
      <c r="AK12" s="1264"/>
      <c r="AL12" s="1264"/>
      <c r="AM12" s="1264"/>
      <c r="AN12" s="1264"/>
      <c r="AO12" s="1264"/>
      <c r="AP12" s="1265"/>
      <c r="AQ12" s="4"/>
      <c r="AR12" s="4"/>
      <c r="AS12" s="4"/>
      <c r="AT12" s="4"/>
      <c r="AU12" s="4"/>
      <c r="AV12" s="4"/>
      <c r="AW12" s="4"/>
      <c r="AX12" s="4"/>
      <c r="AY12" s="4"/>
      <c r="AZ12" s="4"/>
      <c r="BA12" s="4"/>
      <c r="BB12" s="4"/>
      <c r="BC12" s="4"/>
    </row>
    <row r="13" spans="1:100" ht="9" customHeight="1" thickBot="1">
      <c r="A13" s="35"/>
      <c r="B13" s="35"/>
      <c r="C13" s="35"/>
      <c r="D13" s="35"/>
      <c r="E13" s="35"/>
      <c r="F13" s="35"/>
      <c r="G13" s="35"/>
      <c r="H13" s="35"/>
      <c r="I13" s="35"/>
      <c r="J13" s="35"/>
      <c r="K13" s="35"/>
      <c r="L13" s="35"/>
      <c r="M13" s="35"/>
      <c r="N13" s="35"/>
      <c r="O13" s="35"/>
      <c r="P13" s="35"/>
      <c r="Q13" s="35"/>
      <c r="R13" s="35"/>
      <c r="S13" s="35"/>
      <c r="T13" s="35"/>
      <c r="U13" s="35"/>
      <c r="V13" s="35"/>
      <c r="W13" s="35"/>
      <c r="X13" s="35"/>
      <c r="Y13" s="4"/>
      <c r="Z13" s="4"/>
      <c r="AA13" s="4"/>
      <c r="AB13" s="4"/>
      <c r="AC13" s="4"/>
      <c r="AD13" s="4"/>
      <c r="AE13" s="4"/>
      <c r="AF13" s="4"/>
      <c r="AG13" s="4"/>
      <c r="AH13" s="4"/>
      <c r="AI13" s="4"/>
      <c r="AJ13" s="4"/>
      <c r="AK13" s="4"/>
      <c r="AL13" s="4"/>
      <c r="AM13" s="35"/>
      <c r="AN13" s="35"/>
      <c r="AO13" s="35"/>
      <c r="AP13" s="35"/>
      <c r="AQ13" s="4"/>
      <c r="AR13" s="4"/>
      <c r="AS13" s="4"/>
      <c r="AT13" s="4"/>
      <c r="AU13" s="4"/>
      <c r="AV13" s="4"/>
      <c r="AW13" s="4"/>
      <c r="AX13" s="4"/>
      <c r="AY13" s="4"/>
      <c r="AZ13" s="4"/>
      <c r="BA13" s="4"/>
      <c r="BB13" s="4"/>
      <c r="BC13" s="4"/>
    </row>
    <row r="14" spans="1:100" ht="18.75" customHeight="1">
      <c r="A14" s="1427" t="s">
        <v>80</v>
      </c>
      <c r="B14" s="1269"/>
      <c r="C14" s="1269"/>
      <c r="D14" s="1269"/>
      <c r="E14" s="1269"/>
      <c r="F14" s="1269"/>
      <c r="G14" s="1242" t="s">
        <v>147</v>
      </c>
      <c r="H14" s="1269"/>
      <c r="I14" s="1269"/>
      <c r="J14" s="1272" t="s">
        <v>12</v>
      </c>
      <c r="K14" s="1273"/>
      <c r="L14" s="1273"/>
      <c r="M14" s="1273"/>
      <c r="N14" s="1273"/>
      <c r="O14" s="1273"/>
      <c r="P14" s="1274"/>
      <c r="Q14" s="1240" t="s">
        <v>9</v>
      </c>
      <c r="R14" s="1241"/>
      <c r="S14" s="1241"/>
      <c r="T14" s="1241"/>
      <c r="U14" s="1241"/>
      <c r="V14" s="1241"/>
      <c r="W14" s="1241"/>
      <c r="X14" s="1242"/>
      <c r="Y14" s="1240" t="s">
        <v>76</v>
      </c>
      <c r="Z14" s="1241"/>
      <c r="AA14" s="1241"/>
      <c r="AB14" s="1241"/>
      <c r="AC14" s="1241"/>
      <c r="AD14" s="1241"/>
      <c r="AE14" s="1241"/>
      <c r="AF14" s="1241"/>
      <c r="AG14" s="1241"/>
      <c r="AH14" s="1241"/>
      <c r="AI14" s="1242"/>
      <c r="AJ14" s="1231" t="s">
        <v>27</v>
      </c>
      <c r="AK14" s="1232"/>
      <c r="AL14" s="1232"/>
      <c r="AM14" s="1232"/>
      <c r="AN14" s="1232"/>
      <c r="AO14" s="1232"/>
      <c r="AP14" s="1232"/>
      <c r="AQ14" s="1232"/>
      <c r="AR14" s="1233"/>
      <c r="AS14" s="1243" t="s">
        <v>141</v>
      </c>
      <c r="AT14" s="1244"/>
      <c r="AU14" s="1244"/>
      <c r="AV14" s="1245"/>
      <c r="AW14" s="1243" t="s">
        <v>139</v>
      </c>
      <c r="AX14" s="1244"/>
      <c r="AY14" s="1244"/>
      <c r="AZ14" s="1244"/>
      <c r="BA14" s="1240" t="s">
        <v>142</v>
      </c>
      <c r="BB14" s="1241"/>
      <c r="BC14" s="1429"/>
    </row>
    <row r="15" spans="1:100" ht="28.5" customHeight="1" thickBot="1">
      <c r="A15" s="1428"/>
      <c r="B15" s="1271"/>
      <c r="C15" s="1271"/>
      <c r="D15" s="1271"/>
      <c r="E15" s="1271"/>
      <c r="F15" s="1271"/>
      <c r="G15" s="878"/>
      <c r="H15" s="1271"/>
      <c r="I15" s="1271"/>
      <c r="J15" s="1275"/>
      <c r="K15" s="1276"/>
      <c r="L15" s="1276"/>
      <c r="M15" s="1276"/>
      <c r="N15" s="1276"/>
      <c r="O15" s="1276"/>
      <c r="P15" s="1277"/>
      <c r="Q15" s="876"/>
      <c r="R15" s="877"/>
      <c r="S15" s="877"/>
      <c r="T15" s="877"/>
      <c r="U15" s="877"/>
      <c r="V15" s="877"/>
      <c r="W15" s="877"/>
      <c r="X15" s="878"/>
      <c r="Y15" s="876"/>
      <c r="Z15" s="877"/>
      <c r="AA15" s="877"/>
      <c r="AB15" s="877"/>
      <c r="AC15" s="877"/>
      <c r="AD15" s="877"/>
      <c r="AE15" s="877"/>
      <c r="AF15" s="877"/>
      <c r="AG15" s="877"/>
      <c r="AH15" s="877"/>
      <c r="AI15" s="878"/>
      <c r="AJ15" s="1257" t="s">
        <v>15</v>
      </c>
      <c r="AK15" s="1258"/>
      <c r="AL15" s="1258"/>
      <c r="AM15" s="1258"/>
      <c r="AN15" s="130" t="s">
        <v>16</v>
      </c>
      <c r="AO15" s="1258" t="s">
        <v>17</v>
      </c>
      <c r="AP15" s="1258"/>
      <c r="AQ15" s="1258"/>
      <c r="AR15" s="1259"/>
      <c r="AS15" s="1246"/>
      <c r="AT15" s="1247"/>
      <c r="AU15" s="1247"/>
      <c r="AV15" s="1248"/>
      <c r="AW15" s="1246"/>
      <c r="AX15" s="1247"/>
      <c r="AY15" s="1247"/>
      <c r="AZ15" s="1247"/>
      <c r="BA15" s="876"/>
      <c r="BB15" s="877"/>
      <c r="BC15" s="1430"/>
    </row>
    <row r="16" spans="1:100" s="36" customFormat="1" ht="28.5" customHeight="1" thickTop="1">
      <c r="A16" s="1419"/>
      <c r="B16" s="705"/>
      <c r="C16" s="705"/>
      <c r="D16" s="705"/>
      <c r="E16" s="705"/>
      <c r="F16" s="705"/>
      <c r="G16" s="898"/>
      <c r="H16" s="705"/>
      <c r="I16" s="705"/>
      <c r="J16" s="897"/>
      <c r="K16" s="1227"/>
      <c r="L16" s="1227"/>
      <c r="M16" s="1227"/>
      <c r="N16" s="1227"/>
      <c r="O16" s="1227"/>
      <c r="P16" s="898"/>
      <c r="Q16" s="1228"/>
      <c r="R16" s="1229"/>
      <c r="S16" s="1229"/>
      <c r="T16" s="1229"/>
      <c r="U16" s="1229"/>
      <c r="V16" s="1229"/>
      <c r="W16" s="1229"/>
      <c r="X16" s="1230"/>
      <c r="Y16" s="1228"/>
      <c r="Z16" s="1229"/>
      <c r="AA16" s="1229"/>
      <c r="AB16" s="1229"/>
      <c r="AC16" s="1229"/>
      <c r="AD16" s="1229"/>
      <c r="AE16" s="1229"/>
      <c r="AF16" s="1229"/>
      <c r="AG16" s="1229"/>
      <c r="AH16" s="1229"/>
      <c r="AI16" s="1230"/>
      <c r="AJ16" s="1206"/>
      <c r="AK16" s="1207"/>
      <c r="AL16" s="1207"/>
      <c r="AM16" s="1207"/>
      <c r="AN16" s="125" t="s">
        <v>16</v>
      </c>
      <c r="AO16" s="1207"/>
      <c r="AP16" s="1207"/>
      <c r="AQ16" s="1207"/>
      <c r="AR16" s="1208"/>
      <c r="AS16" s="1209" t="str">
        <f>IF(AND(AJ16&lt;&gt;"",AO16&lt;&gt;""),ROUNDDOWN(AJ16*AO16/1000000,2),"")</f>
        <v/>
      </c>
      <c r="AT16" s="1210"/>
      <c r="AU16" s="1210"/>
      <c r="AV16" s="1211"/>
      <c r="AW16" s="1423" t="str">
        <f>IF(AS16&lt;&gt;"",IF(AS16&lt;0.2,"XS",IF(AS16&lt;1.6,"S",IF(AS16&lt;2.8,"M",IF(AS16&gt;=2.8,"L")))),"")</f>
        <v/>
      </c>
      <c r="AX16" s="1424"/>
      <c r="AY16" s="1424"/>
      <c r="AZ16" s="1424"/>
      <c r="BA16" s="1212"/>
      <c r="BB16" s="1213"/>
      <c r="BC16" s="1431"/>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row>
    <row r="17" spans="1:100" s="36" customFormat="1" ht="28.5" customHeight="1">
      <c r="A17" s="1416"/>
      <c r="B17" s="674"/>
      <c r="C17" s="674"/>
      <c r="D17" s="674"/>
      <c r="E17" s="674"/>
      <c r="F17" s="674"/>
      <c r="G17" s="842"/>
      <c r="H17" s="674"/>
      <c r="I17" s="674"/>
      <c r="J17" s="841"/>
      <c r="K17" s="1187"/>
      <c r="L17" s="1187"/>
      <c r="M17" s="1187"/>
      <c r="N17" s="1187"/>
      <c r="O17" s="1187"/>
      <c r="P17" s="842"/>
      <c r="Q17" s="1178"/>
      <c r="R17" s="1179"/>
      <c r="S17" s="1179"/>
      <c r="T17" s="1179"/>
      <c r="U17" s="1179"/>
      <c r="V17" s="1179"/>
      <c r="W17" s="1179"/>
      <c r="X17" s="1180"/>
      <c r="Y17" s="1178"/>
      <c r="Z17" s="1179"/>
      <c r="AA17" s="1179"/>
      <c r="AB17" s="1179"/>
      <c r="AC17" s="1179"/>
      <c r="AD17" s="1179"/>
      <c r="AE17" s="1179"/>
      <c r="AF17" s="1179"/>
      <c r="AG17" s="1179"/>
      <c r="AH17" s="1179"/>
      <c r="AI17" s="1180"/>
      <c r="AJ17" s="1191"/>
      <c r="AK17" s="1192"/>
      <c r="AL17" s="1192"/>
      <c r="AM17" s="1192"/>
      <c r="AN17" s="126" t="s">
        <v>16</v>
      </c>
      <c r="AO17" s="1192"/>
      <c r="AP17" s="1192"/>
      <c r="AQ17" s="1192"/>
      <c r="AR17" s="1193"/>
      <c r="AS17" s="1194" t="str">
        <f t="shared" ref="AS17:AS30" si="0">IF(AND(AJ17&lt;&gt;"",AO17&lt;&gt;""),ROUNDDOWN(AJ17*AO17/1000000,2),"")</f>
        <v/>
      </c>
      <c r="AT17" s="1195"/>
      <c r="AU17" s="1195"/>
      <c r="AV17" s="1196"/>
      <c r="AW17" s="1399" t="str">
        <f t="shared" ref="AW17:AW30" si="1">IF(AS17&lt;&gt;"",IF(AS17&lt;0.2,"XS",IF(AS17&lt;1.6,"S",IF(AS17&lt;2.8,"M",IF(AS17&gt;=2.8,"L")))),"")</f>
        <v/>
      </c>
      <c r="AX17" s="1400"/>
      <c r="AY17" s="1400"/>
      <c r="AZ17" s="1400"/>
      <c r="BA17" s="1197"/>
      <c r="BB17" s="1198"/>
      <c r="BC17" s="1415"/>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row>
    <row r="18" spans="1:100" s="36" customFormat="1" ht="28.5" customHeight="1">
      <c r="A18" s="1416"/>
      <c r="B18" s="674"/>
      <c r="C18" s="674"/>
      <c r="D18" s="674"/>
      <c r="E18" s="674"/>
      <c r="F18" s="674"/>
      <c r="G18" s="842"/>
      <c r="H18" s="674"/>
      <c r="I18" s="674"/>
      <c r="J18" s="841"/>
      <c r="K18" s="1187"/>
      <c r="L18" s="1187"/>
      <c r="M18" s="1187"/>
      <c r="N18" s="1187"/>
      <c r="O18" s="1187"/>
      <c r="P18" s="842"/>
      <c r="Q18" s="1178"/>
      <c r="R18" s="1179"/>
      <c r="S18" s="1179"/>
      <c r="T18" s="1179"/>
      <c r="U18" s="1179"/>
      <c r="V18" s="1179"/>
      <c r="W18" s="1179"/>
      <c r="X18" s="1180"/>
      <c r="Y18" s="1178"/>
      <c r="Z18" s="1179"/>
      <c r="AA18" s="1179"/>
      <c r="AB18" s="1179"/>
      <c r="AC18" s="1179"/>
      <c r="AD18" s="1179"/>
      <c r="AE18" s="1179"/>
      <c r="AF18" s="1179"/>
      <c r="AG18" s="1179"/>
      <c r="AH18" s="1179"/>
      <c r="AI18" s="1180"/>
      <c r="AJ18" s="1191"/>
      <c r="AK18" s="1192"/>
      <c r="AL18" s="1192"/>
      <c r="AM18" s="1192"/>
      <c r="AN18" s="126" t="s">
        <v>16</v>
      </c>
      <c r="AO18" s="1192"/>
      <c r="AP18" s="1192"/>
      <c r="AQ18" s="1192"/>
      <c r="AR18" s="1193"/>
      <c r="AS18" s="1194" t="str">
        <f t="shared" si="0"/>
        <v/>
      </c>
      <c r="AT18" s="1195"/>
      <c r="AU18" s="1195"/>
      <c r="AV18" s="1196"/>
      <c r="AW18" s="1399" t="str">
        <f t="shared" si="1"/>
        <v/>
      </c>
      <c r="AX18" s="1400"/>
      <c r="AY18" s="1400"/>
      <c r="AZ18" s="1400"/>
      <c r="BA18" s="1197"/>
      <c r="BB18" s="1198"/>
      <c r="BC18" s="1415"/>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row>
    <row r="19" spans="1:100" s="36" customFormat="1" ht="28.5" customHeight="1">
      <c r="A19" s="1416"/>
      <c r="B19" s="674"/>
      <c r="C19" s="674"/>
      <c r="D19" s="674"/>
      <c r="E19" s="674"/>
      <c r="F19" s="674"/>
      <c r="G19" s="842"/>
      <c r="H19" s="674"/>
      <c r="I19" s="674"/>
      <c r="J19" s="841"/>
      <c r="K19" s="1187"/>
      <c r="L19" s="1187"/>
      <c r="M19" s="1187"/>
      <c r="N19" s="1187"/>
      <c r="O19" s="1187"/>
      <c r="P19" s="842"/>
      <c r="Q19" s="1178"/>
      <c r="R19" s="1179"/>
      <c r="S19" s="1179"/>
      <c r="T19" s="1179"/>
      <c r="U19" s="1179"/>
      <c r="V19" s="1179"/>
      <c r="W19" s="1179"/>
      <c r="X19" s="1180"/>
      <c r="Y19" s="1178"/>
      <c r="Z19" s="1179"/>
      <c r="AA19" s="1179"/>
      <c r="AB19" s="1179"/>
      <c r="AC19" s="1179"/>
      <c r="AD19" s="1179"/>
      <c r="AE19" s="1179"/>
      <c r="AF19" s="1179"/>
      <c r="AG19" s="1179"/>
      <c r="AH19" s="1179"/>
      <c r="AI19" s="1180"/>
      <c r="AJ19" s="1191"/>
      <c r="AK19" s="1192"/>
      <c r="AL19" s="1192"/>
      <c r="AM19" s="1192"/>
      <c r="AN19" s="126" t="s">
        <v>16</v>
      </c>
      <c r="AO19" s="1192"/>
      <c r="AP19" s="1192"/>
      <c r="AQ19" s="1192"/>
      <c r="AR19" s="1193"/>
      <c r="AS19" s="1194" t="str">
        <f t="shared" si="0"/>
        <v/>
      </c>
      <c r="AT19" s="1195"/>
      <c r="AU19" s="1195"/>
      <c r="AV19" s="1196"/>
      <c r="AW19" s="1399" t="str">
        <f t="shared" si="1"/>
        <v/>
      </c>
      <c r="AX19" s="1400"/>
      <c r="AY19" s="1400"/>
      <c r="AZ19" s="1400"/>
      <c r="BA19" s="1197"/>
      <c r="BB19" s="1198"/>
      <c r="BC19" s="1415"/>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row>
    <row r="20" spans="1:100" s="36" customFormat="1" ht="28.5" customHeight="1">
      <c r="A20" s="1416"/>
      <c r="B20" s="674"/>
      <c r="C20" s="674"/>
      <c r="D20" s="674"/>
      <c r="E20" s="674"/>
      <c r="F20" s="674"/>
      <c r="G20" s="842"/>
      <c r="H20" s="674"/>
      <c r="I20" s="674"/>
      <c r="J20" s="841"/>
      <c r="K20" s="1187"/>
      <c r="L20" s="1187"/>
      <c r="M20" s="1187"/>
      <c r="N20" s="1187"/>
      <c r="O20" s="1187"/>
      <c r="P20" s="842"/>
      <c r="Q20" s="1178"/>
      <c r="R20" s="1179"/>
      <c r="S20" s="1179"/>
      <c r="T20" s="1179"/>
      <c r="U20" s="1179"/>
      <c r="V20" s="1179"/>
      <c r="W20" s="1179"/>
      <c r="X20" s="1180"/>
      <c r="Y20" s="1178"/>
      <c r="Z20" s="1179"/>
      <c r="AA20" s="1179"/>
      <c r="AB20" s="1179"/>
      <c r="AC20" s="1179"/>
      <c r="AD20" s="1179"/>
      <c r="AE20" s="1179"/>
      <c r="AF20" s="1179"/>
      <c r="AG20" s="1179"/>
      <c r="AH20" s="1179"/>
      <c r="AI20" s="1180"/>
      <c r="AJ20" s="1191"/>
      <c r="AK20" s="1192"/>
      <c r="AL20" s="1192"/>
      <c r="AM20" s="1192"/>
      <c r="AN20" s="126" t="s">
        <v>16</v>
      </c>
      <c r="AO20" s="1192"/>
      <c r="AP20" s="1192"/>
      <c r="AQ20" s="1192"/>
      <c r="AR20" s="1193"/>
      <c r="AS20" s="1194" t="str">
        <f t="shared" si="0"/>
        <v/>
      </c>
      <c r="AT20" s="1195"/>
      <c r="AU20" s="1195"/>
      <c r="AV20" s="1196"/>
      <c r="AW20" s="1399" t="str">
        <f t="shared" si="1"/>
        <v/>
      </c>
      <c r="AX20" s="1400"/>
      <c r="AY20" s="1400"/>
      <c r="AZ20" s="1400"/>
      <c r="BA20" s="1197"/>
      <c r="BB20" s="1198"/>
      <c r="BC20" s="1415"/>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row>
    <row r="21" spans="1:100" s="36" customFormat="1" ht="28.5" customHeight="1">
      <c r="A21" s="1416"/>
      <c r="B21" s="674"/>
      <c r="C21" s="674"/>
      <c r="D21" s="674"/>
      <c r="E21" s="674"/>
      <c r="F21" s="674"/>
      <c r="G21" s="842"/>
      <c r="H21" s="674"/>
      <c r="I21" s="674"/>
      <c r="J21" s="841"/>
      <c r="K21" s="1187"/>
      <c r="L21" s="1187"/>
      <c r="M21" s="1187"/>
      <c r="N21" s="1187"/>
      <c r="O21" s="1187"/>
      <c r="P21" s="842"/>
      <c r="Q21" s="1178"/>
      <c r="R21" s="1179"/>
      <c r="S21" s="1179"/>
      <c r="T21" s="1179"/>
      <c r="U21" s="1179"/>
      <c r="V21" s="1179"/>
      <c r="W21" s="1179"/>
      <c r="X21" s="1180"/>
      <c r="Y21" s="1178"/>
      <c r="Z21" s="1179"/>
      <c r="AA21" s="1179"/>
      <c r="AB21" s="1179"/>
      <c r="AC21" s="1179"/>
      <c r="AD21" s="1179"/>
      <c r="AE21" s="1179"/>
      <c r="AF21" s="1179"/>
      <c r="AG21" s="1179"/>
      <c r="AH21" s="1179"/>
      <c r="AI21" s="1180"/>
      <c r="AJ21" s="1191"/>
      <c r="AK21" s="1192"/>
      <c r="AL21" s="1192"/>
      <c r="AM21" s="1192"/>
      <c r="AN21" s="126" t="s">
        <v>16</v>
      </c>
      <c r="AO21" s="1192"/>
      <c r="AP21" s="1192"/>
      <c r="AQ21" s="1192"/>
      <c r="AR21" s="1193"/>
      <c r="AS21" s="1194" t="str">
        <f t="shared" si="0"/>
        <v/>
      </c>
      <c r="AT21" s="1195"/>
      <c r="AU21" s="1195"/>
      <c r="AV21" s="1196"/>
      <c r="AW21" s="1399" t="str">
        <f t="shared" si="1"/>
        <v/>
      </c>
      <c r="AX21" s="1400"/>
      <c r="AY21" s="1400"/>
      <c r="AZ21" s="1400"/>
      <c r="BA21" s="1197"/>
      <c r="BB21" s="1198"/>
      <c r="BC21" s="1415"/>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row>
    <row r="22" spans="1:100" s="36" customFormat="1" ht="28.5" customHeight="1">
      <c r="A22" s="1416"/>
      <c r="B22" s="674"/>
      <c r="C22" s="674"/>
      <c r="D22" s="674"/>
      <c r="E22" s="674"/>
      <c r="F22" s="674"/>
      <c r="G22" s="842"/>
      <c r="H22" s="674"/>
      <c r="I22" s="674"/>
      <c r="J22" s="841"/>
      <c r="K22" s="1187"/>
      <c r="L22" s="1187"/>
      <c r="M22" s="1187"/>
      <c r="N22" s="1187"/>
      <c r="O22" s="1187"/>
      <c r="P22" s="842"/>
      <c r="Q22" s="1178"/>
      <c r="R22" s="1179"/>
      <c r="S22" s="1179"/>
      <c r="T22" s="1179"/>
      <c r="U22" s="1179"/>
      <c r="V22" s="1179"/>
      <c r="W22" s="1179"/>
      <c r="X22" s="1180"/>
      <c r="Y22" s="1178"/>
      <c r="Z22" s="1179"/>
      <c r="AA22" s="1179"/>
      <c r="AB22" s="1179"/>
      <c r="AC22" s="1179"/>
      <c r="AD22" s="1179"/>
      <c r="AE22" s="1179"/>
      <c r="AF22" s="1179"/>
      <c r="AG22" s="1179"/>
      <c r="AH22" s="1179"/>
      <c r="AI22" s="1180"/>
      <c r="AJ22" s="1191"/>
      <c r="AK22" s="1192"/>
      <c r="AL22" s="1192"/>
      <c r="AM22" s="1192"/>
      <c r="AN22" s="126" t="s">
        <v>16</v>
      </c>
      <c r="AO22" s="1192"/>
      <c r="AP22" s="1192"/>
      <c r="AQ22" s="1192"/>
      <c r="AR22" s="1193"/>
      <c r="AS22" s="1194" t="str">
        <f t="shared" si="0"/>
        <v/>
      </c>
      <c r="AT22" s="1195"/>
      <c r="AU22" s="1195"/>
      <c r="AV22" s="1196"/>
      <c r="AW22" s="1399" t="str">
        <f t="shared" si="1"/>
        <v/>
      </c>
      <c r="AX22" s="1400"/>
      <c r="AY22" s="1400"/>
      <c r="AZ22" s="1400"/>
      <c r="BA22" s="1197"/>
      <c r="BB22" s="1198"/>
      <c r="BC22" s="1415"/>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row>
    <row r="23" spans="1:100" s="36" customFormat="1" ht="28.5" customHeight="1">
      <c r="A23" s="1416"/>
      <c r="B23" s="674"/>
      <c r="C23" s="674"/>
      <c r="D23" s="674"/>
      <c r="E23" s="674"/>
      <c r="F23" s="674"/>
      <c r="G23" s="842"/>
      <c r="H23" s="674"/>
      <c r="I23" s="674"/>
      <c r="J23" s="841"/>
      <c r="K23" s="1187"/>
      <c r="L23" s="1187"/>
      <c r="M23" s="1187"/>
      <c r="N23" s="1187"/>
      <c r="O23" s="1187"/>
      <c r="P23" s="842"/>
      <c r="Q23" s="1178"/>
      <c r="R23" s="1179"/>
      <c r="S23" s="1179"/>
      <c r="T23" s="1179"/>
      <c r="U23" s="1179"/>
      <c r="V23" s="1179"/>
      <c r="W23" s="1179"/>
      <c r="X23" s="1180"/>
      <c r="Y23" s="1178"/>
      <c r="Z23" s="1179"/>
      <c r="AA23" s="1179"/>
      <c r="AB23" s="1179"/>
      <c r="AC23" s="1179"/>
      <c r="AD23" s="1179"/>
      <c r="AE23" s="1179"/>
      <c r="AF23" s="1179"/>
      <c r="AG23" s="1179"/>
      <c r="AH23" s="1179"/>
      <c r="AI23" s="1180"/>
      <c r="AJ23" s="1191"/>
      <c r="AK23" s="1192"/>
      <c r="AL23" s="1192"/>
      <c r="AM23" s="1192"/>
      <c r="AN23" s="126" t="s">
        <v>16</v>
      </c>
      <c r="AO23" s="1192"/>
      <c r="AP23" s="1192"/>
      <c r="AQ23" s="1192"/>
      <c r="AR23" s="1193"/>
      <c r="AS23" s="1194" t="str">
        <f t="shared" si="0"/>
        <v/>
      </c>
      <c r="AT23" s="1195"/>
      <c r="AU23" s="1195"/>
      <c r="AV23" s="1196"/>
      <c r="AW23" s="1399" t="str">
        <f t="shared" si="1"/>
        <v/>
      </c>
      <c r="AX23" s="1400"/>
      <c r="AY23" s="1400"/>
      <c r="AZ23" s="1400"/>
      <c r="BA23" s="1197"/>
      <c r="BB23" s="1198"/>
      <c r="BC23" s="1415"/>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row>
    <row r="24" spans="1:100" s="36" customFormat="1" ht="28.5" customHeight="1">
      <c r="A24" s="1416"/>
      <c r="B24" s="674"/>
      <c r="C24" s="674"/>
      <c r="D24" s="674"/>
      <c r="E24" s="674"/>
      <c r="F24" s="674"/>
      <c r="G24" s="842"/>
      <c r="H24" s="674"/>
      <c r="I24" s="674"/>
      <c r="J24" s="841"/>
      <c r="K24" s="1187"/>
      <c r="L24" s="1187"/>
      <c r="M24" s="1187"/>
      <c r="N24" s="1187"/>
      <c r="O24" s="1187"/>
      <c r="P24" s="842"/>
      <c r="Q24" s="1178"/>
      <c r="R24" s="1179"/>
      <c r="S24" s="1179"/>
      <c r="T24" s="1179"/>
      <c r="U24" s="1179"/>
      <c r="V24" s="1179"/>
      <c r="W24" s="1179"/>
      <c r="X24" s="1180"/>
      <c r="Y24" s="1178"/>
      <c r="Z24" s="1179"/>
      <c r="AA24" s="1179"/>
      <c r="AB24" s="1179"/>
      <c r="AC24" s="1179"/>
      <c r="AD24" s="1179"/>
      <c r="AE24" s="1179"/>
      <c r="AF24" s="1179"/>
      <c r="AG24" s="1179"/>
      <c r="AH24" s="1179"/>
      <c r="AI24" s="1180"/>
      <c r="AJ24" s="1191"/>
      <c r="AK24" s="1192"/>
      <c r="AL24" s="1192"/>
      <c r="AM24" s="1192"/>
      <c r="AN24" s="126" t="s">
        <v>16</v>
      </c>
      <c r="AO24" s="1192"/>
      <c r="AP24" s="1192"/>
      <c r="AQ24" s="1192"/>
      <c r="AR24" s="1193"/>
      <c r="AS24" s="1194" t="str">
        <f t="shared" si="0"/>
        <v/>
      </c>
      <c r="AT24" s="1195"/>
      <c r="AU24" s="1195"/>
      <c r="AV24" s="1196"/>
      <c r="AW24" s="1399" t="str">
        <f t="shared" si="1"/>
        <v/>
      </c>
      <c r="AX24" s="1400"/>
      <c r="AY24" s="1400"/>
      <c r="AZ24" s="1400"/>
      <c r="BA24" s="1197"/>
      <c r="BB24" s="1198"/>
      <c r="BC24" s="1415"/>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row>
    <row r="25" spans="1:100" s="36" customFormat="1" ht="28.5" customHeight="1">
      <c r="A25" s="1416"/>
      <c r="B25" s="674"/>
      <c r="C25" s="674"/>
      <c r="D25" s="674"/>
      <c r="E25" s="674"/>
      <c r="F25" s="674"/>
      <c r="G25" s="842"/>
      <c r="H25" s="674"/>
      <c r="I25" s="674"/>
      <c r="J25" s="841"/>
      <c r="K25" s="1187"/>
      <c r="L25" s="1187"/>
      <c r="M25" s="1187"/>
      <c r="N25" s="1187"/>
      <c r="O25" s="1187"/>
      <c r="P25" s="842"/>
      <c r="Q25" s="1178"/>
      <c r="R25" s="1179"/>
      <c r="S25" s="1179"/>
      <c r="T25" s="1179"/>
      <c r="U25" s="1179"/>
      <c r="V25" s="1179"/>
      <c r="W25" s="1179"/>
      <c r="X25" s="1180"/>
      <c r="Y25" s="1178"/>
      <c r="Z25" s="1179"/>
      <c r="AA25" s="1179"/>
      <c r="AB25" s="1179"/>
      <c r="AC25" s="1179"/>
      <c r="AD25" s="1179"/>
      <c r="AE25" s="1179"/>
      <c r="AF25" s="1179"/>
      <c r="AG25" s="1179"/>
      <c r="AH25" s="1179"/>
      <c r="AI25" s="1180"/>
      <c r="AJ25" s="1191"/>
      <c r="AK25" s="1192"/>
      <c r="AL25" s="1192"/>
      <c r="AM25" s="1192"/>
      <c r="AN25" s="126" t="s">
        <v>16</v>
      </c>
      <c r="AO25" s="1192"/>
      <c r="AP25" s="1192"/>
      <c r="AQ25" s="1192"/>
      <c r="AR25" s="1193"/>
      <c r="AS25" s="1194" t="str">
        <f t="shared" si="0"/>
        <v/>
      </c>
      <c r="AT25" s="1195"/>
      <c r="AU25" s="1195"/>
      <c r="AV25" s="1196"/>
      <c r="AW25" s="1399" t="str">
        <f t="shared" si="1"/>
        <v/>
      </c>
      <c r="AX25" s="1400"/>
      <c r="AY25" s="1400"/>
      <c r="AZ25" s="1400"/>
      <c r="BA25" s="1197"/>
      <c r="BB25" s="1198"/>
      <c r="BC25" s="1415"/>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row>
    <row r="26" spans="1:100" s="36" customFormat="1" ht="28.5" customHeight="1">
      <c r="A26" s="1416"/>
      <c r="B26" s="674"/>
      <c r="C26" s="674"/>
      <c r="D26" s="674"/>
      <c r="E26" s="674"/>
      <c r="F26" s="674"/>
      <c r="G26" s="842"/>
      <c r="H26" s="674"/>
      <c r="I26" s="674"/>
      <c r="J26" s="841"/>
      <c r="K26" s="1187"/>
      <c r="L26" s="1187"/>
      <c r="M26" s="1187"/>
      <c r="N26" s="1187"/>
      <c r="O26" s="1187"/>
      <c r="P26" s="842"/>
      <c r="Q26" s="1178"/>
      <c r="R26" s="1179"/>
      <c r="S26" s="1179"/>
      <c r="T26" s="1179"/>
      <c r="U26" s="1179"/>
      <c r="V26" s="1179"/>
      <c r="W26" s="1179"/>
      <c r="X26" s="1180"/>
      <c r="Y26" s="1178"/>
      <c r="Z26" s="1179"/>
      <c r="AA26" s="1179"/>
      <c r="AB26" s="1179"/>
      <c r="AC26" s="1179"/>
      <c r="AD26" s="1179"/>
      <c r="AE26" s="1179"/>
      <c r="AF26" s="1179"/>
      <c r="AG26" s="1179"/>
      <c r="AH26" s="1179"/>
      <c r="AI26" s="1180"/>
      <c r="AJ26" s="1191"/>
      <c r="AK26" s="1192"/>
      <c r="AL26" s="1192"/>
      <c r="AM26" s="1192"/>
      <c r="AN26" s="126" t="s">
        <v>16</v>
      </c>
      <c r="AO26" s="1192"/>
      <c r="AP26" s="1192"/>
      <c r="AQ26" s="1192"/>
      <c r="AR26" s="1193"/>
      <c r="AS26" s="1194" t="str">
        <f t="shared" si="0"/>
        <v/>
      </c>
      <c r="AT26" s="1195"/>
      <c r="AU26" s="1195"/>
      <c r="AV26" s="1196"/>
      <c r="AW26" s="1399" t="str">
        <f t="shared" si="1"/>
        <v/>
      </c>
      <c r="AX26" s="1400"/>
      <c r="AY26" s="1400"/>
      <c r="AZ26" s="1400"/>
      <c r="BA26" s="1197"/>
      <c r="BB26" s="1198"/>
      <c r="BC26" s="1415"/>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row>
    <row r="27" spans="1:100" s="36" customFormat="1" ht="28.5" customHeight="1">
      <c r="A27" s="1416"/>
      <c r="B27" s="674"/>
      <c r="C27" s="674"/>
      <c r="D27" s="674"/>
      <c r="E27" s="674"/>
      <c r="F27" s="674"/>
      <c r="G27" s="842"/>
      <c r="H27" s="674"/>
      <c r="I27" s="674"/>
      <c r="J27" s="841"/>
      <c r="K27" s="1187"/>
      <c r="L27" s="1187"/>
      <c r="M27" s="1187"/>
      <c r="N27" s="1187"/>
      <c r="O27" s="1187"/>
      <c r="P27" s="842"/>
      <c r="Q27" s="1178"/>
      <c r="R27" s="1179"/>
      <c r="S27" s="1179"/>
      <c r="T27" s="1179"/>
      <c r="U27" s="1179"/>
      <c r="V27" s="1179"/>
      <c r="W27" s="1179"/>
      <c r="X27" s="1180"/>
      <c r="Y27" s="1178"/>
      <c r="Z27" s="1179"/>
      <c r="AA27" s="1179"/>
      <c r="AB27" s="1179"/>
      <c r="AC27" s="1179"/>
      <c r="AD27" s="1179"/>
      <c r="AE27" s="1179"/>
      <c r="AF27" s="1179"/>
      <c r="AG27" s="1179"/>
      <c r="AH27" s="1179"/>
      <c r="AI27" s="1180"/>
      <c r="AJ27" s="1191"/>
      <c r="AK27" s="1192"/>
      <c r="AL27" s="1192"/>
      <c r="AM27" s="1192"/>
      <c r="AN27" s="126" t="s">
        <v>16</v>
      </c>
      <c r="AO27" s="1192"/>
      <c r="AP27" s="1192"/>
      <c r="AQ27" s="1192"/>
      <c r="AR27" s="1193"/>
      <c r="AS27" s="1194" t="str">
        <f t="shared" si="0"/>
        <v/>
      </c>
      <c r="AT27" s="1195"/>
      <c r="AU27" s="1195"/>
      <c r="AV27" s="1196"/>
      <c r="AW27" s="1399" t="str">
        <f t="shared" si="1"/>
        <v/>
      </c>
      <c r="AX27" s="1400"/>
      <c r="AY27" s="1400"/>
      <c r="AZ27" s="1400"/>
      <c r="BA27" s="1197"/>
      <c r="BB27" s="1198"/>
      <c r="BC27" s="1415"/>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row>
    <row r="28" spans="1:100" s="36" customFormat="1" ht="28.5" customHeight="1">
      <c r="A28" s="1416"/>
      <c r="B28" s="674"/>
      <c r="C28" s="674"/>
      <c r="D28" s="674"/>
      <c r="E28" s="674"/>
      <c r="F28" s="674"/>
      <c r="G28" s="842"/>
      <c r="H28" s="674"/>
      <c r="I28" s="674"/>
      <c r="J28" s="841"/>
      <c r="K28" s="1187"/>
      <c r="L28" s="1187"/>
      <c r="M28" s="1187"/>
      <c r="N28" s="1187"/>
      <c r="O28" s="1187"/>
      <c r="P28" s="842"/>
      <c r="Q28" s="1178"/>
      <c r="R28" s="1179"/>
      <c r="S28" s="1179"/>
      <c r="T28" s="1179"/>
      <c r="U28" s="1179"/>
      <c r="V28" s="1179"/>
      <c r="W28" s="1179"/>
      <c r="X28" s="1180"/>
      <c r="Y28" s="1178"/>
      <c r="Z28" s="1179"/>
      <c r="AA28" s="1179"/>
      <c r="AB28" s="1179"/>
      <c r="AC28" s="1179"/>
      <c r="AD28" s="1179"/>
      <c r="AE28" s="1179"/>
      <c r="AF28" s="1179"/>
      <c r="AG28" s="1179"/>
      <c r="AH28" s="1179"/>
      <c r="AI28" s="1180"/>
      <c r="AJ28" s="1191"/>
      <c r="AK28" s="1192"/>
      <c r="AL28" s="1192"/>
      <c r="AM28" s="1192"/>
      <c r="AN28" s="126" t="s">
        <v>16</v>
      </c>
      <c r="AO28" s="1192"/>
      <c r="AP28" s="1192"/>
      <c r="AQ28" s="1192"/>
      <c r="AR28" s="1193"/>
      <c r="AS28" s="1194" t="str">
        <f t="shared" si="0"/>
        <v/>
      </c>
      <c r="AT28" s="1195"/>
      <c r="AU28" s="1195"/>
      <c r="AV28" s="1196"/>
      <c r="AW28" s="1399" t="str">
        <f t="shared" si="1"/>
        <v/>
      </c>
      <c r="AX28" s="1400"/>
      <c r="AY28" s="1400"/>
      <c r="AZ28" s="1400"/>
      <c r="BA28" s="1197"/>
      <c r="BB28" s="1198"/>
      <c r="BC28" s="1415"/>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row>
    <row r="29" spans="1:100" s="36" customFormat="1" ht="28.5" customHeight="1">
      <c r="A29" s="1416"/>
      <c r="B29" s="674"/>
      <c r="C29" s="674"/>
      <c r="D29" s="674"/>
      <c r="E29" s="674"/>
      <c r="F29" s="674"/>
      <c r="G29" s="842"/>
      <c r="H29" s="674"/>
      <c r="I29" s="674"/>
      <c r="J29" s="841"/>
      <c r="K29" s="1187"/>
      <c r="L29" s="1187"/>
      <c r="M29" s="1187"/>
      <c r="N29" s="1187"/>
      <c r="O29" s="1187"/>
      <c r="P29" s="842"/>
      <c r="Q29" s="1178"/>
      <c r="R29" s="1179"/>
      <c r="S29" s="1179"/>
      <c r="T29" s="1179"/>
      <c r="U29" s="1179"/>
      <c r="V29" s="1179"/>
      <c r="W29" s="1179"/>
      <c r="X29" s="1180"/>
      <c r="Y29" s="1178"/>
      <c r="Z29" s="1179"/>
      <c r="AA29" s="1179"/>
      <c r="AB29" s="1179"/>
      <c r="AC29" s="1179"/>
      <c r="AD29" s="1179"/>
      <c r="AE29" s="1179"/>
      <c r="AF29" s="1179"/>
      <c r="AG29" s="1179"/>
      <c r="AH29" s="1179"/>
      <c r="AI29" s="1180"/>
      <c r="AJ29" s="1191"/>
      <c r="AK29" s="1192"/>
      <c r="AL29" s="1192"/>
      <c r="AM29" s="1192"/>
      <c r="AN29" s="126" t="s">
        <v>16</v>
      </c>
      <c r="AO29" s="1192"/>
      <c r="AP29" s="1192"/>
      <c r="AQ29" s="1192"/>
      <c r="AR29" s="1193"/>
      <c r="AS29" s="1194" t="str">
        <f t="shared" si="0"/>
        <v/>
      </c>
      <c r="AT29" s="1195"/>
      <c r="AU29" s="1195"/>
      <c r="AV29" s="1196"/>
      <c r="AW29" s="1399" t="str">
        <f t="shared" si="1"/>
        <v/>
      </c>
      <c r="AX29" s="1400"/>
      <c r="AY29" s="1400"/>
      <c r="AZ29" s="1400"/>
      <c r="BA29" s="1197"/>
      <c r="BB29" s="1198"/>
      <c r="BC29" s="1415"/>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row>
    <row r="30" spans="1:100" s="36" customFormat="1" ht="28.5" customHeight="1" thickBot="1">
      <c r="A30" s="1420"/>
      <c r="B30" s="735"/>
      <c r="C30" s="735"/>
      <c r="D30" s="735"/>
      <c r="E30" s="735"/>
      <c r="F30" s="735"/>
      <c r="G30" s="1413"/>
      <c r="H30" s="735"/>
      <c r="I30" s="735"/>
      <c r="J30" s="1421"/>
      <c r="K30" s="1422"/>
      <c r="L30" s="1422"/>
      <c r="M30" s="1422"/>
      <c r="N30" s="1422"/>
      <c r="O30" s="1422"/>
      <c r="P30" s="1413"/>
      <c r="Q30" s="1410"/>
      <c r="R30" s="1411"/>
      <c r="S30" s="1411"/>
      <c r="T30" s="1411"/>
      <c r="U30" s="1411"/>
      <c r="V30" s="1411"/>
      <c r="W30" s="1411"/>
      <c r="X30" s="1412"/>
      <c r="Y30" s="1410"/>
      <c r="Z30" s="1411"/>
      <c r="AA30" s="1411"/>
      <c r="AB30" s="1411"/>
      <c r="AC30" s="1411"/>
      <c r="AD30" s="1411"/>
      <c r="AE30" s="1411"/>
      <c r="AF30" s="1411"/>
      <c r="AG30" s="1411"/>
      <c r="AH30" s="1411"/>
      <c r="AI30" s="1412"/>
      <c r="AJ30" s="1440"/>
      <c r="AK30" s="1432"/>
      <c r="AL30" s="1432"/>
      <c r="AM30" s="1432"/>
      <c r="AN30" s="200" t="s">
        <v>16</v>
      </c>
      <c r="AO30" s="1432"/>
      <c r="AP30" s="1432"/>
      <c r="AQ30" s="1432"/>
      <c r="AR30" s="1433"/>
      <c r="AS30" s="1434" t="str">
        <f t="shared" si="0"/>
        <v/>
      </c>
      <c r="AT30" s="1435"/>
      <c r="AU30" s="1435"/>
      <c r="AV30" s="1436"/>
      <c r="AW30" s="1404" t="str">
        <f t="shared" si="1"/>
        <v/>
      </c>
      <c r="AX30" s="1405"/>
      <c r="AY30" s="1405"/>
      <c r="AZ30" s="1405"/>
      <c r="BA30" s="1437"/>
      <c r="BB30" s="1438"/>
      <c r="BC30" s="1439"/>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row>
    <row r="31" spans="1:100" s="23" customFormat="1" ht="17.25" customHeight="1">
      <c r="A31" s="214"/>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row>
    <row r="32" spans="1:100" s="23" customFormat="1" ht="17.25" customHeight="1" thickBot="1">
      <c r="A32" s="214"/>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row>
    <row r="33" spans="1:100" ht="28.5" customHeight="1" thickBot="1">
      <c r="A33" s="1278" t="s">
        <v>14</v>
      </c>
      <c r="B33" s="1279"/>
      <c r="C33" s="1279"/>
      <c r="D33" s="1279"/>
      <c r="E33" s="1279"/>
      <c r="F33" s="1279"/>
      <c r="G33" s="1279"/>
      <c r="H33" s="1279"/>
      <c r="I33" s="1414"/>
      <c r="J33" s="1280" t="s">
        <v>112</v>
      </c>
      <c r="K33" s="1281"/>
      <c r="L33" s="1281"/>
      <c r="M33" s="1281"/>
      <c r="N33" s="1281"/>
      <c r="O33" s="1281"/>
      <c r="P33" s="1281"/>
      <c r="Q33" s="1281"/>
      <c r="R33" s="1282"/>
      <c r="S33" s="216"/>
      <c r="T33" s="216"/>
      <c r="U33" s="216"/>
      <c r="V33" s="216"/>
      <c r="W33" s="216"/>
      <c r="X33" s="216"/>
      <c r="Y33" s="216"/>
      <c r="Z33" s="216"/>
      <c r="AA33" s="216"/>
      <c r="AB33" s="216"/>
      <c r="AC33" s="216"/>
      <c r="AD33" s="217"/>
      <c r="AE33" s="217"/>
      <c r="AF33" s="217"/>
      <c r="AG33" s="217"/>
      <c r="AH33" s="217"/>
      <c r="AI33" s="217"/>
      <c r="AJ33" s="217"/>
      <c r="AK33" s="217"/>
      <c r="AL33" s="217"/>
      <c r="AM33" s="217"/>
    </row>
    <row r="34" spans="1:100" ht="9.75" customHeight="1">
      <c r="A34" s="34"/>
      <c r="B34" s="34"/>
      <c r="C34" s="34"/>
      <c r="D34" s="34"/>
      <c r="E34" s="34"/>
      <c r="F34" s="34"/>
      <c r="G34" s="34"/>
      <c r="H34" s="34"/>
      <c r="I34" s="34"/>
      <c r="J34" s="34"/>
      <c r="K34" s="34"/>
      <c r="L34" s="34"/>
      <c r="M34" s="34"/>
      <c r="N34" s="34"/>
      <c r="O34" s="35"/>
      <c r="P34" s="35"/>
      <c r="Q34" s="35"/>
      <c r="R34" s="35"/>
      <c r="S34" s="35"/>
      <c r="T34" s="35"/>
      <c r="U34" s="35"/>
      <c r="V34" s="35"/>
      <c r="W34" s="35"/>
      <c r="X34" s="35"/>
      <c r="Y34" s="35"/>
      <c r="Z34" s="35"/>
      <c r="AA34" s="35"/>
      <c r="AB34" s="35"/>
      <c r="AC34" s="35"/>
      <c r="AD34" s="35"/>
      <c r="AE34" s="35"/>
      <c r="AF34" s="35"/>
      <c r="AG34" s="35"/>
      <c r="AH34" s="4"/>
      <c r="AI34" s="4"/>
      <c r="AJ34" s="4"/>
      <c r="AK34" s="4"/>
      <c r="AL34" s="4"/>
      <c r="AM34" s="4"/>
      <c r="AN34" s="4"/>
      <c r="AO34" s="4"/>
      <c r="AP34" s="4"/>
      <c r="AQ34" s="4"/>
      <c r="AR34" s="4"/>
      <c r="AS34" s="4"/>
      <c r="AT34" s="4"/>
      <c r="AU34" s="4"/>
      <c r="AV34" s="4"/>
      <c r="AW34" s="4"/>
      <c r="AX34" s="4"/>
      <c r="AY34" s="4"/>
      <c r="AZ34" s="4"/>
      <c r="BA34" s="4"/>
      <c r="BB34" s="4"/>
      <c r="BC34" s="4"/>
    </row>
    <row r="35" spans="1:100" ht="29.25" customHeight="1">
      <c r="A35" s="1425" t="s">
        <v>229</v>
      </c>
      <c r="B35" s="1426"/>
      <c r="C35" s="1426"/>
      <c r="D35" s="1426"/>
      <c r="E35" s="1426"/>
      <c r="F35" s="1426"/>
      <c r="G35" s="1426"/>
      <c r="H35" s="1426"/>
      <c r="I35" s="1426"/>
      <c r="J35" s="1426"/>
      <c r="K35" s="1426"/>
      <c r="L35" s="1426"/>
      <c r="M35" s="1426"/>
      <c r="N35" s="1426"/>
      <c r="O35" s="1426"/>
      <c r="P35" s="1426"/>
      <c r="Q35" s="1426"/>
      <c r="R35" s="1426"/>
      <c r="S35" s="1426"/>
      <c r="T35" s="1426"/>
      <c r="U35" s="1426"/>
      <c r="V35" s="1426"/>
      <c r="W35" s="1426"/>
      <c r="X35" s="1426"/>
      <c r="Y35" s="1426"/>
      <c r="Z35" s="1426"/>
      <c r="AA35" s="1426"/>
      <c r="AB35" s="1426"/>
      <c r="AC35" s="1426"/>
      <c r="AD35" s="1426"/>
      <c r="AE35" s="1426"/>
      <c r="AF35" s="1426"/>
      <c r="AG35" s="1426"/>
      <c r="AH35" s="1426"/>
      <c r="AI35" s="1426"/>
      <c r="AJ35" s="1263" t="s">
        <v>5</v>
      </c>
      <c r="AK35" s="1264"/>
      <c r="AL35" s="1264"/>
      <c r="AM35" s="1264"/>
      <c r="AN35" s="1264"/>
      <c r="AO35" s="1264"/>
      <c r="AP35" s="1265"/>
      <c r="AQ35" s="4"/>
      <c r="AR35" s="4"/>
      <c r="AS35" s="4"/>
      <c r="AT35" s="4"/>
      <c r="AU35" s="4"/>
      <c r="AV35" s="4"/>
      <c r="AW35" s="4"/>
      <c r="AX35" s="4"/>
      <c r="AY35" s="4"/>
      <c r="AZ35" s="4"/>
      <c r="BA35" s="4"/>
      <c r="BB35" s="4"/>
      <c r="BC35" s="4"/>
    </row>
    <row r="36" spans="1:100" ht="9" customHeight="1" thickBot="1">
      <c r="A36" s="35"/>
      <c r="B36" s="35"/>
      <c r="C36" s="35"/>
      <c r="D36" s="35"/>
      <c r="E36" s="35"/>
      <c r="F36" s="35"/>
      <c r="G36" s="35"/>
      <c r="H36" s="35"/>
      <c r="I36" s="35"/>
      <c r="J36" s="35"/>
      <c r="K36" s="35"/>
      <c r="L36" s="35"/>
      <c r="M36" s="35"/>
      <c r="N36" s="35"/>
      <c r="O36" s="35"/>
      <c r="P36" s="35"/>
      <c r="Q36" s="35"/>
      <c r="R36" s="35"/>
      <c r="S36" s="35"/>
      <c r="T36" s="35"/>
      <c r="U36" s="35"/>
      <c r="V36" s="35"/>
      <c r="W36" s="35"/>
      <c r="X36" s="35"/>
      <c r="Y36" s="4"/>
      <c r="Z36" s="4"/>
      <c r="AA36" s="4"/>
      <c r="AB36" s="4"/>
      <c r="AC36" s="4"/>
      <c r="AD36" s="4"/>
      <c r="AE36" s="4"/>
      <c r="AF36" s="4"/>
      <c r="AG36" s="4"/>
      <c r="AH36" s="4"/>
      <c r="AI36" s="4"/>
      <c r="AJ36" s="4"/>
      <c r="AK36" s="4"/>
      <c r="AL36" s="4"/>
      <c r="AM36" s="35"/>
      <c r="AN36" s="35"/>
      <c r="AO36" s="35"/>
      <c r="AP36" s="35"/>
      <c r="AQ36" s="4"/>
      <c r="AR36" s="4"/>
      <c r="AS36" s="4"/>
      <c r="AT36" s="4"/>
      <c r="AU36" s="4"/>
      <c r="AV36" s="4"/>
      <c r="AW36" s="4"/>
      <c r="AX36" s="4"/>
      <c r="AY36" s="4"/>
      <c r="AZ36" s="4"/>
      <c r="BA36" s="4"/>
      <c r="BB36" s="4"/>
      <c r="BC36" s="4"/>
    </row>
    <row r="37" spans="1:100" ht="18.75" customHeight="1">
      <c r="A37" s="1427" t="s">
        <v>80</v>
      </c>
      <c r="B37" s="1269"/>
      <c r="C37" s="1269"/>
      <c r="D37" s="1269"/>
      <c r="E37" s="1269"/>
      <c r="F37" s="1269"/>
      <c r="G37" s="1242" t="s">
        <v>147</v>
      </c>
      <c r="H37" s="1269"/>
      <c r="I37" s="1269"/>
      <c r="J37" s="1272" t="s">
        <v>12</v>
      </c>
      <c r="K37" s="1273"/>
      <c r="L37" s="1273"/>
      <c r="M37" s="1273"/>
      <c r="N37" s="1273"/>
      <c r="O37" s="1273"/>
      <c r="P37" s="1274"/>
      <c r="Q37" s="1240" t="s">
        <v>9</v>
      </c>
      <c r="R37" s="1241"/>
      <c r="S37" s="1241"/>
      <c r="T37" s="1241"/>
      <c r="U37" s="1241"/>
      <c r="V37" s="1241"/>
      <c r="W37" s="1241"/>
      <c r="X37" s="1242"/>
      <c r="Y37" s="1240" t="s">
        <v>76</v>
      </c>
      <c r="Z37" s="1241"/>
      <c r="AA37" s="1241"/>
      <c r="AB37" s="1241"/>
      <c r="AC37" s="1241"/>
      <c r="AD37" s="1241"/>
      <c r="AE37" s="1241"/>
      <c r="AF37" s="1241"/>
      <c r="AG37" s="1241"/>
      <c r="AH37" s="1241"/>
      <c r="AI37" s="1242"/>
      <c r="AJ37" s="1231" t="s">
        <v>27</v>
      </c>
      <c r="AK37" s="1232"/>
      <c r="AL37" s="1232"/>
      <c r="AM37" s="1232"/>
      <c r="AN37" s="1232"/>
      <c r="AO37" s="1232"/>
      <c r="AP37" s="1232"/>
      <c r="AQ37" s="1232"/>
      <c r="AR37" s="1233"/>
      <c r="AS37" s="1243" t="s">
        <v>23</v>
      </c>
      <c r="AT37" s="1244"/>
      <c r="AU37" s="1244"/>
      <c r="AV37" s="1245"/>
      <c r="AW37" s="1243" t="s">
        <v>139</v>
      </c>
      <c r="AX37" s="1244"/>
      <c r="AY37" s="1244"/>
      <c r="AZ37" s="1244"/>
      <c r="BA37" s="1240" t="s">
        <v>51</v>
      </c>
      <c r="BB37" s="1241"/>
      <c r="BC37" s="1429"/>
    </row>
    <row r="38" spans="1:100" ht="28.5" customHeight="1" thickBot="1">
      <c r="A38" s="1428"/>
      <c r="B38" s="1271"/>
      <c r="C38" s="1271"/>
      <c r="D38" s="1271"/>
      <c r="E38" s="1271"/>
      <c r="F38" s="1271"/>
      <c r="G38" s="878"/>
      <c r="H38" s="1271"/>
      <c r="I38" s="1271"/>
      <c r="J38" s="1275"/>
      <c r="K38" s="1276"/>
      <c r="L38" s="1276"/>
      <c r="M38" s="1276"/>
      <c r="N38" s="1276"/>
      <c r="O38" s="1276"/>
      <c r="P38" s="1277"/>
      <c r="Q38" s="876"/>
      <c r="R38" s="877"/>
      <c r="S38" s="877"/>
      <c r="T38" s="877"/>
      <c r="U38" s="877"/>
      <c r="V38" s="877"/>
      <c r="W38" s="877"/>
      <c r="X38" s="878"/>
      <c r="Y38" s="876"/>
      <c r="Z38" s="877"/>
      <c r="AA38" s="877"/>
      <c r="AB38" s="877"/>
      <c r="AC38" s="877"/>
      <c r="AD38" s="877"/>
      <c r="AE38" s="877"/>
      <c r="AF38" s="877"/>
      <c r="AG38" s="877"/>
      <c r="AH38" s="877"/>
      <c r="AI38" s="878"/>
      <c r="AJ38" s="1257" t="s">
        <v>15</v>
      </c>
      <c r="AK38" s="1258"/>
      <c r="AL38" s="1258"/>
      <c r="AM38" s="1258"/>
      <c r="AN38" s="130" t="s">
        <v>16</v>
      </c>
      <c r="AO38" s="1258" t="s">
        <v>17</v>
      </c>
      <c r="AP38" s="1258"/>
      <c r="AQ38" s="1258"/>
      <c r="AR38" s="1259"/>
      <c r="AS38" s="1246"/>
      <c r="AT38" s="1247"/>
      <c r="AU38" s="1247"/>
      <c r="AV38" s="1248"/>
      <c r="AW38" s="1246"/>
      <c r="AX38" s="1247"/>
      <c r="AY38" s="1247"/>
      <c r="AZ38" s="1247"/>
      <c r="BA38" s="876"/>
      <c r="BB38" s="877"/>
      <c r="BC38" s="1430"/>
    </row>
    <row r="39" spans="1:100" s="36" customFormat="1" ht="28.5" customHeight="1" thickTop="1">
      <c r="A39" s="1419"/>
      <c r="B39" s="705"/>
      <c r="C39" s="705"/>
      <c r="D39" s="705"/>
      <c r="E39" s="705"/>
      <c r="F39" s="705"/>
      <c r="G39" s="898"/>
      <c r="H39" s="705"/>
      <c r="I39" s="705"/>
      <c r="J39" s="897"/>
      <c r="K39" s="1227"/>
      <c r="L39" s="1227"/>
      <c r="M39" s="1227"/>
      <c r="N39" s="1227"/>
      <c r="O39" s="1227"/>
      <c r="P39" s="898"/>
      <c r="Q39" s="1228"/>
      <c r="R39" s="1229"/>
      <c r="S39" s="1229"/>
      <c r="T39" s="1229"/>
      <c r="U39" s="1229"/>
      <c r="V39" s="1229"/>
      <c r="W39" s="1229"/>
      <c r="X39" s="1230"/>
      <c r="Y39" s="1228"/>
      <c r="Z39" s="1229"/>
      <c r="AA39" s="1229"/>
      <c r="AB39" s="1229"/>
      <c r="AC39" s="1229"/>
      <c r="AD39" s="1229"/>
      <c r="AE39" s="1229"/>
      <c r="AF39" s="1229"/>
      <c r="AG39" s="1229"/>
      <c r="AH39" s="1229"/>
      <c r="AI39" s="1230"/>
      <c r="AJ39" s="1206"/>
      <c r="AK39" s="1207"/>
      <c r="AL39" s="1207"/>
      <c r="AM39" s="1207"/>
      <c r="AN39" s="125" t="s">
        <v>16</v>
      </c>
      <c r="AO39" s="1207"/>
      <c r="AP39" s="1207"/>
      <c r="AQ39" s="1207"/>
      <c r="AR39" s="1208"/>
      <c r="AS39" s="1209" t="str">
        <f>IF(AND(AJ39&lt;&gt;"",AO39&lt;&gt;""),ROUNDDOWN(AJ39*AO39/1000000,2),"")</f>
        <v/>
      </c>
      <c r="AT39" s="1210"/>
      <c r="AU39" s="1210"/>
      <c r="AV39" s="1211"/>
      <c r="AW39" s="1423" t="str">
        <f t="shared" ref="AW39:AW48" si="2">IF(AS39&lt;&gt;"",IF(AS39&lt;0.2,"XS",IF(AS39&lt;1.6,"S",IF(AS39&lt;2.8,"M",IF(AS39&gt;=2.8,"L")))),"")</f>
        <v/>
      </c>
      <c r="AX39" s="1424"/>
      <c r="AY39" s="1424"/>
      <c r="AZ39" s="1424"/>
      <c r="BA39" s="1212"/>
      <c r="BB39" s="1213"/>
      <c r="BC39" s="1431"/>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row>
    <row r="40" spans="1:100" s="36" customFormat="1" ht="28.5" customHeight="1">
      <c r="A40" s="1416"/>
      <c r="B40" s="674"/>
      <c r="C40" s="674"/>
      <c r="D40" s="674"/>
      <c r="E40" s="674"/>
      <c r="F40" s="674"/>
      <c r="G40" s="842"/>
      <c r="H40" s="674"/>
      <c r="I40" s="674"/>
      <c r="J40" s="841"/>
      <c r="K40" s="1187"/>
      <c r="L40" s="1187"/>
      <c r="M40" s="1187"/>
      <c r="N40" s="1187"/>
      <c r="O40" s="1187"/>
      <c r="P40" s="842"/>
      <c r="Q40" s="1178"/>
      <c r="R40" s="1179"/>
      <c r="S40" s="1179"/>
      <c r="T40" s="1179"/>
      <c r="U40" s="1179"/>
      <c r="V40" s="1179"/>
      <c r="W40" s="1179"/>
      <c r="X40" s="1180"/>
      <c r="Y40" s="1178"/>
      <c r="Z40" s="1179"/>
      <c r="AA40" s="1179"/>
      <c r="AB40" s="1179"/>
      <c r="AC40" s="1179"/>
      <c r="AD40" s="1179"/>
      <c r="AE40" s="1179"/>
      <c r="AF40" s="1179"/>
      <c r="AG40" s="1179"/>
      <c r="AH40" s="1179"/>
      <c r="AI40" s="1180"/>
      <c r="AJ40" s="1191"/>
      <c r="AK40" s="1192"/>
      <c r="AL40" s="1192"/>
      <c r="AM40" s="1192"/>
      <c r="AN40" s="126" t="s">
        <v>16</v>
      </c>
      <c r="AO40" s="1192"/>
      <c r="AP40" s="1192"/>
      <c r="AQ40" s="1192"/>
      <c r="AR40" s="1193"/>
      <c r="AS40" s="1194" t="str">
        <f t="shared" ref="AS40:AS48" si="3">IF(AND(AJ40&lt;&gt;"",AO40&lt;&gt;""),ROUNDDOWN(AJ40*AO40/1000000,2),"")</f>
        <v/>
      </c>
      <c r="AT40" s="1195"/>
      <c r="AU40" s="1195"/>
      <c r="AV40" s="1196"/>
      <c r="AW40" s="1399" t="str">
        <f t="shared" si="2"/>
        <v/>
      </c>
      <c r="AX40" s="1400"/>
      <c r="AY40" s="1400"/>
      <c r="AZ40" s="1400"/>
      <c r="BA40" s="1197"/>
      <c r="BB40" s="1198"/>
      <c r="BC40" s="1415"/>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row>
    <row r="41" spans="1:100" s="36" customFormat="1" ht="28.5" customHeight="1">
      <c r="A41" s="1416"/>
      <c r="B41" s="674"/>
      <c r="C41" s="674"/>
      <c r="D41" s="674"/>
      <c r="E41" s="674"/>
      <c r="F41" s="674"/>
      <c r="G41" s="842"/>
      <c r="H41" s="674"/>
      <c r="I41" s="674"/>
      <c r="J41" s="841"/>
      <c r="K41" s="1187"/>
      <c r="L41" s="1187"/>
      <c r="M41" s="1187"/>
      <c r="N41" s="1187"/>
      <c r="O41" s="1187"/>
      <c r="P41" s="842"/>
      <c r="Q41" s="1178"/>
      <c r="R41" s="1179"/>
      <c r="S41" s="1179"/>
      <c r="T41" s="1179"/>
      <c r="U41" s="1179"/>
      <c r="V41" s="1179"/>
      <c r="W41" s="1179"/>
      <c r="X41" s="1180"/>
      <c r="Y41" s="1178"/>
      <c r="Z41" s="1179"/>
      <c r="AA41" s="1179"/>
      <c r="AB41" s="1179"/>
      <c r="AC41" s="1179"/>
      <c r="AD41" s="1179"/>
      <c r="AE41" s="1179"/>
      <c r="AF41" s="1179"/>
      <c r="AG41" s="1179"/>
      <c r="AH41" s="1179"/>
      <c r="AI41" s="1180"/>
      <c r="AJ41" s="1191"/>
      <c r="AK41" s="1192"/>
      <c r="AL41" s="1192"/>
      <c r="AM41" s="1192"/>
      <c r="AN41" s="126" t="s">
        <v>16</v>
      </c>
      <c r="AO41" s="1192"/>
      <c r="AP41" s="1192"/>
      <c r="AQ41" s="1192"/>
      <c r="AR41" s="1193"/>
      <c r="AS41" s="1194" t="str">
        <f t="shared" si="3"/>
        <v/>
      </c>
      <c r="AT41" s="1195"/>
      <c r="AU41" s="1195"/>
      <c r="AV41" s="1196"/>
      <c r="AW41" s="1399" t="str">
        <f t="shared" si="2"/>
        <v/>
      </c>
      <c r="AX41" s="1400"/>
      <c r="AY41" s="1400"/>
      <c r="AZ41" s="1400"/>
      <c r="BA41" s="1197"/>
      <c r="BB41" s="1198"/>
      <c r="BC41" s="1415"/>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row>
    <row r="42" spans="1:100" s="36" customFormat="1" ht="28.5" customHeight="1">
      <c r="A42" s="1416"/>
      <c r="B42" s="674"/>
      <c r="C42" s="674"/>
      <c r="D42" s="674"/>
      <c r="E42" s="674"/>
      <c r="F42" s="674"/>
      <c r="G42" s="842"/>
      <c r="H42" s="674"/>
      <c r="I42" s="674"/>
      <c r="J42" s="841"/>
      <c r="K42" s="1187"/>
      <c r="L42" s="1187"/>
      <c r="M42" s="1187"/>
      <c r="N42" s="1187"/>
      <c r="O42" s="1187"/>
      <c r="P42" s="842"/>
      <c r="Q42" s="1178"/>
      <c r="R42" s="1179"/>
      <c r="S42" s="1179"/>
      <c r="T42" s="1179"/>
      <c r="U42" s="1179"/>
      <c r="V42" s="1179"/>
      <c r="W42" s="1179"/>
      <c r="X42" s="1180"/>
      <c r="Y42" s="1178"/>
      <c r="Z42" s="1179"/>
      <c r="AA42" s="1179"/>
      <c r="AB42" s="1179"/>
      <c r="AC42" s="1179"/>
      <c r="AD42" s="1179"/>
      <c r="AE42" s="1179"/>
      <c r="AF42" s="1179"/>
      <c r="AG42" s="1179"/>
      <c r="AH42" s="1179"/>
      <c r="AI42" s="1180"/>
      <c r="AJ42" s="1191"/>
      <c r="AK42" s="1192"/>
      <c r="AL42" s="1192"/>
      <c r="AM42" s="1192"/>
      <c r="AN42" s="126" t="s">
        <v>16</v>
      </c>
      <c r="AO42" s="1192"/>
      <c r="AP42" s="1192"/>
      <c r="AQ42" s="1192"/>
      <c r="AR42" s="1193"/>
      <c r="AS42" s="1194" t="str">
        <f t="shared" si="3"/>
        <v/>
      </c>
      <c r="AT42" s="1195"/>
      <c r="AU42" s="1195"/>
      <c r="AV42" s="1196"/>
      <c r="AW42" s="1399" t="str">
        <f t="shared" si="2"/>
        <v/>
      </c>
      <c r="AX42" s="1400"/>
      <c r="AY42" s="1400"/>
      <c r="AZ42" s="1400"/>
      <c r="BA42" s="1197"/>
      <c r="BB42" s="1198"/>
      <c r="BC42" s="1415"/>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row>
    <row r="43" spans="1:100" s="36" customFormat="1" ht="28.5" customHeight="1">
      <c r="A43" s="1416"/>
      <c r="B43" s="674"/>
      <c r="C43" s="674"/>
      <c r="D43" s="674"/>
      <c r="E43" s="674"/>
      <c r="F43" s="674"/>
      <c r="G43" s="842"/>
      <c r="H43" s="674"/>
      <c r="I43" s="674"/>
      <c r="J43" s="841"/>
      <c r="K43" s="1187"/>
      <c r="L43" s="1187"/>
      <c r="M43" s="1187"/>
      <c r="N43" s="1187"/>
      <c r="O43" s="1187"/>
      <c r="P43" s="842"/>
      <c r="Q43" s="1178"/>
      <c r="R43" s="1179"/>
      <c r="S43" s="1179"/>
      <c r="T43" s="1179"/>
      <c r="U43" s="1179"/>
      <c r="V43" s="1179"/>
      <c r="W43" s="1179"/>
      <c r="X43" s="1180"/>
      <c r="Y43" s="1178"/>
      <c r="Z43" s="1179"/>
      <c r="AA43" s="1179"/>
      <c r="AB43" s="1179"/>
      <c r="AC43" s="1179"/>
      <c r="AD43" s="1179"/>
      <c r="AE43" s="1179"/>
      <c r="AF43" s="1179"/>
      <c r="AG43" s="1179"/>
      <c r="AH43" s="1179"/>
      <c r="AI43" s="1180"/>
      <c r="AJ43" s="1191"/>
      <c r="AK43" s="1192"/>
      <c r="AL43" s="1192"/>
      <c r="AM43" s="1192"/>
      <c r="AN43" s="126" t="s">
        <v>16</v>
      </c>
      <c r="AO43" s="1192"/>
      <c r="AP43" s="1192"/>
      <c r="AQ43" s="1192"/>
      <c r="AR43" s="1193"/>
      <c r="AS43" s="1194" t="str">
        <f t="shared" si="3"/>
        <v/>
      </c>
      <c r="AT43" s="1195"/>
      <c r="AU43" s="1195"/>
      <c r="AV43" s="1196"/>
      <c r="AW43" s="1399" t="str">
        <f t="shared" si="2"/>
        <v/>
      </c>
      <c r="AX43" s="1400"/>
      <c r="AY43" s="1400"/>
      <c r="AZ43" s="1400"/>
      <c r="BA43" s="1197"/>
      <c r="BB43" s="1198"/>
      <c r="BC43" s="1415"/>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row>
    <row r="44" spans="1:100" s="36" customFormat="1" ht="28.5" customHeight="1">
      <c r="A44" s="1416"/>
      <c r="B44" s="674"/>
      <c r="C44" s="674"/>
      <c r="D44" s="674"/>
      <c r="E44" s="674"/>
      <c r="F44" s="674"/>
      <c r="G44" s="842"/>
      <c r="H44" s="674"/>
      <c r="I44" s="674"/>
      <c r="J44" s="841"/>
      <c r="K44" s="1187"/>
      <c r="L44" s="1187"/>
      <c r="M44" s="1187"/>
      <c r="N44" s="1187"/>
      <c r="O44" s="1187"/>
      <c r="P44" s="842"/>
      <c r="Q44" s="1178"/>
      <c r="R44" s="1179"/>
      <c r="S44" s="1179"/>
      <c r="T44" s="1179"/>
      <c r="U44" s="1179"/>
      <c r="V44" s="1179"/>
      <c r="W44" s="1179"/>
      <c r="X44" s="1180"/>
      <c r="Y44" s="1178"/>
      <c r="Z44" s="1179"/>
      <c r="AA44" s="1179"/>
      <c r="AB44" s="1179"/>
      <c r="AC44" s="1179"/>
      <c r="AD44" s="1179"/>
      <c r="AE44" s="1179"/>
      <c r="AF44" s="1179"/>
      <c r="AG44" s="1179"/>
      <c r="AH44" s="1179"/>
      <c r="AI44" s="1180"/>
      <c r="AJ44" s="1191"/>
      <c r="AK44" s="1192"/>
      <c r="AL44" s="1192"/>
      <c r="AM44" s="1192"/>
      <c r="AN44" s="126" t="s">
        <v>16</v>
      </c>
      <c r="AO44" s="1192"/>
      <c r="AP44" s="1192"/>
      <c r="AQ44" s="1192"/>
      <c r="AR44" s="1193"/>
      <c r="AS44" s="1194" t="str">
        <f t="shared" si="3"/>
        <v/>
      </c>
      <c r="AT44" s="1195"/>
      <c r="AU44" s="1195"/>
      <c r="AV44" s="1196"/>
      <c r="AW44" s="1399" t="str">
        <f t="shared" si="2"/>
        <v/>
      </c>
      <c r="AX44" s="1400"/>
      <c r="AY44" s="1400"/>
      <c r="AZ44" s="1400"/>
      <c r="BA44" s="1197"/>
      <c r="BB44" s="1198"/>
      <c r="BC44" s="1415"/>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row>
    <row r="45" spans="1:100" s="36" customFormat="1" ht="28.5" customHeight="1">
      <c r="A45" s="1416"/>
      <c r="B45" s="674"/>
      <c r="C45" s="674"/>
      <c r="D45" s="674"/>
      <c r="E45" s="674"/>
      <c r="F45" s="674"/>
      <c r="G45" s="842"/>
      <c r="H45" s="674"/>
      <c r="I45" s="674"/>
      <c r="J45" s="841"/>
      <c r="K45" s="1187"/>
      <c r="L45" s="1187"/>
      <c r="M45" s="1187"/>
      <c r="N45" s="1187"/>
      <c r="O45" s="1187"/>
      <c r="P45" s="842"/>
      <c r="Q45" s="1178"/>
      <c r="R45" s="1179"/>
      <c r="S45" s="1179"/>
      <c r="T45" s="1179"/>
      <c r="U45" s="1179"/>
      <c r="V45" s="1179"/>
      <c r="W45" s="1179"/>
      <c r="X45" s="1180"/>
      <c r="Y45" s="1178"/>
      <c r="Z45" s="1179"/>
      <c r="AA45" s="1179"/>
      <c r="AB45" s="1179"/>
      <c r="AC45" s="1179"/>
      <c r="AD45" s="1179"/>
      <c r="AE45" s="1179"/>
      <c r="AF45" s="1179"/>
      <c r="AG45" s="1179"/>
      <c r="AH45" s="1179"/>
      <c r="AI45" s="1180"/>
      <c r="AJ45" s="1191"/>
      <c r="AK45" s="1192"/>
      <c r="AL45" s="1192"/>
      <c r="AM45" s="1192"/>
      <c r="AN45" s="126" t="s">
        <v>16</v>
      </c>
      <c r="AO45" s="1192"/>
      <c r="AP45" s="1192"/>
      <c r="AQ45" s="1192"/>
      <c r="AR45" s="1193"/>
      <c r="AS45" s="1194" t="str">
        <f t="shared" si="3"/>
        <v/>
      </c>
      <c r="AT45" s="1195"/>
      <c r="AU45" s="1195"/>
      <c r="AV45" s="1196"/>
      <c r="AW45" s="1399" t="str">
        <f t="shared" si="2"/>
        <v/>
      </c>
      <c r="AX45" s="1400"/>
      <c r="AY45" s="1400"/>
      <c r="AZ45" s="1400"/>
      <c r="BA45" s="1197"/>
      <c r="BB45" s="1198"/>
      <c r="BC45" s="1415"/>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row>
    <row r="46" spans="1:100" s="36" customFormat="1" ht="28.5" customHeight="1">
      <c r="A46" s="1416"/>
      <c r="B46" s="674"/>
      <c r="C46" s="674"/>
      <c r="D46" s="674"/>
      <c r="E46" s="674"/>
      <c r="F46" s="674"/>
      <c r="G46" s="842"/>
      <c r="H46" s="674"/>
      <c r="I46" s="674"/>
      <c r="J46" s="841"/>
      <c r="K46" s="1187"/>
      <c r="L46" s="1187"/>
      <c r="M46" s="1187"/>
      <c r="N46" s="1187"/>
      <c r="O46" s="1187"/>
      <c r="P46" s="842"/>
      <c r="Q46" s="1178"/>
      <c r="R46" s="1179"/>
      <c r="S46" s="1179"/>
      <c r="T46" s="1179"/>
      <c r="U46" s="1179"/>
      <c r="V46" s="1179"/>
      <c r="W46" s="1179"/>
      <c r="X46" s="1180"/>
      <c r="Y46" s="1178"/>
      <c r="Z46" s="1179"/>
      <c r="AA46" s="1179"/>
      <c r="AB46" s="1179"/>
      <c r="AC46" s="1179"/>
      <c r="AD46" s="1179"/>
      <c r="AE46" s="1179"/>
      <c r="AF46" s="1179"/>
      <c r="AG46" s="1179"/>
      <c r="AH46" s="1179"/>
      <c r="AI46" s="1180"/>
      <c r="AJ46" s="1191"/>
      <c r="AK46" s="1192"/>
      <c r="AL46" s="1192"/>
      <c r="AM46" s="1192"/>
      <c r="AN46" s="126" t="s">
        <v>16</v>
      </c>
      <c r="AO46" s="1192"/>
      <c r="AP46" s="1192"/>
      <c r="AQ46" s="1192"/>
      <c r="AR46" s="1193"/>
      <c r="AS46" s="1194" t="str">
        <f t="shared" si="3"/>
        <v/>
      </c>
      <c r="AT46" s="1195"/>
      <c r="AU46" s="1195"/>
      <c r="AV46" s="1196"/>
      <c r="AW46" s="1399" t="str">
        <f t="shared" si="2"/>
        <v/>
      </c>
      <c r="AX46" s="1400"/>
      <c r="AY46" s="1400"/>
      <c r="AZ46" s="1400"/>
      <c r="BA46" s="1197"/>
      <c r="BB46" s="1198"/>
      <c r="BC46" s="1415"/>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row>
    <row r="47" spans="1:100" s="36" customFormat="1" ht="28.5" customHeight="1">
      <c r="A47" s="1416"/>
      <c r="B47" s="674"/>
      <c r="C47" s="674"/>
      <c r="D47" s="674"/>
      <c r="E47" s="674"/>
      <c r="F47" s="674"/>
      <c r="G47" s="842"/>
      <c r="H47" s="674"/>
      <c r="I47" s="674"/>
      <c r="J47" s="841"/>
      <c r="K47" s="1187"/>
      <c r="L47" s="1187"/>
      <c r="M47" s="1187"/>
      <c r="N47" s="1187"/>
      <c r="O47" s="1187"/>
      <c r="P47" s="842"/>
      <c r="Q47" s="1178"/>
      <c r="R47" s="1179"/>
      <c r="S47" s="1179"/>
      <c r="T47" s="1179"/>
      <c r="U47" s="1179"/>
      <c r="V47" s="1179"/>
      <c r="W47" s="1179"/>
      <c r="X47" s="1180"/>
      <c r="Y47" s="1178"/>
      <c r="Z47" s="1179"/>
      <c r="AA47" s="1179"/>
      <c r="AB47" s="1179"/>
      <c r="AC47" s="1179"/>
      <c r="AD47" s="1179"/>
      <c r="AE47" s="1179"/>
      <c r="AF47" s="1179"/>
      <c r="AG47" s="1179"/>
      <c r="AH47" s="1179"/>
      <c r="AI47" s="1180"/>
      <c r="AJ47" s="1191"/>
      <c r="AK47" s="1192"/>
      <c r="AL47" s="1192"/>
      <c r="AM47" s="1192"/>
      <c r="AN47" s="126" t="s">
        <v>16</v>
      </c>
      <c r="AO47" s="1192"/>
      <c r="AP47" s="1192"/>
      <c r="AQ47" s="1192"/>
      <c r="AR47" s="1193"/>
      <c r="AS47" s="1194" t="str">
        <f t="shared" si="3"/>
        <v/>
      </c>
      <c r="AT47" s="1195"/>
      <c r="AU47" s="1195"/>
      <c r="AV47" s="1196"/>
      <c r="AW47" s="1399" t="str">
        <f t="shared" si="2"/>
        <v/>
      </c>
      <c r="AX47" s="1400"/>
      <c r="AY47" s="1400"/>
      <c r="AZ47" s="1400"/>
      <c r="BA47" s="1197"/>
      <c r="BB47" s="1198"/>
      <c r="BC47" s="1415"/>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row>
    <row r="48" spans="1:100" s="36" customFormat="1" ht="28.5" customHeight="1" thickBot="1">
      <c r="A48" s="1420"/>
      <c r="B48" s="735"/>
      <c r="C48" s="735"/>
      <c r="D48" s="735"/>
      <c r="E48" s="735"/>
      <c r="F48" s="735"/>
      <c r="G48" s="1413"/>
      <c r="H48" s="735"/>
      <c r="I48" s="735"/>
      <c r="J48" s="1421"/>
      <c r="K48" s="1422"/>
      <c r="L48" s="1422"/>
      <c r="M48" s="1422"/>
      <c r="N48" s="1422"/>
      <c r="O48" s="1422"/>
      <c r="P48" s="1413"/>
      <c r="Q48" s="1410"/>
      <c r="R48" s="1411"/>
      <c r="S48" s="1411"/>
      <c r="T48" s="1411"/>
      <c r="U48" s="1411"/>
      <c r="V48" s="1411"/>
      <c r="W48" s="1411"/>
      <c r="X48" s="1412"/>
      <c r="Y48" s="1410"/>
      <c r="Z48" s="1411"/>
      <c r="AA48" s="1411"/>
      <c r="AB48" s="1411"/>
      <c r="AC48" s="1411"/>
      <c r="AD48" s="1411"/>
      <c r="AE48" s="1411"/>
      <c r="AF48" s="1411"/>
      <c r="AG48" s="1411"/>
      <c r="AH48" s="1411"/>
      <c r="AI48" s="1412"/>
      <c r="AJ48" s="1440"/>
      <c r="AK48" s="1432"/>
      <c r="AL48" s="1432"/>
      <c r="AM48" s="1432"/>
      <c r="AN48" s="200" t="s">
        <v>16</v>
      </c>
      <c r="AO48" s="1432"/>
      <c r="AP48" s="1432"/>
      <c r="AQ48" s="1432"/>
      <c r="AR48" s="1433"/>
      <c r="AS48" s="1434" t="str">
        <f t="shared" si="3"/>
        <v/>
      </c>
      <c r="AT48" s="1435"/>
      <c r="AU48" s="1435"/>
      <c r="AV48" s="1436"/>
      <c r="AW48" s="1404" t="str">
        <f t="shared" si="2"/>
        <v/>
      </c>
      <c r="AX48" s="1405"/>
      <c r="AY48" s="1405"/>
      <c r="AZ48" s="1405"/>
      <c r="BA48" s="1437"/>
      <c r="BB48" s="1438"/>
      <c r="BC48" s="1439"/>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row>
    <row r="49" spans="1:100" ht="16.5" customHeight="1">
      <c r="A49" s="218"/>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row>
    <row r="50" spans="1:100" s="23" customFormat="1" ht="16.5" customHeight="1" thickBot="1">
      <c r="A50" s="1173"/>
      <c r="B50" s="1173"/>
      <c r="C50" s="1173"/>
      <c r="D50" s="1173"/>
      <c r="E50" s="1173"/>
      <c r="F50" s="1173"/>
      <c r="G50" s="1173"/>
      <c r="H50" s="1173"/>
      <c r="I50" s="1173"/>
      <c r="J50" s="1173"/>
      <c r="K50" s="1173"/>
      <c r="L50" s="1173"/>
      <c r="M50" s="1173"/>
      <c r="N50" s="1173"/>
      <c r="O50" s="1173"/>
      <c r="P50" s="1173"/>
      <c r="Q50" s="1173"/>
      <c r="R50" s="1173"/>
      <c r="S50" s="1173"/>
      <c r="T50" s="1173"/>
      <c r="U50" s="1173"/>
      <c r="V50" s="1173"/>
      <c r="W50" s="1173"/>
      <c r="X50" s="1173"/>
      <c r="Y50" s="1173"/>
      <c r="Z50" s="1173"/>
      <c r="AA50" s="1173"/>
      <c r="AB50" s="1173"/>
      <c r="AC50" s="1173"/>
      <c r="AD50" s="1173"/>
      <c r="AE50" s="1173"/>
      <c r="AF50" s="1173"/>
      <c r="AG50" s="1173"/>
      <c r="AH50" s="1173"/>
      <c r="AI50" s="1173"/>
      <c r="AJ50" s="1173"/>
      <c r="AK50" s="1173"/>
      <c r="AL50" s="1173"/>
      <c r="AM50" s="1173"/>
      <c r="AN50" s="1173"/>
      <c r="AO50" s="1173"/>
      <c r="AP50" s="1173"/>
      <c r="AQ50" s="1173"/>
      <c r="AR50" s="1173"/>
      <c r="AS50" s="1173"/>
      <c r="AT50" s="1173"/>
      <c r="AU50" s="1173"/>
      <c r="AV50" s="1173"/>
      <c r="AW50" s="1173"/>
      <c r="AX50" s="1173"/>
      <c r="AY50" s="1173"/>
      <c r="AZ50" s="1173"/>
      <c r="BA50" s="1173"/>
      <c r="BB50" s="1173"/>
      <c r="BC50" s="1173"/>
    </row>
    <row r="51" spans="1:100" ht="28.5" customHeight="1" thickBot="1">
      <c r="A51" s="1278" t="s">
        <v>14</v>
      </c>
      <c r="B51" s="1279"/>
      <c r="C51" s="1279"/>
      <c r="D51" s="1279"/>
      <c r="E51" s="1279"/>
      <c r="F51" s="1279"/>
      <c r="G51" s="1279"/>
      <c r="H51" s="1279"/>
      <c r="I51" s="1414"/>
      <c r="J51" s="1280" t="s">
        <v>140</v>
      </c>
      <c r="K51" s="1281"/>
      <c r="L51" s="1281"/>
      <c r="M51" s="1281"/>
      <c r="N51" s="1281"/>
      <c r="O51" s="1281"/>
      <c r="P51" s="1281"/>
      <c r="Q51" s="1281"/>
      <c r="R51" s="1282"/>
      <c r="S51" s="216"/>
      <c r="T51" s="216"/>
      <c r="U51" s="216"/>
      <c r="V51" s="216"/>
      <c r="W51" s="216"/>
      <c r="X51" s="216"/>
      <c r="Y51" s="216"/>
      <c r="Z51" s="216"/>
      <c r="AA51" s="216"/>
      <c r="AB51" s="216"/>
      <c r="AC51" s="216"/>
      <c r="AD51" s="217"/>
      <c r="AE51" s="217"/>
      <c r="AF51" s="217"/>
      <c r="AG51" s="217"/>
      <c r="AH51" s="217"/>
      <c r="AI51" s="217"/>
      <c r="AJ51" s="217"/>
      <c r="AK51" s="217"/>
      <c r="AL51" s="217"/>
      <c r="AM51" s="217"/>
    </row>
    <row r="52" spans="1:100" ht="9.75" customHeight="1">
      <c r="A52" s="34"/>
      <c r="B52" s="34"/>
      <c r="C52" s="34"/>
      <c r="D52" s="34"/>
      <c r="E52" s="34"/>
      <c r="F52" s="34"/>
      <c r="G52" s="34"/>
      <c r="H52" s="34"/>
      <c r="I52" s="34"/>
      <c r="J52" s="34"/>
      <c r="K52" s="34"/>
      <c r="L52" s="34"/>
      <c r="M52" s="34"/>
      <c r="N52" s="34"/>
      <c r="O52" s="35"/>
      <c r="P52" s="35"/>
      <c r="Q52" s="35"/>
      <c r="R52" s="35"/>
      <c r="S52" s="35"/>
      <c r="T52" s="35"/>
      <c r="U52" s="35"/>
      <c r="V52" s="35"/>
      <c r="W52" s="35"/>
      <c r="X52" s="35"/>
      <c r="Y52" s="35"/>
      <c r="Z52" s="35"/>
      <c r="AA52" s="35"/>
      <c r="AB52" s="35"/>
      <c r="AC52" s="35"/>
      <c r="AD52" s="35"/>
      <c r="AE52" s="35"/>
      <c r="AF52" s="35"/>
      <c r="AG52" s="35"/>
      <c r="AH52" s="4"/>
      <c r="AI52" s="4"/>
      <c r="AJ52" s="4"/>
      <c r="AK52" s="4"/>
      <c r="AL52" s="4"/>
      <c r="AM52" s="4"/>
      <c r="AN52" s="4"/>
      <c r="AO52" s="4"/>
      <c r="AP52" s="4"/>
      <c r="AQ52" s="4"/>
      <c r="AR52" s="4"/>
      <c r="AS52" s="4"/>
      <c r="AT52" s="4"/>
      <c r="AU52" s="4"/>
      <c r="AV52" s="4"/>
      <c r="AW52" s="4"/>
      <c r="AX52" s="4"/>
      <c r="AY52" s="4"/>
      <c r="AZ52" s="4"/>
      <c r="BA52" s="4"/>
      <c r="BB52" s="4"/>
      <c r="BC52" s="4"/>
    </row>
    <row r="53" spans="1:100" ht="29.25" customHeight="1">
      <c r="A53" s="1425" t="s">
        <v>229</v>
      </c>
      <c r="B53" s="1426"/>
      <c r="C53" s="1426"/>
      <c r="D53" s="1426"/>
      <c r="E53" s="1426"/>
      <c r="F53" s="1426"/>
      <c r="G53" s="1426"/>
      <c r="H53" s="1426"/>
      <c r="I53" s="1426"/>
      <c r="J53" s="1426"/>
      <c r="K53" s="1426"/>
      <c r="L53" s="1426"/>
      <c r="M53" s="1426"/>
      <c r="N53" s="1426"/>
      <c r="O53" s="1426"/>
      <c r="P53" s="1426"/>
      <c r="Q53" s="1426"/>
      <c r="R53" s="1426"/>
      <c r="S53" s="1426"/>
      <c r="T53" s="1426"/>
      <c r="U53" s="1426"/>
      <c r="V53" s="1426"/>
      <c r="W53" s="1426"/>
      <c r="X53" s="1426"/>
      <c r="Y53" s="1426"/>
      <c r="Z53" s="1426"/>
      <c r="AA53" s="1426"/>
      <c r="AB53" s="1426"/>
      <c r="AC53" s="1426"/>
      <c r="AD53" s="1426"/>
      <c r="AE53" s="1426"/>
      <c r="AF53" s="1426"/>
      <c r="AG53" s="1426"/>
      <c r="AH53" s="1426"/>
      <c r="AI53" s="1426"/>
      <c r="AJ53" s="1263" t="s">
        <v>5</v>
      </c>
      <c r="AK53" s="1264"/>
      <c r="AL53" s="1264"/>
      <c r="AM53" s="1264"/>
      <c r="AN53" s="1264"/>
      <c r="AO53" s="1264"/>
      <c r="AP53" s="1265"/>
      <c r="AQ53" s="4"/>
      <c r="AR53" s="4"/>
      <c r="AS53" s="4"/>
      <c r="AT53" s="4"/>
      <c r="AU53" s="4"/>
      <c r="AV53" s="4"/>
      <c r="AW53" s="4"/>
      <c r="AX53" s="4"/>
      <c r="AY53" s="4"/>
      <c r="AZ53" s="4"/>
      <c r="BA53" s="4"/>
      <c r="BB53" s="4"/>
      <c r="BC53" s="4"/>
    </row>
    <row r="54" spans="1:100" ht="9" customHeight="1" thickBot="1">
      <c r="A54" s="35"/>
      <c r="B54" s="35"/>
      <c r="C54" s="35"/>
      <c r="D54" s="35"/>
      <c r="E54" s="35"/>
      <c r="F54" s="35"/>
      <c r="G54" s="35"/>
      <c r="H54" s="35"/>
      <c r="I54" s="35"/>
      <c r="J54" s="35"/>
      <c r="K54" s="35"/>
      <c r="L54" s="35"/>
      <c r="M54" s="35"/>
      <c r="N54" s="35"/>
      <c r="O54" s="35"/>
      <c r="P54" s="35"/>
      <c r="Q54" s="35"/>
      <c r="R54" s="35"/>
      <c r="S54" s="35"/>
      <c r="T54" s="35"/>
      <c r="U54" s="35"/>
      <c r="V54" s="35"/>
      <c r="W54" s="35"/>
      <c r="X54" s="35"/>
      <c r="Y54" s="4"/>
      <c r="Z54" s="4"/>
      <c r="AA54" s="4"/>
      <c r="AB54" s="4"/>
      <c r="AC54" s="4"/>
      <c r="AD54" s="4"/>
      <c r="AE54" s="4"/>
      <c r="AF54" s="4"/>
      <c r="AG54" s="4"/>
      <c r="AH54" s="4"/>
      <c r="AI54" s="4"/>
      <c r="AJ54" s="4"/>
      <c r="AK54" s="4"/>
      <c r="AL54" s="4"/>
      <c r="AM54" s="35"/>
      <c r="AN54" s="35"/>
      <c r="AO54" s="35"/>
      <c r="AP54" s="35"/>
      <c r="AQ54" s="4"/>
      <c r="AR54" s="4"/>
      <c r="AS54" s="4"/>
      <c r="AT54" s="4"/>
      <c r="AU54" s="4"/>
      <c r="AV54" s="4"/>
      <c r="AW54" s="4"/>
      <c r="AX54" s="4"/>
      <c r="AY54" s="4"/>
      <c r="AZ54" s="4"/>
      <c r="BA54" s="4"/>
      <c r="BB54" s="4"/>
      <c r="BC54" s="4"/>
    </row>
    <row r="55" spans="1:100" ht="18.75" customHeight="1">
      <c r="A55" s="1427" t="s">
        <v>80</v>
      </c>
      <c r="B55" s="1269"/>
      <c r="C55" s="1269"/>
      <c r="D55" s="1269"/>
      <c r="E55" s="1269"/>
      <c r="F55" s="1269"/>
      <c r="G55" s="1242" t="s">
        <v>147</v>
      </c>
      <c r="H55" s="1269"/>
      <c r="I55" s="1269"/>
      <c r="J55" s="1272" t="s">
        <v>12</v>
      </c>
      <c r="K55" s="1273"/>
      <c r="L55" s="1273"/>
      <c r="M55" s="1273"/>
      <c r="N55" s="1273"/>
      <c r="O55" s="1273"/>
      <c r="P55" s="1274"/>
      <c r="Q55" s="1240" t="s">
        <v>9</v>
      </c>
      <c r="R55" s="1241"/>
      <c r="S55" s="1241"/>
      <c r="T55" s="1241"/>
      <c r="U55" s="1241"/>
      <c r="V55" s="1241"/>
      <c r="W55" s="1241"/>
      <c r="X55" s="1242"/>
      <c r="Y55" s="1240" t="s">
        <v>76</v>
      </c>
      <c r="Z55" s="1241"/>
      <c r="AA55" s="1241"/>
      <c r="AB55" s="1241"/>
      <c r="AC55" s="1241"/>
      <c r="AD55" s="1241"/>
      <c r="AE55" s="1241"/>
      <c r="AF55" s="1241"/>
      <c r="AG55" s="1241"/>
      <c r="AH55" s="1241"/>
      <c r="AI55" s="1242"/>
      <c r="AJ55" s="1231" t="s">
        <v>27</v>
      </c>
      <c r="AK55" s="1232"/>
      <c r="AL55" s="1232"/>
      <c r="AM55" s="1232"/>
      <c r="AN55" s="1232"/>
      <c r="AO55" s="1232"/>
      <c r="AP55" s="1232"/>
      <c r="AQ55" s="1232"/>
      <c r="AR55" s="1233"/>
      <c r="AS55" s="1243" t="s">
        <v>23</v>
      </c>
      <c r="AT55" s="1244"/>
      <c r="AU55" s="1244"/>
      <c r="AV55" s="1245"/>
      <c r="AW55" s="1243" t="s">
        <v>139</v>
      </c>
      <c r="AX55" s="1244"/>
      <c r="AY55" s="1244"/>
      <c r="AZ55" s="1244"/>
      <c r="BA55" s="1240" t="s">
        <v>51</v>
      </c>
      <c r="BB55" s="1241"/>
      <c r="BC55" s="1429"/>
    </row>
    <row r="56" spans="1:100" ht="28.5" customHeight="1" thickBot="1">
      <c r="A56" s="1428"/>
      <c r="B56" s="1271"/>
      <c r="C56" s="1271"/>
      <c r="D56" s="1271"/>
      <c r="E56" s="1271"/>
      <c r="F56" s="1271"/>
      <c r="G56" s="878"/>
      <c r="H56" s="1271"/>
      <c r="I56" s="1271"/>
      <c r="J56" s="1275"/>
      <c r="K56" s="1276"/>
      <c r="L56" s="1276"/>
      <c r="M56" s="1276"/>
      <c r="N56" s="1276"/>
      <c r="O56" s="1276"/>
      <c r="P56" s="1277"/>
      <c r="Q56" s="876"/>
      <c r="R56" s="877"/>
      <c r="S56" s="877"/>
      <c r="T56" s="877"/>
      <c r="U56" s="877"/>
      <c r="V56" s="877"/>
      <c r="W56" s="877"/>
      <c r="X56" s="878"/>
      <c r="Y56" s="876"/>
      <c r="Z56" s="877"/>
      <c r="AA56" s="877"/>
      <c r="AB56" s="877"/>
      <c r="AC56" s="877"/>
      <c r="AD56" s="877"/>
      <c r="AE56" s="877"/>
      <c r="AF56" s="877"/>
      <c r="AG56" s="877"/>
      <c r="AH56" s="877"/>
      <c r="AI56" s="878"/>
      <c r="AJ56" s="1257" t="s">
        <v>15</v>
      </c>
      <c r="AK56" s="1258"/>
      <c r="AL56" s="1258"/>
      <c r="AM56" s="1258"/>
      <c r="AN56" s="130" t="s">
        <v>16</v>
      </c>
      <c r="AO56" s="1258" t="s">
        <v>17</v>
      </c>
      <c r="AP56" s="1258"/>
      <c r="AQ56" s="1258"/>
      <c r="AR56" s="1259"/>
      <c r="AS56" s="1246"/>
      <c r="AT56" s="1247"/>
      <c r="AU56" s="1247"/>
      <c r="AV56" s="1248"/>
      <c r="AW56" s="1246"/>
      <c r="AX56" s="1247"/>
      <c r="AY56" s="1247"/>
      <c r="AZ56" s="1247"/>
      <c r="BA56" s="876"/>
      <c r="BB56" s="877"/>
      <c r="BC56" s="1430"/>
    </row>
    <row r="57" spans="1:100" s="36" customFormat="1" ht="28.5" customHeight="1" thickTop="1">
      <c r="A57" s="1419"/>
      <c r="B57" s="705"/>
      <c r="C57" s="705"/>
      <c r="D57" s="705"/>
      <c r="E57" s="705"/>
      <c r="F57" s="705"/>
      <c r="G57" s="898"/>
      <c r="H57" s="705"/>
      <c r="I57" s="705"/>
      <c r="J57" s="897"/>
      <c r="K57" s="1227"/>
      <c r="L57" s="1227"/>
      <c r="M57" s="1227"/>
      <c r="N57" s="1227"/>
      <c r="O57" s="1227"/>
      <c r="P57" s="898"/>
      <c r="Q57" s="1228"/>
      <c r="R57" s="1229"/>
      <c r="S57" s="1229"/>
      <c r="T57" s="1229"/>
      <c r="U57" s="1229"/>
      <c r="V57" s="1229"/>
      <c r="W57" s="1229"/>
      <c r="X57" s="1230"/>
      <c r="Y57" s="1228"/>
      <c r="Z57" s="1229"/>
      <c r="AA57" s="1229"/>
      <c r="AB57" s="1229"/>
      <c r="AC57" s="1229"/>
      <c r="AD57" s="1229"/>
      <c r="AE57" s="1229"/>
      <c r="AF57" s="1229"/>
      <c r="AG57" s="1229"/>
      <c r="AH57" s="1229"/>
      <c r="AI57" s="1230"/>
      <c r="AJ57" s="1206"/>
      <c r="AK57" s="1207"/>
      <c r="AL57" s="1207"/>
      <c r="AM57" s="1207"/>
      <c r="AN57" s="125" t="s">
        <v>16</v>
      </c>
      <c r="AO57" s="1207"/>
      <c r="AP57" s="1207"/>
      <c r="AQ57" s="1207"/>
      <c r="AR57" s="1208"/>
      <c r="AS57" s="1209" t="str">
        <f>IF(AND(AJ57&lt;&gt;"",AO57&lt;&gt;""),ROUNDDOWN(AJ57*AO57/1000000,2),"")</f>
        <v/>
      </c>
      <c r="AT57" s="1210"/>
      <c r="AU57" s="1210"/>
      <c r="AV57" s="1211"/>
      <c r="AW57" s="1423" t="str">
        <f t="shared" ref="AW57:AW71" si="4">IF(AS57&lt;&gt;"",IF(AS57&lt;0.2,"XS",IF(AS57&lt;1.6,"S",IF(AS57&lt;2.8,"M",IF(AS57&gt;=2.8,"L")))),"")</f>
        <v/>
      </c>
      <c r="AX57" s="1424"/>
      <c r="AY57" s="1424"/>
      <c r="AZ57" s="1424"/>
      <c r="BA57" s="1212"/>
      <c r="BB57" s="1213"/>
      <c r="BC57" s="1431"/>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row>
    <row r="58" spans="1:100" s="36" customFormat="1" ht="28.5" customHeight="1">
      <c r="A58" s="1416"/>
      <c r="B58" s="674"/>
      <c r="C58" s="674"/>
      <c r="D58" s="674"/>
      <c r="E58" s="674"/>
      <c r="F58" s="674"/>
      <c r="G58" s="842"/>
      <c r="H58" s="674"/>
      <c r="I58" s="674"/>
      <c r="J58" s="841"/>
      <c r="K58" s="1187"/>
      <c r="L58" s="1187"/>
      <c r="M58" s="1187"/>
      <c r="N58" s="1187"/>
      <c r="O58" s="1187"/>
      <c r="P58" s="842"/>
      <c r="Q58" s="1178"/>
      <c r="R58" s="1179"/>
      <c r="S58" s="1179"/>
      <c r="T58" s="1179"/>
      <c r="U58" s="1179"/>
      <c r="V58" s="1179"/>
      <c r="W58" s="1179"/>
      <c r="X58" s="1180"/>
      <c r="Y58" s="1178"/>
      <c r="Z58" s="1179"/>
      <c r="AA58" s="1179"/>
      <c r="AB58" s="1179"/>
      <c r="AC58" s="1179"/>
      <c r="AD58" s="1179"/>
      <c r="AE58" s="1179"/>
      <c r="AF58" s="1179"/>
      <c r="AG58" s="1179"/>
      <c r="AH58" s="1179"/>
      <c r="AI58" s="1180"/>
      <c r="AJ58" s="1191"/>
      <c r="AK58" s="1192"/>
      <c r="AL58" s="1192"/>
      <c r="AM58" s="1192"/>
      <c r="AN58" s="126" t="s">
        <v>16</v>
      </c>
      <c r="AO58" s="1192"/>
      <c r="AP58" s="1192"/>
      <c r="AQ58" s="1192"/>
      <c r="AR58" s="1193"/>
      <c r="AS58" s="1194" t="str">
        <f t="shared" ref="AS58:AS71" si="5">IF(AND(AJ58&lt;&gt;"",AO58&lt;&gt;""),ROUNDDOWN(AJ58*AO58/1000000,2),"")</f>
        <v/>
      </c>
      <c r="AT58" s="1195"/>
      <c r="AU58" s="1195"/>
      <c r="AV58" s="1196"/>
      <c r="AW58" s="1399" t="str">
        <f t="shared" si="4"/>
        <v/>
      </c>
      <c r="AX58" s="1400"/>
      <c r="AY58" s="1400"/>
      <c r="AZ58" s="1400"/>
      <c r="BA58" s="1197"/>
      <c r="BB58" s="1198"/>
      <c r="BC58" s="1415"/>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row>
    <row r="59" spans="1:100" s="36" customFormat="1" ht="28.5" customHeight="1">
      <c r="A59" s="1416"/>
      <c r="B59" s="674"/>
      <c r="C59" s="674"/>
      <c r="D59" s="674"/>
      <c r="E59" s="674"/>
      <c r="F59" s="674"/>
      <c r="G59" s="842"/>
      <c r="H59" s="674"/>
      <c r="I59" s="674"/>
      <c r="J59" s="841"/>
      <c r="K59" s="1187"/>
      <c r="L59" s="1187"/>
      <c r="M59" s="1187"/>
      <c r="N59" s="1187"/>
      <c r="O59" s="1187"/>
      <c r="P59" s="842"/>
      <c r="Q59" s="1178"/>
      <c r="R59" s="1179"/>
      <c r="S59" s="1179"/>
      <c r="T59" s="1179"/>
      <c r="U59" s="1179"/>
      <c r="V59" s="1179"/>
      <c r="W59" s="1179"/>
      <c r="X59" s="1180"/>
      <c r="Y59" s="1178"/>
      <c r="Z59" s="1179"/>
      <c r="AA59" s="1179"/>
      <c r="AB59" s="1179"/>
      <c r="AC59" s="1179"/>
      <c r="AD59" s="1179"/>
      <c r="AE59" s="1179"/>
      <c r="AF59" s="1179"/>
      <c r="AG59" s="1179"/>
      <c r="AH59" s="1179"/>
      <c r="AI59" s="1180"/>
      <c r="AJ59" s="1191"/>
      <c r="AK59" s="1192"/>
      <c r="AL59" s="1192"/>
      <c r="AM59" s="1192"/>
      <c r="AN59" s="126" t="s">
        <v>16</v>
      </c>
      <c r="AO59" s="1192"/>
      <c r="AP59" s="1192"/>
      <c r="AQ59" s="1192"/>
      <c r="AR59" s="1193"/>
      <c r="AS59" s="1194" t="str">
        <f t="shared" si="5"/>
        <v/>
      </c>
      <c r="AT59" s="1195"/>
      <c r="AU59" s="1195"/>
      <c r="AV59" s="1196"/>
      <c r="AW59" s="1399" t="str">
        <f t="shared" si="4"/>
        <v/>
      </c>
      <c r="AX59" s="1400"/>
      <c r="AY59" s="1400"/>
      <c r="AZ59" s="1400"/>
      <c r="BA59" s="1197"/>
      <c r="BB59" s="1198"/>
      <c r="BC59" s="1415"/>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row>
    <row r="60" spans="1:100" s="36" customFormat="1" ht="28.5" customHeight="1">
      <c r="A60" s="1416"/>
      <c r="B60" s="674"/>
      <c r="C60" s="674"/>
      <c r="D60" s="674"/>
      <c r="E60" s="674"/>
      <c r="F60" s="674"/>
      <c r="G60" s="842"/>
      <c r="H60" s="674"/>
      <c r="I60" s="674"/>
      <c r="J60" s="841"/>
      <c r="K60" s="1187"/>
      <c r="L60" s="1187"/>
      <c r="M60" s="1187"/>
      <c r="N60" s="1187"/>
      <c r="O60" s="1187"/>
      <c r="P60" s="842"/>
      <c r="Q60" s="1178"/>
      <c r="R60" s="1179"/>
      <c r="S60" s="1179"/>
      <c r="T60" s="1179"/>
      <c r="U60" s="1179"/>
      <c r="V60" s="1179"/>
      <c r="W60" s="1179"/>
      <c r="X60" s="1180"/>
      <c r="Y60" s="1178"/>
      <c r="Z60" s="1179"/>
      <c r="AA60" s="1179"/>
      <c r="AB60" s="1179"/>
      <c r="AC60" s="1179"/>
      <c r="AD60" s="1179"/>
      <c r="AE60" s="1179"/>
      <c r="AF60" s="1179"/>
      <c r="AG60" s="1179"/>
      <c r="AH60" s="1179"/>
      <c r="AI60" s="1180"/>
      <c r="AJ60" s="1191"/>
      <c r="AK60" s="1192"/>
      <c r="AL60" s="1192"/>
      <c r="AM60" s="1192"/>
      <c r="AN60" s="126" t="s">
        <v>16</v>
      </c>
      <c r="AO60" s="1192"/>
      <c r="AP60" s="1192"/>
      <c r="AQ60" s="1192"/>
      <c r="AR60" s="1193"/>
      <c r="AS60" s="1194" t="str">
        <f t="shared" si="5"/>
        <v/>
      </c>
      <c r="AT60" s="1195"/>
      <c r="AU60" s="1195"/>
      <c r="AV60" s="1196"/>
      <c r="AW60" s="1399" t="str">
        <f t="shared" si="4"/>
        <v/>
      </c>
      <c r="AX60" s="1400"/>
      <c r="AY60" s="1400"/>
      <c r="AZ60" s="1400"/>
      <c r="BA60" s="1197"/>
      <c r="BB60" s="1198"/>
      <c r="BC60" s="1415"/>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row>
    <row r="61" spans="1:100" s="36" customFormat="1" ht="28.5" customHeight="1">
      <c r="A61" s="1416"/>
      <c r="B61" s="674"/>
      <c r="C61" s="674"/>
      <c r="D61" s="674"/>
      <c r="E61" s="674"/>
      <c r="F61" s="674"/>
      <c r="G61" s="842"/>
      <c r="H61" s="674"/>
      <c r="I61" s="674"/>
      <c r="J61" s="841"/>
      <c r="K61" s="1187"/>
      <c r="L61" s="1187"/>
      <c r="M61" s="1187"/>
      <c r="N61" s="1187"/>
      <c r="O61" s="1187"/>
      <c r="P61" s="842"/>
      <c r="Q61" s="1178"/>
      <c r="R61" s="1179"/>
      <c r="S61" s="1179"/>
      <c r="T61" s="1179"/>
      <c r="U61" s="1179"/>
      <c r="V61" s="1179"/>
      <c r="W61" s="1179"/>
      <c r="X61" s="1180"/>
      <c r="Y61" s="1178"/>
      <c r="Z61" s="1179"/>
      <c r="AA61" s="1179"/>
      <c r="AB61" s="1179"/>
      <c r="AC61" s="1179"/>
      <c r="AD61" s="1179"/>
      <c r="AE61" s="1179"/>
      <c r="AF61" s="1179"/>
      <c r="AG61" s="1179"/>
      <c r="AH61" s="1179"/>
      <c r="AI61" s="1180"/>
      <c r="AJ61" s="1191"/>
      <c r="AK61" s="1192"/>
      <c r="AL61" s="1192"/>
      <c r="AM61" s="1192"/>
      <c r="AN61" s="126" t="s">
        <v>16</v>
      </c>
      <c r="AO61" s="1192"/>
      <c r="AP61" s="1192"/>
      <c r="AQ61" s="1192"/>
      <c r="AR61" s="1193"/>
      <c r="AS61" s="1194" t="str">
        <f t="shared" si="5"/>
        <v/>
      </c>
      <c r="AT61" s="1195"/>
      <c r="AU61" s="1195"/>
      <c r="AV61" s="1196"/>
      <c r="AW61" s="1399" t="str">
        <f t="shared" si="4"/>
        <v/>
      </c>
      <c r="AX61" s="1400"/>
      <c r="AY61" s="1400"/>
      <c r="AZ61" s="1400"/>
      <c r="BA61" s="1197"/>
      <c r="BB61" s="1198"/>
      <c r="BC61" s="1415"/>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row>
    <row r="62" spans="1:100" s="36" customFormat="1" ht="28.5" customHeight="1">
      <c r="A62" s="1416"/>
      <c r="B62" s="674"/>
      <c r="C62" s="674"/>
      <c r="D62" s="674"/>
      <c r="E62" s="674"/>
      <c r="F62" s="674"/>
      <c r="G62" s="842"/>
      <c r="H62" s="674"/>
      <c r="I62" s="674"/>
      <c r="J62" s="841"/>
      <c r="K62" s="1187"/>
      <c r="L62" s="1187"/>
      <c r="M62" s="1187"/>
      <c r="N62" s="1187"/>
      <c r="O62" s="1187"/>
      <c r="P62" s="842"/>
      <c r="Q62" s="1178"/>
      <c r="R62" s="1179"/>
      <c r="S62" s="1179"/>
      <c r="T62" s="1179"/>
      <c r="U62" s="1179"/>
      <c r="V62" s="1179"/>
      <c r="W62" s="1179"/>
      <c r="X62" s="1180"/>
      <c r="Y62" s="1178"/>
      <c r="Z62" s="1179"/>
      <c r="AA62" s="1179"/>
      <c r="AB62" s="1179"/>
      <c r="AC62" s="1179"/>
      <c r="AD62" s="1179"/>
      <c r="AE62" s="1179"/>
      <c r="AF62" s="1179"/>
      <c r="AG62" s="1179"/>
      <c r="AH62" s="1179"/>
      <c r="AI62" s="1180"/>
      <c r="AJ62" s="1191"/>
      <c r="AK62" s="1192"/>
      <c r="AL62" s="1192"/>
      <c r="AM62" s="1192"/>
      <c r="AN62" s="126" t="s">
        <v>16</v>
      </c>
      <c r="AO62" s="1192"/>
      <c r="AP62" s="1192"/>
      <c r="AQ62" s="1192"/>
      <c r="AR62" s="1193"/>
      <c r="AS62" s="1194" t="str">
        <f t="shared" si="5"/>
        <v/>
      </c>
      <c r="AT62" s="1195"/>
      <c r="AU62" s="1195"/>
      <c r="AV62" s="1196"/>
      <c r="AW62" s="1399" t="str">
        <f t="shared" si="4"/>
        <v/>
      </c>
      <c r="AX62" s="1400"/>
      <c r="AY62" s="1400"/>
      <c r="AZ62" s="1400"/>
      <c r="BA62" s="1197"/>
      <c r="BB62" s="1198"/>
      <c r="BC62" s="1415"/>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row>
    <row r="63" spans="1:100" s="36" customFormat="1" ht="28.5" customHeight="1">
      <c r="A63" s="1416"/>
      <c r="B63" s="674"/>
      <c r="C63" s="674"/>
      <c r="D63" s="674"/>
      <c r="E63" s="674"/>
      <c r="F63" s="674"/>
      <c r="G63" s="842"/>
      <c r="H63" s="674"/>
      <c r="I63" s="674"/>
      <c r="J63" s="841"/>
      <c r="K63" s="1187"/>
      <c r="L63" s="1187"/>
      <c r="M63" s="1187"/>
      <c r="N63" s="1187"/>
      <c r="O63" s="1187"/>
      <c r="P63" s="842"/>
      <c r="Q63" s="1178"/>
      <c r="R63" s="1179"/>
      <c r="S63" s="1179"/>
      <c r="T63" s="1179"/>
      <c r="U63" s="1179"/>
      <c r="V63" s="1179"/>
      <c r="W63" s="1179"/>
      <c r="X63" s="1180"/>
      <c r="Y63" s="1178"/>
      <c r="Z63" s="1179"/>
      <c r="AA63" s="1179"/>
      <c r="AB63" s="1179"/>
      <c r="AC63" s="1179"/>
      <c r="AD63" s="1179"/>
      <c r="AE63" s="1179"/>
      <c r="AF63" s="1179"/>
      <c r="AG63" s="1179"/>
      <c r="AH63" s="1179"/>
      <c r="AI63" s="1180"/>
      <c r="AJ63" s="1191"/>
      <c r="AK63" s="1192"/>
      <c r="AL63" s="1192"/>
      <c r="AM63" s="1192"/>
      <c r="AN63" s="126" t="s">
        <v>16</v>
      </c>
      <c r="AO63" s="1192"/>
      <c r="AP63" s="1192"/>
      <c r="AQ63" s="1192"/>
      <c r="AR63" s="1193"/>
      <c r="AS63" s="1194" t="str">
        <f t="shared" si="5"/>
        <v/>
      </c>
      <c r="AT63" s="1195"/>
      <c r="AU63" s="1195"/>
      <c r="AV63" s="1196"/>
      <c r="AW63" s="1399" t="str">
        <f t="shared" si="4"/>
        <v/>
      </c>
      <c r="AX63" s="1400"/>
      <c r="AY63" s="1400"/>
      <c r="AZ63" s="1400"/>
      <c r="BA63" s="1197"/>
      <c r="BB63" s="1198"/>
      <c r="BC63" s="1415"/>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row>
    <row r="64" spans="1:100" s="36" customFormat="1" ht="28.5" customHeight="1">
      <c r="A64" s="1416"/>
      <c r="B64" s="674"/>
      <c r="C64" s="674"/>
      <c r="D64" s="674"/>
      <c r="E64" s="674"/>
      <c r="F64" s="674"/>
      <c r="G64" s="842"/>
      <c r="H64" s="674"/>
      <c r="I64" s="674"/>
      <c r="J64" s="841"/>
      <c r="K64" s="1187"/>
      <c r="L64" s="1187"/>
      <c r="M64" s="1187"/>
      <c r="N64" s="1187"/>
      <c r="O64" s="1187"/>
      <c r="P64" s="842"/>
      <c r="Q64" s="1178"/>
      <c r="R64" s="1179"/>
      <c r="S64" s="1179"/>
      <c r="T64" s="1179"/>
      <c r="U64" s="1179"/>
      <c r="V64" s="1179"/>
      <c r="W64" s="1179"/>
      <c r="X64" s="1180"/>
      <c r="Y64" s="1178"/>
      <c r="Z64" s="1179"/>
      <c r="AA64" s="1179"/>
      <c r="AB64" s="1179"/>
      <c r="AC64" s="1179"/>
      <c r="AD64" s="1179"/>
      <c r="AE64" s="1179"/>
      <c r="AF64" s="1179"/>
      <c r="AG64" s="1179"/>
      <c r="AH64" s="1179"/>
      <c r="AI64" s="1180"/>
      <c r="AJ64" s="1191"/>
      <c r="AK64" s="1192"/>
      <c r="AL64" s="1192"/>
      <c r="AM64" s="1192"/>
      <c r="AN64" s="126" t="s">
        <v>16</v>
      </c>
      <c r="AO64" s="1192"/>
      <c r="AP64" s="1192"/>
      <c r="AQ64" s="1192"/>
      <c r="AR64" s="1193"/>
      <c r="AS64" s="1194" t="str">
        <f t="shared" si="5"/>
        <v/>
      </c>
      <c r="AT64" s="1195"/>
      <c r="AU64" s="1195"/>
      <c r="AV64" s="1196"/>
      <c r="AW64" s="1399" t="str">
        <f t="shared" si="4"/>
        <v/>
      </c>
      <c r="AX64" s="1400"/>
      <c r="AY64" s="1400"/>
      <c r="AZ64" s="1400"/>
      <c r="BA64" s="1197"/>
      <c r="BB64" s="1198"/>
      <c r="BC64" s="1415"/>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row>
    <row r="65" spans="1:100" s="36" customFormat="1" ht="28.5" customHeight="1">
      <c r="A65" s="1416"/>
      <c r="B65" s="674"/>
      <c r="C65" s="674"/>
      <c r="D65" s="674"/>
      <c r="E65" s="674"/>
      <c r="F65" s="674"/>
      <c r="G65" s="842"/>
      <c r="H65" s="674"/>
      <c r="I65" s="674"/>
      <c r="J65" s="841"/>
      <c r="K65" s="1187"/>
      <c r="L65" s="1187"/>
      <c r="M65" s="1187"/>
      <c r="N65" s="1187"/>
      <c r="O65" s="1187"/>
      <c r="P65" s="842"/>
      <c r="Q65" s="1178"/>
      <c r="R65" s="1179"/>
      <c r="S65" s="1179"/>
      <c r="T65" s="1179"/>
      <c r="U65" s="1179"/>
      <c r="V65" s="1179"/>
      <c r="W65" s="1179"/>
      <c r="X65" s="1180"/>
      <c r="Y65" s="1178"/>
      <c r="Z65" s="1179"/>
      <c r="AA65" s="1179"/>
      <c r="AB65" s="1179"/>
      <c r="AC65" s="1179"/>
      <c r="AD65" s="1179"/>
      <c r="AE65" s="1179"/>
      <c r="AF65" s="1179"/>
      <c r="AG65" s="1179"/>
      <c r="AH65" s="1179"/>
      <c r="AI65" s="1180"/>
      <c r="AJ65" s="1191"/>
      <c r="AK65" s="1192"/>
      <c r="AL65" s="1192"/>
      <c r="AM65" s="1192"/>
      <c r="AN65" s="126" t="s">
        <v>16</v>
      </c>
      <c r="AO65" s="1192"/>
      <c r="AP65" s="1192"/>
      <c r="AQ65" s="1192"/>
      <c r="AR65" s="1193"/>
      <c r="AS65" s="1194" t="str">
        <f t="shared" si="5"/>
        <v/>
      </c>
      <c r="AT65" s="1195"/>
      <c r="AU65" s="1195"/>
      <c r="AV65" s="1196"/>
      <c r="AW65" s="1399" t="str">
        <f t="shared" si="4"/>
        <v/>
      </c>
      <c r="AX65" s="1400"/>
      <c r="AY65" s="1400"/>
      <c r="AZ65" s="1400"/>
      <c r="BA65" s="1197"/>
      <c r="BB65" s="1198"/>
      <c r="BC65" s="1415"/>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row>
    <row r="66" spans="1:100" s="36" customFormat="1" ht="28.5" customHeight="1">
      <c r="A66" s="1416"/>
      <c r="B66" s="674"/>
      <c r="C66" s="674"/>
      <c r="D66" s="674"/>
      <c r="E66" s="674"/>
      <c r="F66" s="674"/>
      <c r="G66" s="842"/>
      <c r="H66" s="674"/>
      <c r="I66" s="674"/>
      <c r="J66" s="841"/>
      <c r="K66" s="1187"/>
      <c r="L66" s="1187"/>
      <c r="M66" s="1187"/>
      <c r="N66" s="1187"/>
      <c r="O66" s="1187"/>
      <c r="P66" s="842"/>
      <c r="Q66" s="1178"/>
      <c r="R66" s="1179"/>
      <c r="S66" s="1179"/>
      <c r="T66" s="1179"/>
      <c r="U66" s="1179"/>
      <c r="V66" s="1179"/>
      <c r="W66" s="1179"/>
      <c r="X66" s="1180"/>
      <c r="Y66" s="1178"/>
      <c r="Z66" s="1179"/>
      <c r="AA66" s="1179"/>
      <c r="AB66" s="1179"/>
      <c r="AC66" s="1179"/>
      <c r="AD66" s="1179"/>
      <c r="AE66" s="1179"/>
      <c r="AF66" s="1179"/>
      <c r="AG66" s="1179"/>
      <c r="AH66" s="1179"/>
      <c r="AI66" s="1180"/>
      <c r="AJ66" s="1191"/>
      <c r="AK66" s="1192"/>
      <c r="AL66" s="1192"/>
      <c r="AM66" s="1192"/>
      <c r="AN66" s="126" t="s">
        <v>16</v>
      </c>
      <c r="AO66" s="1192"/>
      <c r="AP66" s="1192"/>
      <c r="AQ66" s="1192"/>
      <c r="AR66" s="1193"/>
      <c r="AS66" s="1194" t="str">
        <f t="shared" si="5"/>
        <v/>
      </c>
      <c r="AT66" s="1195"/>
      <c r="AU66" s="1195"/>
      <c r="AV66" s="1196"/>
      <c r="AW66" s="1399" t="str">
        <f t="shared" si="4"/>
        <v/>
      </c>
      <c r="AX66" s="1400"/>
      <c r="AY66" s="1400"/>
      <c r="AZ66" s="1400"/>
      <c r="BA66" s="1197"/>
      <c r="BB66" s="1198"/>
      <c r="BC66" s="1415"/>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row>
    <row r="67" spans="1:100" s="36" customFormat="1" ht="28.5" customHeight="1">
      <c r="A67" s="1416"/>
      <c r="B67" s="674"/>
      <c r="C67" s="674"/>
      <c r="D67" s="674"/>
      <c r="E67" s="674"/>
      <c r="F67" s="674"/>
      <c r="G67" s="842"/>
      <c r="H67" s="674"/>
      <c r="I67" s="674"/>
      <c r="J67" s="841"/>
      <c r="K67" s="1187"/>
      <c r="L67" s="1187"/>
      <c r="M67" s="1187"/>
      <c r="N67" s="1187"/>
      <c r="O67" s="1187"/>
      <c r="P67" s="842"/>
      <c r="Q67" s="1178"/>
      <c r="R67" s="1179"/>
      <c r="S67" s="1179"/>
      <c r="T67" s="1179"/>
      <c r="U67" s="1179"/>
      <c r="V67" s="1179"/>
      <c r="W67" s="1179"/>
      <c r="X67" s="1180"/>
      <c r="Y67" s="1178"/>
      <c r="Z67" s="1179"/>
      <c r="AA67" s="1179"/>
      <c r="AB67" s="1179"/>
      <c r="AC67" s="1179"/>
      <c r="AD67" s="1179"/>
      <c r="AE67" s="1179"/>
      <c r="AF67" s="1179"/>
      <c r="AG67" s="1179"/>
      <c r="AH67" s="1179"/>
      <c r="AI67" s="1180"/>
      <c r="AJ67" s="1191"/>
      <c r="AK67" s="1192"/>
      <c r="AL67" s="1192"/>
      <c r="AM67" s="1192"/>
      <c r="AN67" s="126" t="s">
        <v>16</v>
      </c>
      <c r="AO67" s="1192"/>
      <c r="AP67" s="1192"/>
      <c r="AQ67" s="1192"/>
      <c r="AR67" s="1193"/>
      <c r="AS67" s="1194" t="str">
        <f t="shared" si="5"/>
        <v/>
      </c>
      <c r="AT67" s="1195"/>
      <c r="AU67" s="1195"/>
      <c r="AV67" s="1196"/>
      <c r="AW67" s="1399" t="str">
        <f t="shared" si="4"/>
        <v/>
      </c>
      <c r="AX67" s="1400"/>
      <c r="AY67" s="1400"/>
      <c r="AZ67" s="1400"/>
      <c r="BA67" s="1197"/>
      <c r="BB67" s="1198"/>
      <c r="BC67" s="1415"/>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row>
    <row r="68" spans="1:100" s="36" customFormat="1" ht="28.5" customHeight="1">
      <c r="A68" s="1416"/>
      <c r="B68" s="674"/>
      <c r="C68" s="674"/>
      <c r="D68" s="674"/>
      <c r="E68" s="674"/>
      <c r="F68" s="674"/>
      <c r="G68" s="842"/>
      <c r="H68" s="674"/>
      <c r="I68" s="674"/>
      <c r="J68" s="841"/>
      <c r="K68" s="1187"/>
      <c r="L68" s="1187"/>
      <c r="M68" s="1187"/>
      <c r="N68" s="1187"/>
      <c r="O68" s="1187"/>
      <c r="P68" s="842"/>
      <c r="Q68" s="1178"/>
      <c r="R68" s="1179"/>
      <c r="S68" s="1179"/>
      <c r="T68" s="1179"/>
      <c r="U68" s="1179"/>
      <c r="V68" s="1179"/>
      <c r="W68" s="1179"/>
      <c r="X68" s="1180"/>
      <c r="Y68" s="1178"/>
      <c r="Z68" s="1179"/>
      <c r="AA68" s="1179"/>
      <c r="AB68" s="1179"/>
      <c r="AC68" s="1179"/>
      <c r="AD68" s="1179"/>
      <c r="AE68" s="1179"/>
      <c r="AF68" s="1179"/>
      <c r="AG68" s="1179"/>
      <c r="AH68" s="1179"/>
      <c r="AI68" s="1180"/>
      <c r="AJ68" s="1191"/>
      <c r="AK68" s="1192"/>
      <c r="AL68" s="1192"/>
      <c r="AM68" s="1192"/>
      <c r="AN68" s="126" t="s">
        <v>16</v>
      </c>
      <c r="AO68" s="1192"/>
      <c r="AP68" s="1192"/>
      <c r="AQ68" s="1192"/>
      <c r="AR68" s="1193"/>
      <c r="AS68" s="1194" t="str">
        <f t="shared" si="5"/>
        <v/>
      </c>
      <c r="AT68" s="1195"/>
      <c r="AU68" s="1195"/>
      <c r="AV68" s="1196"/>
      <c r="AW68" s="1399" t="str">
        <f t="shared" si="4"/>
        <v/>
      </c>
      <c r="AX68" s="1400"/>
      <c r="AY68" s="1400"/>
      <c r="AZ68" s="1400"/>
      <c r="BA68" s="1197"/>
      <c r="BB68" s="1198"/>
      <c r="BC68" s="1415"/>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row>
    <row r="69" spans="1:100" s="36" customFormat="1" ht="28.5" customHeight="1">
      <c r="A69" s="1416"/>
      <c r="B69" s="674"/>
      <c r="C69" s="674"/>
      <c r="D69" s="674"/>
      <c r="E69" s="674"/>
      <c r="F69" s="674"/>
      <c r="G69" s="842"/>
      <c r="H69" s="674"/>
      <c r="I69" s="674"/>
      <c r="J69" s="841"/>
      <c r="K69" s="1187"/>
      <c r="L69" s="1187"/>
      <c r="M69" s="1187"/>
      <c r="N69" s="1187"/>
      <c r="O69" s="1187"/>
      <c r="P69" s="842"/>
      <c r="Q69" s="1178"/>
      <c r="R69" s="1179"/>
      <c r="S69" s="1179"/>
      <c r="T69" s="1179"/>
      <c r="U69" s="1179"/>
      <c r="V69" s="1179"/>
      <c r="W69" s="1179"/>
      <c r="X69" s="1180"/>
      <c r="Y69" s="1178"/>
      <c r="Z69" s="1179"/>
      <c r="AA69" s="1179"/>
      <c r="AB69" s="1179"/>
      <c r="AC69" s="1179"/>
      <c r="AD69" s="1179"/>
      <c r="AE69" s="1179"/>
      <c r="AF69" s="1179"/>
      <c r="AG69" s="1179"/>
      <c r="AH69" s="1179"/>
      <c r="AI69" s="1180"/>
      <c r="AJ69" s="1191"/>
      <c r="AK69" s="1192"/>
      <c r="AL69" s="1192"/>
      <c r="AM69" s="1192"/>
      <c r="AN69" s="126" t="s">
        <v>16</v>
      </c>
      <c r="AO69" s="1192"/>
      <c r="AP69" s="1192"/>
      <c r="AQ69" s="1192"/>
      <c r="AR69" s="1193"/>
      <c r="AS69" s="1194" t="str">
        <f t="shared" si="5"/>
        <v/>
      </c>
      <c r="AT69" s="1195"/>
      <c r="AU69" s="1195"/>
      <c r="AV69" s="1196"/>
      <c r="AW69" s="1399" t="str">
        <f t="shared" si="4"/>
        <v/>
      </c>
      <c r="AX69" s="1400"/>
      <c r="AY69" s="1400"/>
      <c r="AZ69" s="1400"/>
      <c r="BA69" s="1197"/>
      <c r="BB69" s="1198"/>
      <c r="BC69" s="1415"/>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row>
    <row r="70" spans="1:100" s="36" customFormat="1" ht="28.5" customHeight="1">
      <c r="A70" s="1416"/>
      <c r="B70" s="674"/>
      <c r="C70" s="674"/>
      <c r="D70" s="674"/>
      <c r="E70" s="674"/>
      <c r="F70" s="674"/>
      <c r="G70" s="842"/>
      <c r="H70" s="674"/>
      <c r="I70" s="674"/>
      <c r="J70" s="841"/>
      <c r="K70" s="1187"/>
      <c r="L70" s="1187"/>
      <c r="M70" s="1187"/>
      <c r="N70" s="1187"/>
      <c r="O70" s="1187"/>
      <c r="P70" s="842"/>
      <c r="Q70" s="1178"/>
      <c r="R70" s="1179"/>
      <c r="S70" s="1179"/>
      <c r="T70" s="1179"/>
      <c r="U70" s="1179"/>
      <c r="V70" s="1179"/>
      <c r="W70" s="1179"/>
      <c r="X70" s="1180"/>
      <c r="Y70" s="1178"/>
      <c r="Z70" s="1179"/>
      <c r="AA70" s="1179"/>
      <c r="AB70" s="1179"/>
      <c r="AC70" s="1179"/>
      <c r="AD70" s="1179"/>
      <c r="AE70" s="1179"/>
      <c r="AF70" s="1179"/>
      <c r="AG70" s="1179"/>
      <c r="AH70" s="1179"/>
      <c r="AI70" s="1180"/>
      <c r="AJ70" s="1191"/>
      <c r="AK70" s="1192"/>
      <c r="AL70" s="1192"/>
      <c r="AM70" s="1192"/>
      <c r="AN70" s="126" t="s">
        <v>16</v>
      </c>
      <c r="AO70" s="1192"/>
      <c r="AP70" s="1192"/>
      <c r="AQ70" s="1192"/>
      <c r="AR70" s="1193"/>
      <c r="AS70" s="1194" t="str">
        <f t="shared" si="5"/>
        <v/>
      </c>
      <c r="AT70" s="1195"/>
      <c r="AU70" s="1195"/>
      <c r="AV70" s="1196"/>
      <c r="AW70" s="1399" t="str">
        <f t="shared" si="4"/>
        <v/>
      </c>
      <c r="AX70" s="1400"/>
      <c r="AY70" s="1400"/>
      <c r="AZ70" s="1400"/>
      <c r="BA70" s="1197"/>
      <c r="BB70" s="1198"/>
      <c r="BC70" s="1415"/>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row>
    <row r="71" spans="1:100" s="36" customFormat="1" ht="28.5" customHeight="1" thickBot="1">
      <c r="A71" s="1420"/>
      <c r="B71" s="735"/>
      <c r="C71" s="735"/>
      <c r="D71" s="735"/>
      <c r="E71" s="735"/>
      <c r="F71" s="735"/>
      <c r="G71" s="1413"/>
      <c r="H71" s="735"/>
      <c r="I71" s="735"/>
      <c r="J71" s="1421"/>
      <c r="K71" s="1422"/>
      <c r="L71" s="1422"/>
      <c r="M71" s="1422"/>
      <c r="N71" s="1422"/>
      <c r="O71" s="1422"/>
      <c r="P71" s="1413"/>
      <c r="Q71" s="1410"/>
      <c r="R71" s="1411"/>
      <c r="S71" s="1411"/>
      <c r="T71" s="1411"/>
      <c r="U71" s="1411"/>
      <c r="V71" s="1411"/>
      <c r="W71" s="1411"/>
      <c r="X71" s="1412"/>
      <c r="Y71" s="1410"/>
      <c r="Z71" s="1411"/>
      <c r="AA71" s="1411"/>
      <c r="AB71" s="1411"/>
      <c r="AC71" s="1411"/>
      <c r="AD71" s="1411"/>
      <c r="AE71" s="1411"/>
      <c r="AF71" s="1411"/>
      <c r="AG71" s="1411"/>
      <c r="AH71" s="1411"/>
      <c r="AI71" s="1412"/>
      <c r="AJ71" s="1440"/>
      <c r="AK71" s="1432"/>
      <c r="AL71" s="1432"/>
      <c r="AM71" s="1432"/>
      <c r="AN71" s="200" t="s">
        <v>16</v>
      </c>
      <c r="AO71" s="1432"/>
      <c r="AP71" s="1432"/>
      <c r="AQ71" s="1432"/>
      <c r="AR71" s="1433"/>
      <c r="AS71" s="1434" t="str">
        <f t="shared" si="5"/>
        <v/>
      </c>
      <c r="AT71" s="1435"/>
      <c r="AU71" s="1435"/>
      <c r="AV71" s="1436"/>
      <c r="AW71" s="1404" t="str">
        <f t="shared" si="4"/>
        <v/>
      </c>
      <c r="AX71" s="1405"/>
      <c r="AY71" s="1405"/>
      <c r="AZ71" s="1405"/>
      <c r="BA71" s="1437"/>
      <c r="BB71" s="1438"/>
      <c r="BC71" s="1439"/>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row>
    <row r="72" spans="1:100" ht="16.5" customHeight="1">
      <c r="A72" s="218"/>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row>
    <row r="73" spans="1:100" s="23" customFormat="1" ht="16.5" customHeight="1">
      <c r="A73" s="1173"/>
      <c r="B73" s="1173"/>
      <c r="C73" s="1173"/>
      <c r="D73" s="1173"/>
      <c r="E73" s="1173"/>
      <c r="F73" s="1173"/>
      <c r="G73" s="1173"/>
      <c r="H73" s="1173"/>
      <c r="I73" s="1173"/>
      <c r="J73" s="1173"/>
      <c r="K73" s="1173"/>
      <c r="L73" s="1173"/>
      <c r="M73" s="1173"/>
      <c r="N73" s="1173"/>
      <c r="O73" s="1173"/>
      <c r="P73" s="1173"/>
      <c r="Q73" s="1173"/>
      <c r="R73" s="1173"/>
      <c r="S73" s="1173"/>
      <c r="T73" s="1173"/>
      <c r="U73" s="1173"/>
      <c r="V73" s="1173"/>
      <c r="W73" s="1173"/>
      <c r="X73" s="1173"/>
      <c r="Y73" s="1173"/>
      <c r="Z73" s="1173"/>
      <c r="AA73" s="1173"/>
      <c r="AB73" s="1173"/>
      <c r="AC73" s="1173"/>
      <c r="AD73" s="1173"/>
      <c r="AE73" s="1173"/>
      <c r="AF73" s="1173"/>
      <c r="AG73" s="1173"/>
      <c r="AH73" s="1173"/>
      <c r="AI73" s="1173"/>
      <c r="AJ73" s="1173"/>
      <c r="AK73" s="1173"/>
      <c r="AL73" s="1173"/>
      <c r="AM73" s="1173"/>
      <c r="AN73" s="1173"/>
      <c r="AO73" s="1173"/>
      <c r="AP73" s="1173"/>
      <c r="AQ73" s="1173"/>
      <c r="AR73" s="1173"/>
      <c r="AS73" s="1173"/>
      <c r="AT73" s="1173"/>
      <c r="AU73" s="1173"/>
      <c r="AV73" s="1173"/>
      <c r="AW73" s="1173"/>
      <c r="AX73" s="1173"/>
      <c r="AY73" s="1173"/>
      <c r="AZ73" s="1173"/>
      <c r="BA73" s="1173"/>
      <c r="BB73" s="1173"/>
      <c r="BC73" s="1173"/>
    </row>
    <row r="74" spans="1:100" ht="31.5" customHeight="1" thickBot="1">
      <c r="A74" s="49" t="s">
        <v>122</v>
      </c>
      <c r="B74" s="230"/>
      <c r="C74" s="230"/>
      <c r="D74" s="230"/>
      <c r="E74" s="230"/>
      <c r="F74" s="230"/>
      <c r="G74" s="230"/>
      <c r="H74" s="230"/>
      <c r="I74" s="230"/>
      <c r="J74" s="230"/>
      <c r="K74" s="230"/>
      <c r="L74" s="230"/>
      <c r="M74" s="230"/>
      <c r="N74" s="230"/>
      <c r="O74" s="230"/>
      <c r="P74" s="230"/>
      <c r="Q74" s="186"/>
      <c r="R74" s="186"/>
      <c r="S74" s="186"/>
      <c r="T74" s="186"/>
      <c r="U74" s="186"/>
      <c r="V74" s="186"/>
      <c r="W74" s="186"/>
      <c r="X74" s="186"/>
      <c r="Y74" s="186"/>
      <c r="Z74" s="186"/>
      <c r="AA74" s="186"/>
      <c r="AB74" s="186"/>
      <c r="AC74" s="186"/>
      <c r="AD74" s="186"/>
      <c r="AE74" s="186"/>
      <c r="AF74" s="186"/>
      <c r="AG74" s="186"/>
      <c r="AH74" s="186"/>
      <c r="AI74" s="186"/>
      <c r="AJ74" s="186"/>
      <c r="AK74" s="186"/>
      <c r="AL74" s="186"/>
      <c r="AM74" s="186"/>
      <c r="AN74" s="186"/>
      <c r="AO74" s="186"/>
      <c r="AP74" s="186"/>
      <c r="AQ74" s="186"/>
      <c r="AR74" s="186"/>
      <c r="AS74" s="186"/>
      <c r="AT74" s="186"/>
      <c r="AU74" s="230"/>
      <c r="AV74" s="230"/>
      <c r="AW74" s="230"/>
      <c r="AX74" s="230"/>
      <c r="AY74" s="230"/>
      <c r="AZ74" s="230"/>
      <c r="BA74" s="230"/>
      <c r="BB74" s="230"/>
      <c r="BC74" s="230"/>
    </row>
    <row r="75" spans="1:100" ht="57.75" customHeight="1" thickBot="1">
      <c r="A75" s="1382" t="s">
        <v>14</v>
      </c>
      <c r="B75" s="1383"/>
      <c r="C75" s="1383"/>
      <c r="D75" s="1383"/>
      <c r="E75" s="1383"/>
      <c r="F75" s="1383"/>
      <c r="G75" s="1383"/>
      <c r="H75" s="1383"/>
      <c r="I75" s="1384"/>
      <c r="J75" s="1406" t="s">
        <v>139</v>
      </c>
      <c r="K75" s="1407"/>
      <c r="L75" s="1407"/>
      <c r="M75" s="1407"/>
      <c r="N75" s="1407"/>
      <c r="O75" s="1407"/>
      <c r="P75" s="1407"/>
      <c r="Q75" s="1407"/>
      <c r="R75" s="1407"/>
      <c r="S75" s="1408"/>
      <c r="T75" s="780" t="s">
        <v>142</v>
      </c>
      <c r="U75" s="781"/>
      <c r="V75" s="782"/>
      <c r="W75" s="783" t="s">
        <v>124</v>
      </c>
      <c r="X75" s="784"/>
      <c r="Y75" s="1385" t="s">
        <v>125</v>
      </c>
      <c r="Z75" s="751"/>
      <c r="AA75" s="751"/>
      <c r="AB75" s="751"/>
      <c r="AC75" s="751"/>
      <c r="AD75" s="751"/>
      <c r="AE75" s="751"/>
      <c r="AF75" s="751"/>
      <c r="AG75" s="752"/>
      <c r="AH75" s="750" t="s">
        <v>126</v>
      </c>
      <c r="AI75" s="751"/>
      <c r="AJ75" s="751"/>
      <c r="AK75" s="751"/>
      <c r="AL75" s="751"/>
      <c r="AM75" s="751"/>
      <c r="AN75" s="751"/>
      <c r="AO75" s="751"/>
      <c r="AP75" s="751"/>
      <c r="AQ75" s="751"/>
      <c r="AR75" s="752"/>
      <c r="AS75" s="750" t="s">
        <v>127</v>
      </c>
      <c r="AT75" s="751"/>
      <c r="AU75" s="751"/>
      <c r="AV75" s="751"/>
      <c r="AW75" s="751"/>
      <c r="AX75" s="751"/>
      <c r="AY75" s="751"/>
      <c r="AZ75" s="751"/>
      <c r="BA75" s="751"/>
      <c r="BB75" s="751"/>
      <c r="BC75" s="753"/>
    </row>
    <row r="76" spans="1:100" ht="33.75" customHeight="1" thickTop="1">
      <c r="A76" s="1386" t="s">
        <v>137</v>
      </c>
      <c r="B76" s="1387"/>
      <c r="C76" s="1387"/>
      <c r="D76" s="1387"/>
      <c r="E76" s="1387"/>
      <c r="F76" s="1387"/>
      <c r="G76" s="1387"/>
      <c r="H76" s="1387"/>
      <c r="I76" s="1388"/>
      <c r="J76" s="768" t="s">
        <v>181</v>
      </c>
      <c r="K76" s="1392"/>
      <c r="L76" s="1409" t="s">
        <v>182</v>
      </c>
      <c r="M76" s="1409"/>
      <c r="N76" s="1409"/>
      <c r="O76" s="1409"/>
      <c r="P76" s="1409"/>
      <c r="Q76" s="1409"/>
      <c r="R76" s="1409"/>
      <c r="S76" s="1409"/>
      <c r="T76" s="768" t="str">
        <f>IF(COUNTA($BA$16:$BC$30)&gt;0,SUMIF($AW$16:$AZ$30,J76,$BA$16:$BC$30),"")</f>
        <v/>
      </c>
      <c r="U76" s="769"/>
      <c r="V76" s="1392"/>
      <c r="W76" s="785" t="s">
        <v>124</v>
      </c>
      <c r="X76" s="786"/>
      <c r="Y76" s="793">
        <v>125000</v>
      </c>
      <c r="Z76" s="793"/>
      <c r="AA76" s="793"/>
      <c r="AB76" s="793"/>
      <c r="AC76" s="793"/>
      <c r="AD76" s="793"/>
      <c r="AE76" s="793"/>
      <c r="AF76" s="793"/>
      <c r="AG76" s="187" t="s">
        <v>0</v>
      </c>
      <c r="AH76" s="1393" t="str">
        <f t="shared" ref="AH76:AH87" si="6">IF(T76="","",(T76*Y76))</f>
        <v/>
      </c>
      <c r="AI76" s="1393"/>
      <c r="AJ76" s="1393"/>
      <c r="AK76" s="1393"/>
      <c r="AL76" s="1393"/>
      <c r="AM76" s="1393"/>
      <c r="AN76" s="1393"/>
      <c r="AO76" s="1393"/>
      <c r="AP76" s="1393"/>
      <c r="AQ76" s="1393"/>
      <c r="AR76" s="203" t="s">
        <v>0</v>
      </c>
      <c r="AS76" s="1378">
        <f>SUM(AH76:AQ79)</f>
        <v>0</v>
      </c>
      <c r="AT76" s="754"/>
      <c r="AU76" s="754"/>
      <c r="AV76" s="754"/>
      <c r="AW76" s="754"/>
      <c r="AX76" s="754"/>
      <c r="AY76" s="754"/>
      <c r="AZ76" s="754"/>
      <c r="BA76" s="754"/>
      <c r="BB76" s="754"/>
      <c r="BC76" s="767" t="s">
        <v>0</v>
      </c>
    </row>
    <row r="77" spans="1:100" ht="33.75" customHeight="1">
      <c r="A77" s="1389"/>
      <c r="B77" s="1390"/>
      <c r="C77" s="1390"/>
      <c r="D77" s="1390"/>
      <c r="E77" s="1390"/>
      <c r="F77" s="1390"/>
      <c r="G77" s="1390"/>
      <c r="H77" s="1390"/>
      <c r="I77" s="1391"/>
      <c r="J77" s="1366" t="s">
        <v>173</v>
      </c>
      <c r="K77" s="1367"/>
      <c r="L77" s="1368" t="s">
        <v>183</v>
      </c>
      <c r="M77" s="1368"/>
      <c r="N77" s="1368"/>
      <c r="O77" s="1368"/>
      <c r="P77" s="1368"/>
      <c r="Q77" s="1368"/>
      <c r="R77" s="1368"/>
      <c r="S77" s="1368"/>
      <c r="T77" s="1366" t="str">
        <f>IF(COUNTA($BA$16:$BC$30)&gt;0,SUMIF($AW$16:$AZ$30,J77,$BA$16:$BC$30),"")</f>
        <v/>
      </c>
      <c r="U77" s="1369"/>
      <c r="V77" s="1367"/>
      <c r="W77" s="1370" t="s">
        <v>124</v>
      </c>
      <c r="X77" s="1371"/>
      <c r="Y77" s="1349">
        <v>140000</v>
      </c>
      <c r="Z77" s="1350"/>
      <c r="AA77" s="1350"/>
      <c r="AB77" s="1350"/>
      <c r="AC77" s="1350"/>
      <c r="AD77" s="1350"/>
      <c r="AE77" s="1350"/>
      <c r="AF77" s="1350"/>
      <c r="AG77" s="202" t="s">
        <v>0</v>
      </c>
      <c r="AH77" s="1351" t="str">
        <f t="shared" si="6"/>
        <v/>
      </c>
      <c r="AI77" s="1352"/>
      <c r="AJ77" s="1352"/>
      <c r="AK77" s="1352"/>
      <c r="AL77" s="1352"/>
      <c r="AM77" s="1352"/>
      <c r="AN77" s="1352"/>
      <c r="AO77" s="1352"/>
      <c r="AP77" s="1352"/>
      <c r="AQ77" s="1352"/>
      <c r="AR77" s="202" t="s">
        <v>0</v>
      </c>
      <c r="AS77" s="1365"/>
      <c r="AT77" s="755"/>
      <c r="AU77" s="755"/>
      <c r="AV77" s="755"/>
      <c r="AW77" s="755"/>
      <c r="AX77" s="755"/>
      <c r="AY77" s="755"/>
      <c r="AZ77" s="755"/>
      <c r="BA77" s="755"/>
      <c r="BB77" s="755"/>
      <c r="BC77" s="764"/>
    </row>
    <row r="78" spans="1:100" ht="33.75" customHeight="1">
      <c r="A78" s="1389"/>
      <c r="B78" s="1390"/>
      <c r="C78" s="1390"/>
      <c r="D78" s="1390"/>
      <c r="E78" s="1390"/>
      <c r="F78" s="1390"/>
      <c r="G78" s="1390"/>
      <c r="H78" s="1390"/>
      <c r="I78" s="1391"/>
      <c r="J78" s="1366" t="s">
        <v>184</v>
      </c>
      <c r="K78" s="1367"/>
      <c r="L78" s="1368" t="s">
        <v>185</v>
      </c>
      <c r="M78" s="1368"/>
      <c r="N78" s="1368"/>
      <c r="O78" s="1368"/>
      <c r="P78" s="1368"/>
      <c r="Q78" s="1368"/>
      <c r="R78" s="1368"/>
      <c r="S78" s="1368"/>
      <c r="T78" s="1366" t="str">
        <f t="shared" ref="T78:T79" si="7">IF(COUNTA($BA$16:$BC$30)&gt;0,SUMIF($AW$16:$AZ$30,J78,$BA$16:$BC$30),"")</f>
        <v/>
      </c>
      <c r="U78" s="1369"/>
      <c r="V78" s="1367"/>
      <c r="W78" s="1370" t="s">
        <v>124</v>
      </c>
      <c r="X78" s="1371"/>
      <c r="Y78" s="1349">
        <v>185000</v>
      </c>
      <c r="Z78" s="1350"/>
      <c r="AA78" s="1350"/>
      <c r="AB78" s="1350"/>
      <c r="AC78" s="1350"/>
      <c r="AD78" s="1350"/>
      <c r="AE78" s="1350"/>
      <c r="AF78" s="1350"/>
      <c r="AG78" s="202" t="s">
        <v>0</v>
      </c>
      <c r="AH78" s="1351" t="str">
        <f t="shared" si="6"/>
        <v/>
      </c>
      <c r="AI78" s="1352"/>
      <c r="AJ78" s="1352"/>
      <c r="AK78" s="1352"/>
      <c r="AL78" s="1352"/>
      <c r="AM78" s="1352"/>
      <c r="AN78" s="1352"/>
      <c r="AO78" s="1352"/>
      <c r="AP78" s="1352"/>
      <c r="AQ78" s="1352"/>
      <c r="AR78" s="202" t="s">
        <v>0</v>
      </c>
      <c r="AS78" s="1365"/>
      <c r="AT78" s="755"/>
      <c r="AU78" s="755"/>
      <c r="AV78" s="755"/>
      <c r="AW78" s="755"/>
      <c r="AX78" s="755"/>
      <c r="AY78" s="755"/>
      <c r="AZ78" s="755"/>
      <c r="BA78" s="755"/>
      <c r="BB78" s="755"/>
      <c r="BC78" s="764"/>
    </row>
    <row r="79" spans="1:100" ht="33.75" customHeight="1">
      <c r="A79" s="1389"/>
      <c r="B79" s="1390"/>
      <c r="C79" s="1390"/>
      <c r="D79" s="1390"/>
      <c r="E79" s="1390"/>
      <c r="F79" s="1390"/>
      <c r="G79" s="1390"/>
      <c r="H79" s="1390"/>
      <c r="I79" s="1391"/>
      <c r="J79" s="1373" t="s">
        <v>186</v>
      </c>
      <c r="K79" s="1374"/>
      <c r="L79" s="1375" t="s">
        <v>187</v>
      </c>
      <c r="M79" s="1375"/>
      <c r="N79" s="1375"/>
      <c r="O79" s="1375"/>
      <c r="P79" s="1375"/>
      <c r="Q79" s="1375"/>
      <c r="R79" s="1375"/>
      <c r="S79" s="1375"/>
      <c r="T79" s="1373" t="str">
        <f t="shared" si="7"/>
        <v/>
      </c>
      <c r="U79" s="1376"/>
      <c r="V79" s="1374"/>
      <c r="W79" s="995" t="s">
        <v>124</v>
      </c>
      <c r="X79" s="996"/>
      <c r="Y79" s="1401">
        <v>265000</v>
      </c>
      <c r="Z79" s="997"/>
      <c r="AA79" s="997"/>
      <c r="AB79" s="997"/>
      <c r="AC79" s="997"/>
      <c r="AD79" s="997"/>
      <c r="AE79" s="997"/>
      <c r="AF79" s="997"/>
      <c r="AG79" s="188" t="s">
        <v>0</v>
      </c>
      <c r="AH79" s="1402" t="str">
        <f t="shared" si="6"/>
        <v/>
      </c>
      <c r="AI79" s="1403"/>
      <c r="AJ79" s="1403"/>
      <c r="AK79" s="1403"/>
      <c r="AL79" s="1403"/>
      <c r="AM79" s="1403"/>
      <c r="AN79" s="1403"/>
      <c r="AO79" s="1403"/>
      <c r="AP79" s="1403"/>
      <c r="AQ79" s="1403"/>
      <c r="AR79" s="188" t="s">
        <v>0</v>
      </c>
      <c r="AS79" s="1365"/>
      <c r="AT79" s="755"/>
      <c r="AU79" s="755"/>
      <c r="AV79" s="755"/>
      <c r="AW79" s="755"/>
      <c r="AX79" s="755"/>
      <c r="AY79" s="755"/>
      <c r="AZ79" s="755"/>
      <c r="BA79" s="755"/>
      <c r="BB79" s="755"/>
      <c r="BC79" s="764"/>
    </row>
    <row r="80" spans="1:100" ht="33.75" customHeight="1">
      <c r="A80" s="1398" t="s">
        <v>188</v>
      </c>
      <c r="B80" s="991"/>
      <c r="C80" s="991"/>
      <c r="D80" s="991"/>
      <c r="E80" s="991"/>
      <c r="F80" s="991"/>
      <c r="G80" s="991"/>
      <c r="H80" s="991"/>
      <c r="I80" s="992"/>
      <c r="J80" s="774" t="s">
        <v>181</v>
      </c>
      <c r="K80" s="1380"/>
      <c r="L80" s="1379" t="s">
        <v>182</v>
      </c>
      <c r="M80" s="1379"/>
      <c r="N80" s="1379"/>
      <c r="O80" s="1379"/>
      <c r="P80" s="1379"/>
      <c r="Q80" s="1379"/>
      <c r="R80" s="1379"/>
      <c r="S80" s="1379"/>
      <c r="T80" s="774" t="str">
        <f>IF(COUNTA($BA$39:$BC$48)&gt;0,SUMIF($AW$39:$AZ$48,J80,$BA$39:$BC$48),"")</f>
        <v/>
      </c>
      <c r="U80" s="775"/>
      <c r="V80" s="1380"/>
      <c r="W80" s="789" t="s">
        <v>124</v>
      </c>
      <c r="X80" s="790"/>
      <c r="Y80" s="795">
        <v>130000</v>
      </c>
      <c r="Z80" s="795"/>
      <c r="AA80" s="795"/>
      <c r="AB80" s="795"/>
      <c r="AC80" s="795"/>
      <c r="AD80" s="795"/>
      <c r="AE80" s="795"/>
      <c r="AF80" s="795"/>
      <c r="AG80" s="189" t="s">
        <v>0</v>
      </c>
      <c r="AH80" s="1381" t="str">
        <f t="shared" si="6"/>
        <v/>
      </c>
      <c r="AI80" s="1381"/>
      <c r="AJ80" s="1381"/>
      <c r="AK80" s="1381"/>
      <c r="AL80" s="1381"/>
      <c r="AM80" s="1381"/>
      <c r="AN80" s="1381"/>
      <c r="AO80" s="1381"/>
      <c r="AP80" s="1381"/>
      <c r="AQ80" s="1381"/>
      <c r="AR80" s="204" t="s">
        <v>0</v>
      </c>
      <c r="AS80" s="756">
        <f>SUM(AH80:AQ83)</f>
        <v>0</v>
      </c>
      <c r="AT80" s="757"/>
      <c r="AU80" s="757"/>
      <c r="AV80" s="757"/>
      <c r="AW80" s="757"/>
      <c r="AX80" s="757"/>
      <c r="AY80" s="757"/>
      <c r="AZ80" s="757"/>
      <c r="BA80" s="757"/>
      <c r="BB80" s="757"/>
      <c r="BC80" s="766" t="s">
        <v>0</v>
      </c>
    </row>
    <row r="81" spans="1:55" ht="33.75" customHeight="1">
      <c r="A81" s="1355"/>
      <c r="B81" s="1356"/>
      <c r="C81" s="1356"/>
      <c r="D81" s="1356"/>
      <c r="E81" s="1356"/>
      <c r="F81" s="1356"/>
      <c r="G81" s="1356"/>
      <c r="H81" s="1356"/>
      <c r="I81" s="1357"/>
      <c r="J81" s="1366" t="s">
        <v>173</v>
      </c>
      <c r="K81" s="1367"/>
      <c r="L81" s="1368" t="s">
        <v>183</v>
      </c>
      <c r="M81" s="1368"/>
      <c r="N81" s="1368"/>
      <c r="O81" s="1368"/>
      <c r="P81" s="1368"/>
      <c r="Q81" s="1368"/>
      <c r="R81" s="1368"/>
      <c r="S81" s="1368"/>
      <c r="T81" s="1366" t="str">
        <f t="shared" ref="T81:T83" si="8">IF(COUNTA($BA$39:$BC$48)&gt;0,SUMIF($AW$39:$AZ$48,J81,$BA$39:$BC$48),"")</f>
        <v/>
      </c>
      <c r="U81" s="1369"/>
      <c r="V81" s="1367"/>
      <c r="W81" s="1370" t="s">
        <v>124</v>
      </c>
      <c r="X81" s="1371"/>
      <c r="Y81" s="1349">
        <v>150000</v>
      </c>
      <c r="Z81" s="1350"/>
      <c r="AA81" s="1350"/>
      <c r="AB81" s="1350"/>
      <c r="AC81" s="1350"/>
      <c r="AD81" s="1350"/>
      <c r="AE81" s="1350"/>
      <c r="AF81" s="1350"/>
      <c r="AG81" s="202" t="s">
        <v>0</v>
      </c>
      <c r="AH81" s="1351" t="str">
        <f t="shared" si="6"/>
        <v/>
      </c>
      <c r="AI81" s="1352"/>
      <c r="AJ81" s="1352"/>
      <c r="AK81" s="1352"/>
      <c r="AL81" s="1352"/>
      <c r="AM81" s="1352"/>
      <c r="AN81" s="1352"/>
      <c r="AO81" s="1352"/>
      <c r="AP81" s="1352"/>
      <c r="AQ81" s="1352"/>
      <c r="AR81" s="202" t="s">
        <v>0</v>
      </c>
      <c r="AS81" s="1365"/>
      <c r="AT81" s="755"/>
      <c r="AU81" s="755"/>
      <c r="AV81" s="755"/>
      <c r="AW81" s="755"/>
      <c r="AX81" s="755"/>
      <c r="AY81" s="755"/>
      <c r="AZ81" s="755"/>
      <c r="BA81" s="755"/>
      <c r="BB81" s="755"/>
      <c r="BC81" s="764"/>
    </row>
    <row r="82" spans="1:55" ht="33.75" customHeight="1">
      <c r="A82" s="1355"/>
      <c r="B82" s="1356"/>
      <c r="C82" s="1356"/>
      <c r="D82" s="1356"/>
      <c r="E82" s="1356"/>
      <c r="F82" s="1356"/>
      <c r="G82" s="1356"/>
      <c r="H82" s="1356"/>
      <c r="I82" s="1357"/>
      <c r="J82" s="1366" t="s">
        <v>184</v>
      </c>
      <c r="K82" s="1367"/>
      <c r="L82" s="1368" t="s">
        <v>185</v>
      </c>
      <c r="M82" s="1368"/>
      <c r="N82" s="1368"/>
      <c r="O82" s="1368"/>
      <c r="P82" s="1368"/>
      <c r="Q82" s="1368"/>
      <c r="R82" s="1368"/>
      <c r="S82" s="1368"/>
      <c r="T82" s="1366" t="str">
        <f t="shared" si="8"/>
        <v/>
      </c>
      <c r="U82" s="1369"/>
      <c r="V82" s="1367"/>
      <c r="W82" s="1370" t="s">
        <v>124</v>
      </c>
      <c r="X82" s="1371"/>
      <c r="Y82" s="1349">
        <v>210000</v>
      </c>
      <c r="Z82" s="1350"/>
      <c r="AA82" s="1350"/>
      <c r="AB82" s="1350"/>
      <c r="AC82" s="1350"/>
      <c r="AD82" s="1350"/>
      <c r="AE82" s="1350"/>
      <c r="AF82" s="1350"/>
      <c r="AG82" s="202" t="s">
        <v>0</v>
      </c>
      <c r="AH82" s="1351" t="str">
        <f t="shared" si="6"/>
        <v/>
      </c>
      <c r="AI82" s="1352"/>
      <c r="AJ82" s="1352"/>
      <c r="AK82" s="1352"/>
      <c r="AL82" s="1352"/>
      <c r="AM82" s="1352"/>
      <c r="AN82" s="1352"/>
      <c r="AO82" s="1352"/>
      <c r="AP82" s="1352"/>
      <c r="AQ82" s="1352"/>
      <c r="AR82" s="202" t="s">
        <v>0</v>
      </c>
      <c r="AS82" s="1365"/>
      <c r="AT82" s="755"/>
      <c r="AU82" s="755"/>
      <c r="AV82" s="755"/>
      <c r="AW82" s="755"/>
      <c r="AX82" s="755"/>
      <c r="AY82" s="755"/>
      <c r="AZ82" s="755"/>
      <c r="BA82" s="755"/>
      <c r="BB82" s="755"/>
      <c r="BC82" s="764"/>
    </row>
    <row r="83" spans="1:55" ht="33.75" customHeight="1">
      <c r="A83" s="1358"/>
      <c r="B83" s="1359"/>
      <c r="C83" s="1359"/>
      <c r="D83" s="1359"/>
      <c r="E83" s="1359"/>
      <c r="F83" s="1359"/>
      <c r="G83" s="1359"/>
      <c r="H83" s="1359"/>
      <c r="I83" s="1360"/>
      <c r="J83" s="771" t="s">
        <v>186</v>
      </c>
      <c r="K83" s="1353"/>
      <c r="L83" s="1354" t="s">
        <v>187</v>
      </c>
      <c r="M83" s="1354"/>
      <c r="N83" s="1354"/>
      <c r="O83" s="1354"/>
      <c r="P83" s="1354"/>
      <c r="Q83" s="1354"/>
      <c r="R83" s="1354"/>
      <c r="S83" s="1354"/>
      <c r="T83" s="771" t="str">
        <f t="shared" si="8"/>
        <v/>
      </c>
      <c r="U83" s="772"/>
      <c r="V83" s="1353"/>
      <c r="W83" s="787" t="s">
        <v>124</v>
      </c>
      <c r="X83" s="788"/>
      <c r="Y83" s="1377">
        <v>240000</v>
      </c>
      <c r="Z83" s="794"/>
      <c r="AA83" s="794"/>
      <c r="AB83" s="794"/>
      <c r="AC83" s="794"/>
      <c r="AD83" s="794"/>
      <c r="AE83" s="794"/>
      <c r="AF83" s="794"/>
      <c r="AG83" s="190" t="s">
        <v>0</v>
      </c>
      <c r="AH83" s="1372" t="str">
        <f t="shared" si="6"/>
        <v/>
      </c>
      <c r="AI83" s="761"/>
      <c r="AJ83" s="761"/>
      <c r="AK83" s="761"/>
      <c r="AL83" s="761"/>
      <c r="AM83" s="761"/>
      <c r="AN83" s="761"/>
      <c r="AO83" s="761"/>
      <c r="AP83" s="761"/>
      <c r="AQ83" s="761"/>
      <c r="AR83" s="190" t="s">
        <v>0</v>
      </c>
      <c r="AS83" s="758"/>
      <c r="AT83" s="759"/>
      <c r="AU83" s="759"/>
      <c r="AV83" s="759"/>
      <c r="AW83" s="759"/>
      <c r="AX83" s="759"/>
      <c r="AY83" s="759"/>
      <c r="AZ83" s="759"/>
      <c r="BA83" s="759"/>
      <c r="BB83" s="759"/>
      <c r="BC83" s="765"/>
    </row>
    <row r="84" spans="1:55" ht="33.75" customHeight="1">
      <c r="A84" s="1355" t="s">
        <v>140</v>
      </c>
      <c r="B84" s="1356"/>
      <c r="C84" s="1356"/>
      <c r="D84" s="1356"/>
      <c r="E84" s="1356"/>
      <c r="F84" s="1356"/>
      <c r="G84" s="1356"/>
      <c r="H84" s="1356"/>
      <c r="I84" s="1357"/>
      <c r="J84" s="1361" t="s">
        <v>181</v>
      </c>
      <c r="K84" s="1362"/>
      <c r="L84" s="1363" t="s">
        <v>182</v>
      </c>
      <c r="M84" s="1363"/>
      <c r="N84" s="1363"/>
      <c r="O84" s="1363"/>
      <c r="P84" s="1363"/>
      <c r="Q84" s="1363"/>
      <c r="R84" s="1363"/>
      <c r="S84" s="1363"/>
      <c r="T84" s="1361" t="str">
        <f>IF(COUNTA($BA$57:$BC$71)&gt;0,SUMIF($AW$57:$AZ$71,J84,$BA$57:$BC$71),"")</f>
        <v/>
      </c>
      <c r="U84" s="1364"/>
      <c r="V84" s="1362"/>
      <c r="W84" s="1394" t="s">
        <v>124</v>
      </c>
      <c r="X84" s="1395"/>
      <c r="Y84" s="1396">
        <v>35000</v>
      </c>
      <c r="Z84" s="1396"/>
      <c r="AA84" s="1396"/>
      <c r="AB84" s="1396"/>
      <c r="AC84" s="1396"/>
      <c r="AD84" s="1396"/>
      <c r="AE84" s="1396"/>
      <c r="AF84" s="1396"/>
      <c r="AG84" s="191" t="s">
        <v>0</v>
      </c>
      <c r="AH84" s="1397" t="str">
        <f t="shared" si="6"/>
        <v/>
      </c>
      <c r="AI84" s="1397"/>
      <c r="AJ84" s="1397"/>
      <c r="AK84" s="1397"/>
      <c r="AL84" s="1397"/>
      <c r="AM84" s="1397"/>
      <c r="AN84" s="1397"/>
      <c r="AO84" s="1397"/>
      <c r="AP84" s="1397"/>
      <c r="AQ84" s="1397"/>
      <c r="AR84" s="201" t="s">
        <v>0</v>
      </c>
      <c r="AS84" s="1365">
        <f>SUM(AH84:AQ87)</f>
        <v>0</v>
      </c>
      <c r="AT84" s="755"/>
      <c r="AU84" s="755"/>
      <c r="AV84" s="755"/>
      <c r="AW84" s="755"/>
      <c r="AX84" s="755"/>
      <c r="AY84" s="755"/>
      <c r="AZ84" s="755"/>
      <c r="BA84" s="755"/>
      <c r="BB84" s="755"/>
      <c r="BC84" s="764" t="s">
        <v>0</v>
      </c>
    </row>
    <row r="85" spans="1:55" ht="33.75" customHeight="1">
      <c r="A85" s="1355"/>
      <c r="B85" s="1356"/>
      <c r="C85" s="1356"/>
      <c r="D85" s="1356"/>
      <c r="E85" s="1356"/>
      <c r="F85" s="1356"/>
      <c r="G85" s="1356"/>
      <c r="H85" s="1356"/>
      <c r="I85" s="1357"/>
      <c r="J85" s="1366" t="s">
        <v>173</v>
      </c>
      <c r="K85" s="1367"/>
      <c r="L85" s="1368" t="s">
        <v>183</v>
      </c>
      <c r="M85" s="1368"/>
      <c r="N85" s="1368"/>
      <c r="O85" s="1368"/>
      <c r="P85" s="1368"/>
      <c r="Q85" s="1368"/>
      <c r="R85" s="1368"/>
      <c r="S85" s="1368"/>
      <c r="T85" s="1366" t="str">
        <f t="shared" ref="T85:T87" si="9">IF(COUNTA($BA$57:$BC$71)&gt;0,SUMIF($AW$57:$AZ$71,J85,$BA$57:$BC$71),"")</f>
        <v/>
      </c>
      <c r="U85" s="1369"/>
      <c r="V85" s="1367"/>
      <c r="W85" s="1370" t="s">
        <v>124</v>
      </c>
      <c r="X85" s="1371"/>
      <c r="Y85" s="1349">
        <v>50000</v>
      </c>
      <c r="Z85" s="1350"/>
      <c r="AA85" s="1350"/>
      <c r="AB85" s="1350"/>
      <c r="AC85" s="1350"/>
      <c r="AD85" s="1350"/>
      <c r="AE85" s="1350"/>
      <c r="AF85" s="1350"/>
      <c r="AG85" s="202" t="s">
        <v>0</v>
      </c>
      <c r="AH85" s="1351" t="str">
        <f t="shared" si="6"/>
        <v/>
      </c>
      <c r="AI85" s="1352"/>
      <c r="AJ85" s="1352"/>
      <c r="AK85" s="1352"/>
      <c r="AL85" s="1352"/>
      <c r="AM85" s="1352"/>
      <c r="AN85" s="1352"/>
      <c r="AO85" s="1352"/>
      <c r="AP85" s="1352"/>
      <c r="AQ85" s="1352"/>
      <c r="AR85" s="202" t="s">
        <v>0</v>
      </c>
      <c r="AS85" s="1365"/>
      <c r="AT85" s="755"/>
      <c r="AU85" s="755"/>
      <c r="AV85" s="755"/>
      <c r="AW85" s="755"/>
      <c r="AX85" s="755"/>
      <c r="AY85" s="755"/>
      <c r="AZ85" s="755"/>
      <c r="BA85" s="755"/>
      <c r="BB85" s="755"/>
      <c r="BC85" s="764"/>
    </row>
    <row r="86" spans="1:55" ht="33.75" customHeight="1">
      <c r="A86" s="1355"/>
      <c r="B86" s="1356"/>
      <c r="C86" s="1356"/>
      <c r="D86" s="1356"/>
      <c r="E86" s="1356"/>
      <c r="F86" s="1356"/>
      <c r="G86" s="1356"/>
      <c r="H86" s="1356"/>
      <c r="I86" s="1357"/>
      <c r="J86" s="1366" t="s">
        <v>184</v>
      </c>
      <c r="K86" s="1367"/>
      <c r="L86" s="1368" t="s">
        <v>185</v>
      </c>
      <c r="M86" s="1368"/>
      <c r="N86" s="1368"/>
      <c r="O86" s="1368"/>
      <c r="P86" s="1368"/>
      <c r="Q86" s="1368"/>
      <c r="R86" s="1368"/>
      <c r="S86" s="1368"/>
      <c r="T86" s="1366" t="str">
        <f t="shared" si="9"/>
        <v/>
      </c>
      <c r="U86" s="1369"/>
      <c r="V86" s="1367"/>
      <c r="W86" s="1370" t="s">
        <v>124</v>
      </c>
      <c r="X86" s="1371"/>
      <c r="Y86" s="1349">
        <v>65000</v>
      </c>
      <c r="Z86" s="1350"/>
      <c r="AA86" s="1350"/>
      <c r="AB86" s="1350"/>
      <c r="AC86" s="1350"/>
      <c r="AD86" s="1350"/>
      <c r="AE86" s="1350"/>
      <c r="AF86" s="1350"/>
      <c r="AG86" s="202" t="s">
        <v>0</v>
      </c>
      <c r="AH86" s="1351" t="str">
        <f t="shared" si="6"/>
        <v/>
      </c>
      <c r="AI86" s="1352"/>
      <c r="AJ86" s="1352"/>
      <c r="AK86" s="1352"/>
      <c r="AL86" s="1352"/>
      <c r="AM86" s="1352"/>
      <c r="AN86" s="1352"/>
      <c r="AO86" s="1352"/>
      <c r="AP86" s="1352"/>
      <c r="AQ86" s="1352"/>
      <c r="AR86" s="202" t="s">
        <v>0</v>
      </c>
      <c r="AS86" s="1365"/>
      <c r="AT86" s="755"/>
      <c r="AU86" s="755"/>
      <c r="AV86" s="755"/>
      <c r="AW86" s="755"/>
      <c r="AX86" s="755"/>
      <c r="AY86" s="755"/>
      <c r="AZ86" s="755"/>
      <c r="BA86" s="755"/>
      <c r="BB86" s="755"/>
      <c r="BC86" s="764"/>
    </row>
    <row r="87" spans="1:55" ht="33.75" customHeight="1" thickBot="1">
      <c r="A87" s="1358"/>
      <c r="B87" s="1359"/>
      <c r="C87" s="1359"/>
      <c r="D87" s="1359"/>
      <c r="E87" s="1359"/>
      <c r="F87" s="1359"/>
      <c r="G87" s="1359"/>
      <c r="H87" s="1359"/>
      <c r="I87" s="1360"/>
      <c r="J87" s="771" t="s">
        <v>186</v>
      </c>
      <c r="K87" s="1353"/>
      <c r="L87" s="1354" t="s">
        <v>187</v>
      </c>
      <c r="M87" s="1354"/>
      <c r="N87" s="1354"/>
      <c r="O87" s="1354"/>
      <c r="P87" s="1354"/>
      <c r="Q87" s="1354"/>
      <c r="R87" s="1354"/>
      <c r="S87" s="1354"/>
      <c r="T87" s="771" t="str">
        <f t="shared" si="9"/>
        <v/>
      </c>
      <c r="U87" s="772"/>
      <c r="V87" s="1353"/>
      <c r="W87" s="787" t="s">
        <v>124</v>
      </c>
      <c r="X87" s="788"/>
      <c r="Y87" s="1349">
        <v>120000</v>
      </c>
      <c r="Z87" s="1350"/>
      <c r="AA87" s="1350"/>
      <c r="AB87" s="1350"/>
      <c r="AC87" s="1350"/>
      <c r="AD87" s="1350"/>
      <c r="AE87" s="1350"/>
      <c r="AF87" s="1350"/>
      <c r="AG87" s="190" t="s">
        <v>0</v>
      </c>
      <c r="AH87" s="1372" t="str">
        <f t="shared" si="6"/>
        <v/>
      </c>
      <c r="AI87" s="761"/>
      <c r="AJ87" s="761"/>
      <c r="AK87" s="761"/>
      <c r="AL87" s="761"/>
      <c r="AM87" s="761"/>
      <c r="AN87" s="761"/>
      <c r="AO87" s="761"/>
      <c r="AP87" s="761"/>
      <c r="AQ87" s="761"/>
      <c r="AR87" s="190" t="s">
        <v>0</v>
      </c>
      <c r="AS87" s="758"/>
      <c r="AT87" s="759"/>
      <c r="AU87" s="759"/>
      <c r="AV87" s="759"/>
      <c r="AW87" s="759"/>
      <c r="AX87" s="759"/>
      <c r="AY87" s="759"/>
      <c r="AZ87" s="759"/>
      <c r="BA87" s="759"/>
      <c r="BB87" s="759"/>
      <c r="BC87" s="765"/>
    </row>
    <row r="88" spans="1:55" ht="33.75" customHeight="1" thickTop="1" thickBot="1">
      <c r="A88" s="668" t="s">
        <v>143</v>
      </c>
      <c r="B88" s="669"/>
      <c r="C88" s="669"/>
      <c r="D88" s="669"/>
      <c r="E88" s="669"/>
      <c r="F88" s="669"/>
      <c r="G88" s="669"/>
      <c r="H88" s="669"/>
      <c r="I88" s="669"/>
      <c r="J88" s="669"/>
      <c r="K88" s="669"/>
      <c r="L88" s="669"/>
      <c r="M88" s="669"/>
      <c r="N88" s="669"/>
      <c r="O88" s="669"/>
      <c r="P88" s="669"/>
      <c r="Q88" s="669"/>
      <c r="R88" s="669"/>
      <c r="S88" s="669"/>
      <c r="T88" s="669"/>
      <c r="U88" s="669"/>
      <c r="V88" s="669"/>
      <c r="W88" s="669"/>
      <c r="X88" s="669"/>
      <c r="Y88" s="669"/>
      <c r="Z88" s="669"/>
      <c r="AA88" s="669"/>
      <c r="AB88" s="669"/>
      <c r="AC88" s="669"/>
      <c r="AD88" s="669"/>
      <c r="AE88" s="669"/>
      <c r="AF88" s="669"/>
      <c r="AG88" s="669"/>
      <c r="AH88" s="669"/>
      <c r="AI88" s="669"/>
      <c r="AJ88" s="669"/>
      <c r="AK88" s="669"/>
      <c r="AL88" s="669"/>
      <c r="AM88" s="669"/>
      <c r="AN88" s="669"/>
      <c r="AO88" s="669"/>
      <c r="AP88" s="669"/>
      <c r="AQ88" s="669"/>
      <c r="AR88" s="670"/>
      <c r="AS88" s="667">
        <f>SUM(AS76:BB87)</f>
        <v>0</v>
      </c>
      <c r="AT88" s="667"/>
      <c r="AU88" s="667"/>
      <c r="AV88" s="667"/>
      <c r="AW88" s="667"/>
      <c r="AX88" s="667"/>
      <c r="AY88" s="667"/>
      <c r="AZ88" s="667"/>
      <c r="BA88" s="667"/>
      <c r="BB88" s="667"/>
      <c r="BC88" s="192" t="s">
        <v>0</v>
      </c>
    </row>
    <row r="89" spans="1:55" s="23" customFormat="1" ht="17.25" customHeigh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row>
  </sheetData>
  <sheetProtection algorithmName="SHA-512" hashValue="iqGwBMdRTf47PckAoKplKag9WZbSyKf1DGFA3W9U6Q1Hv6NC7edz+eSiOV3kRDVOHmRQHUZJEWPX0SBV1KSXAg==" saltValue="QT+bgwOonU0lcBrnt9OyZg==" spinCount="100000" sheet="1" objects="1" scenarios="1"/>
  <mergeCells count="541">
    <mergeCell ref="AJ42:AM42"/>
    <mergeCell ref="AO42:AR42"/>
    <mergeCell ref="AS42:AV42"/>
    <mergeCell ref="BA42:BC42"/>
    <mergeCell ref="AO45:AR45"/>
    <mergeCell ref="AJ43:AM43"/>
    <mergeCell ref="AO43:AR43"/>
    <mergeCell ref="AW43:AZ43"/>
    <mergeCell ref="AW42:AZ42"/>
    <mergeCell ref="AS43:AV43"/>
    <mergeCell ref="BA43:BC43"/>
    <mergeCell ref="AJ40:AM40"/>
    <mergeCell ref="AO40:AR40"/>
    <mergeCell ref="A40:F40"/>
    <mergeCell ref="A39:F39"/>
    <mergeCell ref="J39:P39"/>
    <mergeCell ref="Q39:X39"/>
    <mergeCell ref="Y39:AI39"/>
    <mergeCell ref="BA41:BC41"/>
    <mergeCell ref="AW41:AZ41"/>
    <mergeCell ref="AJ41:AM41"/>
    <mergeCell ref="AO41:AR41"/>
    <mergeCell ref="AS41:AV41"/>
    <mergeCell ref="AW63:AZ63"/>
    <mergeCell ref="AW60:AZ60"/>
    <mergeCell ref="AW61:AZ61"/>
    <mergeCell ref="A3:BC3"/>
    <mergeCell ref="A37:F38"/>
    <mergeCell ref="J37:P38"/>
    <mergeCell ref="Q37:X38"/>
    <mergeCell ref="Y37:AI38"/>
    <mergeCell ref="AJ37:AR37"/>
    <mergeCell ref="AS37:AV38"/>
    <mergeCell ref="BA37:BC38"/>
    <mergeCell ref="AJ38:AM38"/>
    <mergeCell ref="Q21:X21"/>
    <mergeCell ref="Q22:X22"/>
    <mergeCell ref="Q23:X23"/>
    <mergeCell ref="Q26:X26"/>
    <mergeCell ref="Q27:X27"/>
    <mergeCell ref="AS24:AV24"/>
    <mergeCell ref="BA23:BC23"/>
    <mergeCell ref="AP8:AV8"/>
    <mergeCell ref="AW8:BC8"/>
    <mergeCell ref="BA20:BC20"/>
    <mergeCell ref="J40:P40"/>
    <mergeCell ref="Q40:X40"/>
    <mergeCell ref="BA61:BC61"/>
    <mergeCell ref="AO60:AR60"/>
    <mergeCell ref="AJ62:AM62"/>
    <mergeCell ref="AO62:AR62"/>
    <mergeCell ref="AS62:AV62"/>
    <mergeCell ref="AJ71:AM71"/>
    <mergeCell ref="AJ67:AM67"/>
    <mergeCell ref="AJ60:AM60"/>
    <mergeCell ref="AS63:AV63"/>
    <mergeCell ref="BA63:BC63"/>
    <mergeCell ref="AO67:AR67"/>
    <mergeCell ref="AJ63:AM63"/>
    <mergeCell ref="AO63:AR63"/>
    <mergeCell ref="AJ65:AM65"/>
    <mergeCell ref="AO65:AR65"/>
    <mergeCell ref="AS65:AV65"/>
    <mergeCell ref="BA65:BC65"/>
    <mergeCell ref="AJ66:AM66"/>
    <mergeCell ref="AO66:AR66"/>
    <mergeCell ref="AS66:AV66"/>
    <mergeCell ref="BA64:BC64"/>
    <mergeCell ref="BA70:BC70"/>
    <mergeCell ref="BA62:BC62"/>
    <mergeCell ref="AS60:AV60"/>
    <mergeCell ref="BA71:BC71"/>
    <mergeCell ref="A73:BC73"/>
    <mergeCell ref="AS70:AV70"/>
    <mergeCell ref="Y71:AI71"/>
    <mergeCell ref="AO71:AR71"/>
    <mergeCell ref="AS71:AV71"/>
    <mergeCell ref="Y66:AI66"/>
    <mergeCell ref="BA66:BC66"/>
    <mergeCell ref="BA69:BC69"/>
    <mergeCell ref="AO68:AR68"/>
    <mergeCell ref="AS68:AV68"/>
    <mergeCell ref="AJ69:AM69"/>
    <mergeCell ref="AJ70:AM70"/>
    <mergeCell ref="AO70:AR70"/>
    <mergeCell ref="BA68:BC68"/>
    <mergeCell ref="AS67:AV67"/>
    <mergeCell ref="BA67:BC67"/>
    <mergeCell ref="A70:F70"/>
    <mergeCell ref="J70:P70"/>
    <mergeCell ref="Q70:X70"/>
    <mergeCell ref="A67:F67"/>
    <mergeCell ref="A68:F68"/>
    <mergeCell ref="G67:I67"/>
    <mergeCell ref="G68:I68"/>
    <mergeCell ref="A14:F15"/>
    <mergeCell ref="J14:P15"/>
    <mergeCell ref="A21:F21"/>
    <mergeCell ref="A22:F22"/>
    <mergeCell ref="AJ20:AM20"/>
    <mergeCell ref="AJ21:AM21"/>
    <mergeCell ref="AO21:AR21"/>
    <mergeCell ref="AS21:AV21"/>
    <mergeCell ref="AO22:AR22"/>
    <mergeCell ref="AS20:AV20"/>
    <mergeCell ref="AJ16:AM16"/>
    <mergeCell ref="AJ14:AR14"/>
    <mergeCell ref="AS14:AV15"/>
    <mergeCell ref="AJ17:AM17"/>
    <mergeCell ref="AO17:AR17"/>
    <mergeCell ref="AS17:AV17"/>
    <mergeCell ref="AO15:AR15"/>
    <mergeCell ref="AS16:AV16"/>
    <mergeCell ref="AS18:AV18"/>
    <mergeCell ref="Y14:AI15"/>
    <mergeCell ref="AJ15:AM15"/>
    <mergeCell ref="Y16:AI16"/>
    <mergeCell ref="Q20:X20"/>
    <mergeCell ref="Q19:X19"/>
    <mergeCell ref="Q14:X15"/>
    <mergeCell ref="Q16:X16"/>
    <mergeCell ref="Q17:X17"/>
    <mergeCell ref="Q18:X18"/>
    <mergeCell ref="J17:P17"/>
    <mergeCell ref="J18:P18"/>
    <mergeCell ref="AS23:AV23"/>
    <mergeCell ref="BA17:BC17"/>
    <mergeCell ref="BA18:BC18"/>
    <mergeCell ref="BA16:BC16"/>
    <mergeCell ref="BA14:BC15"/>
    <mergeCell ref="AW14:AZ15"/>
    <mergeCell ref="AW16:AZ16"/>
    <mergeCell ref="AW17:AZ17"/>
    <mergeCell ref="AW18:AZ18"/>
    <mergeCell ref="BA22:BC22"/>
    <mergeCell ref="BA19:BC19"/>
    <mergeCell ref="BA21:BC21"/>
    <mergeCell ref="Y17:AI17"/>
    <mergeCell ref="Y18:AI18"/>
    <mergeCell ref="Y20:AI20"/>
    <mergeCell ref="AO16:AR16"/>
    <mergeCell ref="Y19:AI19"/>
    <mergeCell ref="BA26:BC26"/>
    <mergeCell ref="AJ26:AM26"/>
    <mergeCell ref="AO26:AR26"/>
    <mergeCell ref="AO23:AR23"/>
    <mergeCell ref="AJ22:AM22"/>
    <mergeCell ref="AO19:AR19"/>
    <mergeCell ref="AJ23:AM23"/>
    <mergeCell ref="AW19:AZ19"/>
    <mergeCell ref="AW20:AZ20"/>
    <mergeCell ref="AW21:AZ21"/>
    <mergeCell ref="AW22:AZ22"/>
    <mergeCell ref="AW23:AZ23"/>
    <mergeCell ref="AS22:AV22"/>
    <mergeCell ref="AS19:AV19"/>
    <mergeCell ref="AW24:AZ24"/>
    <mergeCell ref="AW25:AZ25"/>
    <mergeCell ref="AW26:AZ26"/>
    <mergeCell ref="AO24:AR24"/>
    <mergeCell ref="AS25:AV25"/>
    <mergeCell ref="BA25:BC25"/>
    <mergeCell ref="BA24:BC24"/>
    <mergeCell ref="AS29:AV29"/>
    <mergeCell ref="AJ24:AM24"/>
    <mergeCell ref="AJ19:AM19"/>
    <mergeCell ref="AJ18:AM18"/>
    <mergeCell ref="AO18:AR18"/>
    <mergeCell ref="AJ25:AM25"/>
    <mergeCell ref="AO25:AR25"/>
    <mergeCell ref="AO20:AR20"/>
    <mergeCell ref="Q28:X28"/>
    <mergeCell ref="Y21:AI21"/>
    <mergeCell ref="Y22:AI22"/>
    <mergeCell ref="Y23:AI23"/>
    <mergeCell ref="AS27:AV27"/>
    <mergeCell ref="Y26:AI26"/>
    <mergeCell ref="Y24:AI24"/>
    <mergeCell ref="Q25:X25"/>
    <mergeCell ref="AO28:AR28"/>
    <mergeCell ref="AS28:AV28"/>
    <mergeCell ref="AO27:AR27"/>
    <mergeCell ref="AS26:AV26"/>
    <mergeCell ref="Y25:AI25"/>
    <mergeCell ref="BA29:BC29"/>
    <mergeCell ref="AJ27:AM27"/>
    <mergeCell ref="AO29:AR29"/>
    <mergeCell ref="BA28:BC28"/>
    <mergeCell ref="BA27:BC27"/>
    <mergeCell ref="BA30:BC30"/>
    <mergeCell ref="AO38:AR38"/>
    <mergeCell ref="AJ28:AM28"/>
    <mergeCell ref="AS40:AV40"/>
    <mergeCell ref="BA40:BC40"/>
    <mergeCell ref="AS39:AV39"/>
    <mergeCell ref="BA39:BC39"/>
    <mergeCell ref="AW27:AZ27"/>
    <mergeCell ref="AW28:AZ28"/>
    <mergeCell ref="AW29:AZ29"/>
    <mergeCell ref="AW30:AZ30"/>
    <mergeCell ref="AJ35:AP35"/>
    <mergeCell ref="AW37:AZ38"/>
    <mergeCell ref="AW39:AZ39"/>
    <mergeCell ref="AW40:AZ40"/>
    <mergeCell ref="AO30:AR30"/>
    <mergeCell ref="AS30:AV30"/>
    <mergeCell ref="AJ30:AM30"/>
    <mergeCell ref="AJ29:AM29"/>
    <mergeCell ref="A45:F45"/>
    <mergeCell ref="A47:F47"/>
    <mergeCell ref="J47:P47"/>
    <mergeCell ref="Q47:X47"/>
    <mergeCell ref="Y47:AI47"/>
    <mergeCell ref="AJ47:AM47"/>
    <mergeCell ref="AJ45:AM45"/>
    <mergeCell ref="Q46:X46"/>
    <mergeCell ref="Y46:AI46"/>
    <mergeCell ref="J45:P45"/>
    <mergeCell ref="Q45:X45"/>
    <mergeCell ref="A44:F44"/>
    <mergeCell ref="J33:R33"/>
    <mergeCell ref="A35:AI35"/>
    <mergeCell ref="G37:I38"/>
    <mergeCell ref="A41:F41"/>
    <mergeCell ref="J41:P41"/>
    <mergeCell ref="Q41:X41"/>
    <mergeCell ref="Y41:AI41"/>
    <mergeCell ref="G39:I39"/>
    <mergeCell ref="G40:I40"/>
    <mergeCell ref="G41:I41"/>
    <mergeCell ref="Y43:AI43"/>
    <mergeCell ref="G43:I43"/>
    <mergeCell ref="J42:P42"/>
    <mergeCell ref="Q42:X42"/>
    <mergeCell ref="Y42:AI42"/>
    <mergeCell ref="G42:I42"/>
    <mergeCell ref="Y40:AI40"/>
    <mergeCell ref="Y30:AI30"/>
    <mergeCell ref="J19:P19"/>
    <mergeCell ref="J20:P20"/>
    <mergeCell ref="A25:F25"/>
    <mergeCell ref="Q24:X24"/>
    <mergeCell ref="A29:F29"/>
    <mergeCell ref="Y28:AI28"/>
    <mergeCell ref="Y29:AI29"/>
    <mergeCell ref="Y27:AI27"/>
    <mergeCell ref="J28:P28"/>
    <mergeCell ref="J29:P29"/>
    <mergeCell ref="G22:I22"/>
    <mergeCell ref="G23:I23"/>
    <mergeCell ref="G24:I24"/>
    <mergeCell ref="G25:I25"/>
    <mergeCell ref="J22:P22"/>
    <mergeCell ref="J23:P23"/>
    <mergeCell ref="J24:P24"/>
    <mergeCell ref="J25:P25"/>
    <mergeCell ref="A30:F30"/>
    <mergeCell ref="J30:P30"/>
    <mergeCell ref="J21:P21"/>
    <mergeCell ref="J27:P27"/>
    <mergeCell ref="A18:F18"/>
    <mergeCell ref="A28:F28"/>
    <mergeCell ref="A19:F19"/>
    <mergeCell ref="A23:F23"/>
    <mergeCell ref="A24:F24"/>
    <mergeCell ref="J26:P26"/>
    <mergeCell ref="G26:I26"/>
    <mergeCell ref="G27:I27"/>
    <mergeCell ref="G28:I28"/>
    <mergeCell ref="A20:F20"/>
    <mergeCell ref="A26:F26"/>
    <mergeCell ref="A27:F27"/>
    <mergeCell ref="A58:F58"/>
    <mergeCell ref="Y57:AI57"/>
    <mergeCell ref="A48:F48"/>
    <mergeCell ref="J48:P48"/>
    <mergeCell ref="A50:BC50"/>
    <mergeCell ref="AS45:AV45"/>
    <mergeCell ref="G44:I44"/>
    <mergeCell ref="G45:I45"/>
    <mergeCell ref="G46:I46"/>
    <mergeCell ref="A46:F46"/>
    <mergeCell ref="G47:I47"/>
    <mergeCell ref="AJ46:AM46"/>
    <mergeCell ref="AJ44:AM44"/>
    <mergeCell ref="AO44:AR44"/>
    <mergeCell ref="AS44:AV44"/>
    <mergeCell ref="BA44:BC44"/>
    <mergeCell ref="BA47:BC47"/>
    <mergeCell ref="Y45:AI45"/>
    <mergeCell ref="AO46:AR46"/>
    <mergeCell ref="BA48:BC48"/>
    <mergeCell ref="AJ48:AM48"/>
    <mergeCell ref="Y44:AI44"/>
    <mergeCell ref="Y48:AI48"/>
    <mergeCell ref="Q48:X48"/>
    <mergeCell ref="BA60:BC60"/>
    <mergeCell ref="BA45:BC45"/>
    <mergeCell ref="AO47:AR47"/>
    <mergeCell ref="AS46:AV46"/>
    <mergeCell ref="AS47:AV47"/>
    <mergeCell ref="BA59:BC59"/>
    <mergeCell ref="BA58:BC58"/>
    <mergeCell ref="AS57:AV57"/>
    <mergeCell ref="AJ56:AM56"/>
    <mergeCell ref="AJ57:AM57"/>
    <mergeCell ref="AO57:AR57"/>
    <mergeCell ref="BA55:BC56"/>
    <mergeCell ref="BA57:BC57"/>
    <mergeCell ref="AO56:AR56"/>
    <mergeCell ref="AS55:AV56"/>
    <mergeCell ref="AS59:AV59"/>
    <mergeCell ref="AW47:AZ47"/>
    <mergeCell ref="AO48:AR48"/>
    <mergeCell ref="AS58:AV58"/>
    <mergeCell ref="AW48:AZ48"/>
    <mergeCell ref="AS48:AV48"/>
    <mergeCell ref="AJ53:AP53"/>
    <mergeCell ref="AJ55:AR55"/>
    <mergeCell ref="Q62:X62"/>
    <mergeCell ref="AJ58:AM58"/>
    <mergeCell ref="AO58:AR58"/>
    <mergeCell ref="AW55:AZ56"/>
    <mergeCell ref="AW57:AZ57"/>
    <mergeCell ref="AW58:AZ58"/>
    <mergeCell ref="AW59:AZ59"/>
    <mergeCell ref="J51:R51"/>
    <mergeCell ref="Y61:AI61"/>
    <mergeCell ref="Y55:AI56"/>
    <mergeCell ref="Q58:X58"/>
    <mergeCell ref="AJ61:AM61"/>
    <mergeCell ref="AO61:AR61"/>
    <mergeCell ref="AS61:AV61"/>
    <mergeCell ref="AW62:AZ62"/>
    <mergeCell ref="Y60:AI60"/>
    <mergeCell ref="J60:P60"/>
    <mergeCell ref="Q60:X60"/>
    <mergeCell ref="A53:AI53"/>
    <mergeCell ref="A59:F59"/>
    <mergeCell ref="Y58:AI58"/>
    <mergeCell ref="Y59:AI59"/>
    <mergeCell ref="A55:F56"/>
    <mergeCell ref="A57:F57"/>
    <mergeCell ref="AS64:AV64"/>
    <mergeCell ref="AJ59:AM59"/>
    <mergeCell ref="AO59:AR59"/>
    <mergeCell ref="AJ64:AM64"/>
    <mergeCell ref="G69:I69"/>
    <mergeCell ref="A66:F66"/>
    <mergeCell ref="Y68:AI68"/>
    <mergeCell ref="A64:F64"/>
    <mergeCell ref="A60:F60"/>
    <mergeCell ref="A63:F63"/>
    <mergeCell ref="G60:I60"/>
    <mergeCell ref="G61:I61"/>
    <mergeCell ref="G62:I62"/>
    <mergeCell ref="G63:I63"/>
    <mergeCell ref="G64:I64"/>
    <mergeCell ref="A61:F61"/>
    <mergeCell ref="Y64:AI64"/>
    <mergeCell ref="Y65:AI65"/>
    <mergeCell ref="Q61:X61"/>
    <mergeCell ref="Y67:AI67"/>
    <mergeCell ref="J66:P66"/>
    <mergeCell ref="Q66:X66"/>
    <mergeCell ref="Y63:AI63"/>
    <mergeCell ref="J67:P67"/>
    <mergeCell ref="A71:F71"/>
    <mergeCell ref="J71:P71"/>
    <mergeCell ref="Q71:X71"/>
    <mergeCell ref="J55:P56"/>
    <mergeCell ref="Q55:X56"/>
    <mergeCell ref="J57:P57"/>
    <mergeCell ref="Q57:X57"/>
    <mergeCell ref="J58:P58"/>
    <mergeCell ref="Q63:X63"/>
    <mergeCell ref="J64:P64"/>
    <mergeCell ref="Q64:X64"/>
    <mergeCell ref="J59:P59"/>
    <mergeCell ref="Q59:X59"/>
    <mergeCell ref="J65:P65"/>
    <mergeCell ref="Q65:X65"/>
    <mergeCell ref="G65:I65"/>
    <mergeCell ref="G70:I70"/>
    <mergeCell ref="G71:I71"/>
    <mergeCell ref="G55:I56"/>
    <mergeCell ref="Q67:X67"/>
    <mergeCell ref="J68:P68"/>
    <mergeCell ref="Q68:X68"/>
    <mergeCell ref="A62:F62"/>
    <mergeCell ref="G59:I59"/>
    <mergeCell ref="G66:I66"/>
    <mergeCell ref="A69:F69"/>
    <mergeCell ref="J69:P69"/>
    <mergeCell ref="Q69:X69"/>
    <mergeCell ref="A65:F65"/>
    <mergeCell ref="A10:I10"/>
    <mergeCell ref="J10:R10"/>
    <mergeCell ref="A12:AI12"/>
    <mergeCell ref="AJ12:AP12"/>
    <mergeCell ref="A43:F43"/>
    <mergeCell ref="A16:F16"/>
    <mergeCell ref="A17:F17"/>
    <mergeCell ref="J62:P62"/>
    <mergeCell ref="J63:P63"/>
    <mergeCell ref="J61:P61"/>
    <mergeCell ref="Y69:AI69"/>
    <mergeCell ref="Y62:AI62"/>
    <mergeCell ref="AO64:AR64"/>
    <mergeCell ref="G48:I48"/>
    <mergeCell ref="A51:I51"/>
    <mergeCell ref="J44:P44"/>
    <mergeCell ref="Q44:X44"/>
    <mergeCell ref="G58:I58"/>
    <mergeCell ref="G57:I57"/>
    <mergeCell ref="BA6:BB6"/>
    <mergeCell ref="Q30:X30"/>
    <mergeCell ref="Q29:X29"/>
    <mergeCell ref="J46:P46"/>
    <mergeCell ref="G14:I15"/>
    <mergeCell ref="G16:I16"/>
    <mergeCell ref="G17:I17"/>
    <mergeCell ref="G18:I18"/>
    <mergeCell ref="G19:I19"/>
    <mergeCell ref="G20:I20"/>
    <mergeCell ref="G21:I21"/>
    <mergeCell ref="J43:P43"/>
    <mergeCell ref="Q43:X43"/>
    <mergeCell ref="G29:I29"/>
    <mergeCell ref="G30:I30"/>
    <mergeCell ref="J16:P16"/>
    <mergeCell ref="A33:I33"/>
    <mergeCell ref="AW44:AZ44"/>
    <mergeCell ref="AW45:AZ45"/>
    <mergeCell ref="AW46:AZ46"/>
    <mergeCell ref="BA46:BC46"/>
    <mergeCell ref="AJ39:AM39"/>
    <mergeCell ref="AO39:AR39"/>
    <mergeCell ref="A42:F42"/>
    <mergeCell ref="AW64:AZ64"/>
    <mergeCell ref="Y77:AF77"/>
    <mergeCell ref="Y78:AF78"/>
    <mergeCell ref="Y79:AF79"/>
    <mergeCell ref="AH77:AQ77"/>
    <mergeCell ref="AH78:AQ78"/>
    <mergeCell ref="AH79:AQ79"/>
    <mergeCell ref="J80:K80"/>
    <mergeCell ref="AW65:AZ65"/>
    <mergeCell ref="AW66:AZ66"/>
    <mergeCell ref="AW67:AZ67"/>
    <mergeCell ref="AW68:AZ68"/>
    <mergeCell ref="AW69:AZ69"/>
    <mergeCell ref="AW70:AZ70"/>
    <mergeCell ref="AW71:AZ71"/>
    <mergeCell ref="Y70:AI70"/>
    <mergeCell ref="AO69:AR69"/>
    <mergeCell ref="AS69:AV69"/>
    <mergeCell ref="AJ68:AM68"/>
    <mergeCell ref="T75:V75"/>
    <mergeCell ref="J75:S75"/>
    <mergeCell ref="T77:V77"/>
    <mergeCell ref="L76:S76"/>
    <mergeCell ref="T76:V76"/>
    <mergeCell ref="A88:AR88"/>
    <mergeCell ref="AS88:BB88"/>
    <mergeCell ref="A75:I75"/>
    <mergeCell ref="W75:X75"/>
    <mergeCell ref="Y75:AG75"/>
    <mergeCell ref="AH75:AR75"/>
    <mergeCell ref="AS75:BC75"/>
    <mergeCell ref="A76:I79"/>
    <mergeCell ref="J76:K76"/>
    <mergeCell ref="J77:K77"/>
    <mergeCell ref="W76:X76"/>
    <mergeCell ref="Y76:AF76"/>
    <mergeCell ref="AH76:AQ76"/>
    <mergeCell ref="W84:X84"/>
    <mergeCell ref="Y84:AF84"/>
    <mergeCell ref="AH84:AQ84"/>
    <mergeCell ref="W77:X77"/>
    <mergeCell ref="W78:X78"/>
    <mergeCell ref="W79:X79"/>
    <mergeCell ref="A80:I83"/>
    <mergeCell ref="L77:S77"/>
    <mergeCell ref="J78:K78"/>
    <mergeCell ref="L78:S78"/>
    <mergeCell ref="T78:V78"/>
    <mergeCell ref="J79:K79"/>
    <mergeCell ref="L79:S79"/>
    <mergeCell ref="T79:V79"/>
    <mergeCell ref="Y83:AF83"/>
    <mergeCell ref="BC76:BC79"/>
    <mergeCell ref="AS76:BB79"/>
    <mergeCell ref="AH83:AQ83"/>
    <mergeCell ref="L80:S80"/>
    <mergeCell ref="T80:V80"/>
    <mergeCell ref="W80:X80"/>
    <mergeCell ref="Y80:AF80"/>
    <mergeCell ref="AH80:AQ80"/>
    <mergeCell ref="AS80:BB83"/>
    <mergeCell ref="BC80:BC83"/>
    <mergeCell ref="J81:K81"/>
    <mergeCell ref="L81:S81"/>
    <mergeCell ref="T81:V81"/>
    <mergeCell ref="W81:X81"/>
    <mergeCell ref="Y81:AF81"/>
    <mergeCell ref="AH81:AQ81"/>
    <mergeCell ref="J82:K82"/>
    <mergeCell ref="L82:S82"/>
    <mergeCell ref="T82:V82"/>
    <mergeCell ref="W82:X82"/>
    <mergeCell ref="AS84:BB87"/>
    <mergeCell ref="BC84:BC87"/>
    <mergeCell ref="J85:K85"/>
    <mergeCell ref="L85:S85"/>
    <mergeCell ref="T85:V85"/>
    <mergeCell ref="J86:K86"/>
    <mergeCell ref="L86:S86"/>
    <mergeCell ref="T86:V86"/>
    <mergeCell ref="W86:X86"/>
    <mergeCell ref="Y86:AF86"/>
    <mergeCell ref="AH86:AQ86"/>
    <mergeCell ref="J87:K87"/>
    <mergeCell ref="L87:S87"/>
    <mergeCell ref="T87:V87"/>
    <mergeCell ref="W87:X87"/>
    <mergeCell ref="Y87:AF87"/>
    <mergeCell ref="AH87:AQ87"/>
    <mergeCell ref="W85:X85"/>
    <mergeCell ref="Y85:AF85"/>
    <mergeCell ref="AH85:AQ85"/>
    <mergeCell ref="Y82:AF82"/>
    <mergeCell ref="AH82:AQ82"/>
    <mergeCell ref="J83:K83"/>
    <mergeCell ref="L83:S83"/>
    <mergeCell ref="T83:V83"/>
    <mergeCell ref="W83:X83"/>
    <mergeCell ref="A84:I87"/>
    <mergeCell ref="J84:K84"/>
    <mergeCell ref="L84:S84"/>
    <mergeCell ref="T84:V84"/>
  </mergeCells>
  <phoneticPr fontId="31"/>
  <conditionalFormatting sqref="AJ12:AP12">
    <cfRule type="expression" dxfId="50" priority="3" stopIfTrue="1">
      <formula>AND(COUNTA($J$16:$P$30)&gt;0,$AJ$12="□")</formula>
    </cfRule>
  </conditionalFormatting>
  <conditionalFormatting sqref="AJ35:AP35">
    <cfRule type="expression" dxfId="49" priority="2" stopIfTrue="1">
      <formula>AND(COUNTA($J$39:$P$48)&gt;0,$AJ$35="□")</formula>
    </cfRule>
  </conditionalFormatting>
  <conditionalFormatting sqref="AJ53:AP53">
    <cfRule type="expression" dxfId="48" priority="1" stopIfTrue="1">
      <formula>AND(COUNTA($J$57:$P$71)&gt;0,$AJ$53="□")</formula>
    </cfRule>
  </conditionalFormatting>
  <dataValidations count="7">
    <dataValidation type="textLength" imeMode="disabled" operator="equal" allowBlank="1" showInputMessage="1" showErrorMessage="1" errorTitle="文字数エラー" error="SII登録型番の８文字で登録してください。" sqref="J39:P48 J16:P30 J57:P71" xr:uid="{6E8F406F-1492-4784-8ED8-5A53E828C128}">
      <formula1>8</formula1>
    </dataValidation>
    <dataValidation imeMode="disabled" allowBlank="1" showInputMessage="1" showErrorMessage="1" sqref="AS39:AZ48 AS16:AZ30 AS57:AZ71" xr:uid="{24247224-4A61-4A5F-96CB-1C2ED0BA10FE}"/>
    <dataValidation type="custom" imeMode="disabled" allowBlank="1" showInputMessage="1" showErrorMessage="1" errorTitle="入力エラー" error="小数点以下の入力はできません。" sqref="BA39:BC48 BA16:BC30 BA57:BC71" xr:uid="{B12A35D8-4855-493D-B577-A40E7D1B424D}">
      <formula1>BA16-ROUNDDOWN(BA16,0)=0</formula1>
    </dataValidation>
    <dataValidation type="custom" imeMode="disabled" allowBlank="1" showInputMessage="1" showErrorMessage="1" errorTitle="入力エラー" error="小数点以下第一位を切り捨てで入力して下さい。_x000a_" sqref="AJ16:AM30 AJ39:AM48 AJ57:AM71" xr:uid="{1ECFBC5F-FBAE-4385-9968-01C2CC280672}">
      <formula1>AJ16-ROUNDDOWN(AJ16,0)=0</formula1>
    </dataValidation>
    <dataValidation type="list" allowBlank="1" showInputMessage="1" showErrorMessage="1" sqref="AJ12:AP12 AJ35:AP35 AJ53:AP53" xr:uid="{55B4BB96-8689-49E5-9CD6-319CBC70A618}">
      <formula1>"□,■"</formula1>
    </dataValidation>
    <dataValidation type="custom" imeMode="disabled" allowBlank="1" showInputMessage="1" showErrorMessage="1" errorTitle="入力エラー" error="小数点以下第一位を切り捨てで入力して下さい。_x000a_" sqref="AO16:AP30 AO39:AP48 AO57:AP71" xr:uid="{BA224D6C-3075-44CF-8FBF-40B93CBC7BC5}">
      <formula1>V16-ROUNDDOWN(V16,0)=0</formula1>
    </dataValidation>
    <dataValidation type="custom" imeMode="disabled" allowBlank="1" showInputMessage="1" showErrorMessage="1" errorTitle="入力エラー" error="小数点以下第一位を切り捨てで入力して下さい。_x000a_" sqref="AQ16:AR30 AQ39:AR48 AQ57:AR71" xr:uid="{0C09281B-E765-45D3-A7F3-3E3F706BD6EF}">
      <formula1>W16-ROUNDDOWN(W16,0)=0</formula1>
    </dataValidation>
  </dataValidations>
  <printOptions horizontalCentered="1"/>
  <pageMargins left="0.11811023622047245" right="0.11811023622047245" top="0.31496062992125984" bottom="0.19685039370078741" header="0.11811023622047245" footer="0.11811023622047245"/>
  <pageSetup paperSize="9" scale="36" orientation="portrait" r:id="rId1"/>
  <headerFooter>
    <oddHeader>&amp;R&amp;14VERSION 1.0</oddHeader>
    <oddFooter>&amp;L（備考）用紙は日本工業規格Ａ４とし、縦位置とする。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24</vt:i4>
      </vt:variant>
    </vt:vector>
  </HeadingPairs>
  <TitlesOfParts>
    <vt:vector size="40" baseType="lpstr">
      <vt:lpstr>様式第7｜実績報告書</vt:lpstr>
      <vt:lpstr>定型様式4｜総括表</vt:lpstr>
      <vt:lpstr>定型様式5｜明細書【断熱パネル】</vt:lpstr>
      <vt:lpstr>定型様式5｜明細書【潜熱蓄熱建材】</vt:lpstr>
      <vt:lpstr>明細書【断熱パネル】_ひな形</vt:lpstr>
      <vt:lpstr>定型様式5｜明細書【断熱材】</vt:lpstr>
      <vt:lpstr>定型様式5｜明細書【防災ガラス窓】</vt:lpstr>
      <vt:lpstr>明細書【断熱材】_ひな形</vt:lpstr>
      <vt:lpstr>定型様式5｜明細書【窓】</vt:lpstr>
      <vt:lpstr>明細書【防災ガラス窓】_ひな形</vt:lpstr>
      <vt:lpstr>定型様式5｜明細書【玄関ドア・調湿建材】</vt:lpstr>
      <vt:lpstr>明細書【窓】_ひな形</vt:lpstr>
      <vt:lpstr>定型様式7｜実績報告確認写真【表紙】</vt:lpstr>
      <vt:lpstr>明細書【玄関ドア・調湿建材】_ひな形</vt:lpstr>
      <vt:lpstr>定型様式7｜実績報告確認写真</vt:lpstr>
      <vt:lpstr>様式第10｜精算払請求書</vt:lpstr>
      <vt:lpstr>'定型様式4｜総括表'!Print_Area</vt:lpstr>
      <vt:lpstr>'定型様式5｜明細書【玄関ドア・調湿建材】'!Print_Area</vt:lpstr>
      <vt:lpstr>'定型様式5｜明細書【潜熱蓄熱建材】'!Print_Area</vt:lpstr>
      <vt:lpstr>'定型様式5｜明細書【窓】'!Print_Area</vt:lpstr>
      <vt:lpstr>'定型様式5｜明細書【断熱パネル】'!Print_Area</vt:lpstr>
      <vt:lpstr>'定型様式5｜明細書【断熱材】'!Print_Area</vt:lpstr>
      <vt:lpstr>'定型様式5｜明細書【防災ガラス窓】'!Print_Area</vt:lpstr>
      <vt:lpstr>'定型様式7｜実績報告確認写真'!Print_Area</vt:lpstr>
      <vt:lpstr>'定型様式7｜実績報告確認写真【表紙】'!Print_Area</vt:lpstr>
      <vt:lpstr>明細書【玄関ドア・調湿建材】_ひな形!Print_Area</vt:lpstr>
      <vt:lpstr>明細書【窓】_ひな形!Print_Area</vt:lpstr>
      <vt:lpstr>明細書【断熱パネル】_ひな形!Print_Area</vt:lpstr>
      <vt:lpstr>明細書【断熱材】_ひな形!Print_Area</vt:lpstr>
      <vt:lpstr>明細書【防災ガラス窓】_ひな形!Print_Area</vt:lpstr>
      <vt:lpstr>'様式第10｜精算払請求書'!Print_Area</vt:lpstr>
      <vt:lpstr>'様式第7｜実績報告書'!Print_Area</vt:lpstr>
      <vt:lpstr>玄関ドア</vt:lpstr>
      <vt:lpstr>潜熱蓄熱建材</vt:lpstr>
      <vt:lpstr>窓</vt:lpstr>
      <vt:lpstr>断熱パネル</vt:lpstr>
      <vt:lpstr>断熱材</vt:lpstr>
      <vt:lpstr>調湿建材</vt:lpstr>
      <vt:lpstr>導入製品</vt:lpstr>
      <vt:lpstr>防災ガラス窓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2016-04-01T07:48:04Z</cp:lastPrinted>
  <dcterms:created xsi:type="dcterms:W3CDTF">2012-05-11T02:23:08Z</dcterms:created>
  <dcterms:modified xsi:type="dcterms:W3CDTF">2020-12-17T08:44:43Z</dcterms:modified>
</cp:coreProperties>
</file>