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filterPrivacy="1" updateLinks="never" defaultThemeVersion="124226"/>
  <xr:revisionPtr revIDLastSave="0" documentId="13_ncr:1_{E035A67F-81E0-49CA-A54D-278E5895F178}" xr6:coauthVersionLast="47" xr6:coauthVersionMax="47" xr10:uidLastSave="{00000000-0000-0000-0000-000000000000}"/>
  <workbookProtection workbookAlgorithmName="SHA-512" workbookHashValue="J5/21ICDmIdCbDaf3Rysnaw95SSwDjf7oDUvT+VYTS+E5h1YK9VuSM5pz65uICFYo205MH3uoKUT1rlh7kzGEw==" workbookSaltValue="cPwKGMabIb0MyoHEaT0baQ==" workbookSpinCount="100000" lockStructure="1"/>
  <bookViews>
    <workbookView xWindow="30" yWindow="-16320" windowWidth="29040" windowHeight="15720" tabRatio="799" xr2:uid="{00000000-000D-0000-FFFF-FFFF00000000}"/>
  </bookViews>
  <sheets>
    <sheet name="【廃熱量】既存設備" sheetId="12" r:id="rId1"/>
    <sheet name="【廃熱量】導入予定設備" sheetId="16" r:id="rId2"/>
    <sheet name="〈コジェネ〉マスタ" sheetId="14" state="hidden" r:id="rId3"/>
  </sheets>
  <externalReferences>
    <externalReference r:id="rId4"/>
    <externalReference r:id="rId5"/>
  </externalReferences>
  <definedNames>
    <definedName name="◆蛍光灯種類" localSheetId="1">#REF!</definedName>
    <definedName name="◆蛍光灯種類">#REF!</definedName>
    <definedName name="Copy11" localSheetId="2">〈コジェネ〉マスタ!#REF!</definedName>
    <definedName name="Copy12" localSheetId="2">〈コジェネ〉マスタ!#REF!</definedName>
    <definedName name="Copy13" localSheetId="2">〈コジェネ〉マスタ!#REF!</definedName>
    <definedName name="Copy14" localSheetId="2">〈コジェネ〉マスタ!#REF!</definedName>
    <definedName name="Copy15" localSheetId="2">〈コジェネ〉マスタ!#REF!</definedName>
    <definedName name="Copy16" localSheetId="2">〈コジェネ〉マスタ!#REF!</definedName>
    <definedName name="Copy17" localSheetId="2">〈コジェネ〉マスタ!#REF!</definedName>
    <definedName name="Copy8" localSheetId="1">#REF!</definedName>
    <definedName name="Copy8">#REF!</definedName>
    <definedName name="CP">[1]分析条件!$E$8:$S$8</definedName>
    <definedName name="HID" localSheetId="1">#REF!</definedName>
    <definedName name="HID">#REF!</definedName>
    <definedName name="HIDランプ" localSheetId="1">#REF!</definedName>
    <definedName name="HIDランプ">#REF!</definedName>
    <definedName name="LED" localSheetId="1">#REF!</definedName>
    <definedName name="LED">#REF!</definedName>
    <definedName name="_xlnm.Print_Area" localSheetId="2">〈コジェネ〉マスタ!$D$2:$I$16</definedName>
    <definedName name="_xlnm.Print_Area" localSheetId="0">【廃熱量】既存設備!$A$1:$AH$42</definedName>
    <definedName name="_xlnm.Print_Area" localSheetId="1">【廃熱量】導入予定設備!$A$1:$AH$42</definedName>
    <definedName name="_xlnm.Print_Titles" localSheetId="0">【廃熱量】既存設備!$2:$17</definedName>
    <definedName name="_xlnm.Print_Titles" localSheetId="1">【廃熱量】導入予定設備!$3:$17</definedName>
    <definedName name="Z_3C97ADF0_047E_4EB8_AE7C_3465EDC671D6_.wvu.PrintArea" localSheetId="2" hidden="1">〈コジェネ〉マスタ!#REF!</definedName>
    <definedName name="Z_CA3DB17E_E70C_492F_9949_B1DF2D120C24_.wvu.PrintArea" localSheetId="2" hidden="1">〈コジェネ〉マスタ!#REF!</definedName>
    <definedName name="カタログ値" localSheetId="1">〈コジェネ〉マスタ!#REF!</definedName>
    <definedName name="カタログ値">〈コジェネ〉マスタ!#REF!</definedName>
    <definedName name="クリプトン電球" localSheetId="1">#REF!</definedName>
    <definedName name="クリプトン電球">#REF!</definedName>
    <definedName name="コンパクト蛍光ランプ" localSheetId="1">#REF!</definedName>
    <definedName name="コンパクト蛍光ランプ">#REF!</definedName>
    <definedName name="ハロゲン電球_JD110V" localSheetId="1">#REF!</definedName>
    <definedName name="ハロゲン電球_JD110V">#REF!</definedName>
    <definedName name="安定器種類" localSheetId="1">#REF!</definedName>
    <definedName name="安定器種類">#REF!</definedName>
    <definedName name="円形蛍光ランプ" localSheetId="1">#REF!</definedName>
    <definedName name="円形蛍光ランプ">#REF!</definedName>
    <definedName name="器具の種類" localSheetId="1">#REF!</definedName>
    <definedName name="器具の種類">#REF!</definedName>
    <definedName name="蛍光灯" localSheetId="1">#REF!</definedName>
    <definedName name="蛍光灯">#REF!</definedName>
    <definedName name="使用ランプ" localSheetId="1">#REF!</definedName>
    <definedName name="使用ランプ">#REF!</definedName>
    <definedName name="性能区分" localSheetId="1">#REF!</definedName>
    <definedName name="性能区分">#REF!</definedName>
    <definedName name="直管蛍光ランプ" localSheetId="1">#REF!</definedName>
    <definedName name="直管蛍光ランプ">#REF!</definedName>
    <definedName name="電球形蛍光ランプ" localSheetId="1">#REF!</definedName>
    <definedName name="電球形蛍光ランプ">#REF!</definedName>
    <definedName name="白熱電球" localSheetId="1">#REF!</definedName>
    <definedName name="白熱電球">#REF!</definedName>
    <definedName name="白熱灯" localSheetId="1">#REF!</definedName>
    <definedName name="白熱灯">#REF!</definedName>
    <definedName name="分類">[2]masta!$B$2:'[2]masta'!$B$5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R39" i="12" l="1"/>
  <c r="V39" i="12" s="1"/>
  <c r="V37" i="12"/>
  <c r="V35" i="12"/>
  <c r="V31" i="12"/>
  <c r="V27" i="12"/>
  <c r="R38" i="12"/>
  <c r="V38" i="12" s="1"/>
  <c r="R37" i="12"/>
  <c r="R36" i="12"/>
  <c r="V36" i="12" s="1"/>
  <c r="R35" i="12"/>
  <c r="R34" i="12"/>
  <c r="V34" i="12" s="1"/>
  <c r="R33" i="12"/>
  <c r="V33" i="12" s="1"/>
  <c r="R32" i="12"/>
  <c r="V32" i="12" s="1"/>
  <c r="R31" i="12"/>
  <c r="R30" i="12"/>
  <c r="R29" i="12"/>
  <c r="V29" i="12" s="1"/>
  <c r="R28" i="12"/>
  <c r="V28" i="12" s="1"/>
  <c r="M40" i="12"/>
  <c r="R40" i="12" l="1"/>
  <c r="V30" i="12"/>
  <c r="H29" i="12"/>
  <c r="H32" i="12"/>
  <c r="H28" i="12"/>
  <c r="B7" i="16" l="1"/>
  <c r="B7" i="12"/>
  <c r="M40" i="16" l="1"/>
  <c r="P20" i="12" l="1"/>
  <c r="H27" i="12" s="1"/>
  <c r="P20" i="16"/>
  <c r="H27" i="16" s="1"/>
  <c r="V27" i="16"/>
  <c r="H28" i="16"/>
  <c r="H39" i="16"/>
  <c r="H38" i="16"/>
  <c r="H37" i="16"/>
  <c r="H36" i="16"/>
  <c r="H35" i="16"/>
  <c r="H34" i="16"/>
  <c r="H33" i="16"/>
  <c r="H32" i="16"/>
  <c r="H31" i="16"/>
  <c r="H30" i="16"/>
  <c r="H29" i="16"/>
  <c r="M39" i="16"/>
  <c r="M38" i="16"/>
  <c r="M37" i="16"/>
  <c r="M36" i="16"/>
  <c r="M35" i="16"/>
  <c r="M34" i="16"/>
  <c r="M33" i="16"/>
  <c r="M32" i="16"/>
  <c r="M31" i="16"/>
  <c r="M30" i="16"/>
  <c r="M29" i="16"/>
  <c r="M28" i="16"/>
  <c r="R28" i="16" s="1"/>
  <c r="H39" i="12"/>
  <c r="H38" i="12"/>
  <c r="H37" i="12"/>
  <c r="H36" i="12"/>
  <c r="H35" i="12"/>
  <c r="H34" i="12"/>
  <c r="H33" i="12"/>
  <c r="H31" i="12"/>
  <c r="H30" i="12"/>
  <c r="V40" i="12" l="1"/>
  <c r="R39" i="16"/>
  <c r="V39" i="16" s="1"/>
  <c r="R36" i="16"/>
  <c r="V36" i="16" s="1"/>
  <c r="R29" i="16"/>
  <c r="V29" i="16" s="1"/>
  <c r="R37" i="16"/>
  <c r="V37" i="16" s="1"/>
  <c r="R30" i="16"/>
  <c r="V30" i="16" s="1"/>
  <c r="R38" i="16"/>
  <c r="V38" i="16" s="1"/>
  <c r="R32" i="16"/>
  <c r="V32" i="16" s="1"/>
  <c r="R31" i="16"/>
  <c r="R33" i="16"/>
  <c r="V33" i="16" s="1"/>
  <c r="R34" i="16"/>
  <c r="V34" i="16" s="1"/>
  <c r="R35" i="16"/>
  <c r="V35" i="16" s="1"/>
  <c r="V28" i="16"/>
  <c r="R40" i="16" l="1"/>
  <c r="V31" i="16"/>
  <c r="V40" i="1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M26" authorId="0" shapeId="0" xr:uid="{00000000-0006-0000-0000-000001000000}">
      <text>
        <r>
          <rPr>
            <b/>
            <sz val="9"/>
            <color indexed="81"/>
            <rFont val="ＭＳ Ｐゴシック"/>
            <family val="3"/>
            <charset val="128"/>
          </rPr>
          <t>昨年度の実績廃熱
利用量を入力</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M26" authorId="0" shapeId="0" xr:uid="{00000000-0006-0000-0100-000001000000}">
      <text>
        <r>
          <rPr>
            <b/>
            <sz val="9"/>
            <color indexed="81"/>
            <rFont val="ＭＳ Ｐゴシック"/>
            <family val="3"/>
            <charset val="128"/>
          </rPr>
          <t>同一の廃熱量として
計算</t>
        </r>
      </text>
    </comment>
  </commentList>
</comments>
</file>

<file path=xl/sharedStrings.xml><?xml version="1.0" encoding="utf-8"?>
<sst xmlns="http://schemas.openxmlformats.org/spreadsheetml/2006/main" count="277" uniqueCount="135">
  <si>
    <t>月</t>
    <rPh sb="0" eb="1">
      <t>ツキ</t>
    </rPh>
    <phoneticPr fontId="5"/>
  </si>
  <si>
    <t>■設備情報</t>
    <rPh sb="1" eb="3">
      <t>セツビ</t>
    </rPh>
    <rPh sb="3" eb="5">
      <t>ジョウホウ</t>
    </rPh>
    <phoneticPr fontId="5"/>
  </si>
  <si>
    <t>製品名</t>
    <rPh sb="0" eb="3">
      <t>セイヒンメイ</t>
    </rPh>
    <phoneticPr fontId="5"/>
  </si>
  <si>
    <t>合計</t>
    <rPh sb="0" eb="2">
      <t>ゴウケイ</t>
    </rPh>
    <phoneticPr fontId="5"/>
  </si>
  <si>
    <t>燃料物性・単位一覧　出典：特定排出者の事業活動に伴う温室効果ガスの排出量の算定に関する省令</t>
    <rPh sb="0" eb="2">
      <t>ネンリョウ</t>
    </rPh>
    <rPh sb="2" eb="4">
      <t>ブッセイ</t>
    </rPh>
    <rPh sb="5" eb="7">
      <t>タンイ</t>
    </rPh>
    <rPh sb="7" eb="9">
      <t>イチラン</t>
    </rPh>
    <rPh sb="10" eb="12">
      <t>シュッテン</t>
    </rPh>
    <rPh sb="13" eb="15">
      <t>トクテイ</t>
    </rPh>
    <rPh sb="15" eb="17">
      <t>ハイシュツ</t>
    </rPh>
    <rPh sb="17" eb="18">
      <t>シャ</t>
    </rPh>
    <rPh sb="19" eb="21">
      <t>ジギョウ</t>
    </rPh>
    <rPh sb="21" eb="23">
      <t>カツドウ</t>
    </rPh>
    <rPh sb="24" eb="25">
      <t>トモナ</t>
    </rPh>
    <rPh sb="26" eb="28">
      <t>オンシツ</t>
    </rPh>
    <rPh sb="28" eb="30">
      <t>コウカ</t>
    </rPh>
    <rPh sb="33" eb="35">
      <t>ハイシュツ</t>
    </rPh>
    <rPh sb="35" eb="36">
      <t>リョウ</t>
    </rPh>
    <rPh sb="37" eb="39">
      <t>サンテイ</t>
    </rPh>
    <rPh sb="40" eb="41">
      <t>カン</t>
    </rPh>
    <rPh sb="43" eb="45">
      <t>ショウレイ</t>
    </rPh>
    <phoneticPr fontId="18"/>
  </si>
  <si>
    <t>種類</t>
    <rPh sb="0" eb="2">
      <t>シュルイ</t>
    </rPh>
    <phoneticPr fontId="18"/>
  </si>
  <si>
    <t>単位発熱量</t>
    <rPh sb="0" eb="2">
      <t>タンイ</t>
    </rPh>
    <rPh sb="2" eb="4">
      <t>ハツネツ</t>
    </rPh>
    <rPh sb="4" eb="5">
      <t>リョウ</t>
    </rPh>
    <phoneticPr fontId="18"/>
  </si>
  <si>
    <t>原単位</t>
    <rPh sb="0" eb="3">
      <t>ゲンタンイ</t>
    </rPh>
    <phoneticPr fontId="6"/>
  </si>
  <si>
    <t>高位</t>
    <rPh sb="0" eb="2">
      <t>コウイ</t>
    </rPh>
    <phoneticPr fontId="18"/>
  </si>
  <si>
    <t>低位</t>
    <rPh sb="0" eb="2">
      <t>テイイ</t>
    </rPh>
    <phoneticPr fontId="18"/>
  </si>
  <si>
    <t>単位</t>
    <rPh sb="0" eb="2">
      <t>タンイ</t>
    </rPh>
    <phoneticPr fontId="18"/>
  </si>
  <si>
    <t>単位</t>
    <rPh sb="0" eb="2">
      <t>タンイ</t>
    </rPh>
    <phoneticPr fontId="6"/>
  </si>
  <si>
    <t>一般炭</t>
    <rPh sb="0" eb="2">
      <t>イッパン</t>
    </rPh>
    <rPh sb="2" eb="3">
      <t>スミ</t>
    </rPh>
    <phoneticPr fontId="18"/>
  </si>
  <si>
    <t>L/ｔ</t>
  </si>
  <si>
    <t>kL/年</t>
    <rPh sb="3" eb="4">
      <t>ネン</t>
    </rPh>
    <phoneticPr fontId="18"/>
  </si>
  <si>
    <t>MJ/L</t>
  </si>
  <si>
    <t>L/年</t>
    <rPh sb="2" eb="3">
      <t>ネン</t>
    </rPh>
    <phoneticPr fontId="1"/>
  </si>
  <si>
    <t>灯油</t>
    <rPh sb="0" eb="2">
      <t>トウユ</t>
    </rPh>
    <phoneticPr fontId="18"/>
  </si>
  <si>
    <t>kJ/L</t>
  </si>
  <si>
    <t>軽油</t>
    <rPh sb="0" eb="2">
      <t>ケイユ</t>
    </rPh>
    <phoneticPr fontId="18"/>
  </si>
  <si>
    <t>A重油</t>
    <rPh sb="1" eb="3">
      <t>ジュウユ</t>
    </rPh>
    <phoneticPr fontId="18"/>
  </si>
  <si>
    <t>B重油</t>
    <rPh sb="1" eb="3">
      <t>ジュウユ</t>
    </rPh>
    <phoneticPr fontId="18"/>
  </si>
  <si>
    <t>C重油</t>
    <rPh sb="1" eb="3">
      <t>ジュウユ</t>
    </rPh>
    <phoneticPr fontId="6"/>
  </si>
  <si>
    <t>ｋJ/L</t>
  </si>
  <si>
    <t>kg/ｔ</t>
  </si>
  <si>
    <t>ｔ/年</t>
    <rPh sb="2" eb="3">
      <t>ネン</t>
    </rPh>
    <phoneticPr fontId="18"/>
  </si>
  <si>
    <t>MJ/kg</t>
  </si>
  <si>
    <t>kg/年</t>
    <rPh sb="3" eb="4">
      <t>ネン</t>
    </rPh>
    <phoneticPr fontId="1"/>
  </si>
  <si>
    <t>液化天然ガス（LNG）</t>
    <rPh sb="0" eb="2">
      <t>エキカ</t>
    </rPh>
    <rPh sb="2" eb="4">
      <t>テンネン</t>
    </rPh>
    <phoneticPr fontId="1"/>
  </si>
  <si>
    <t>kJ/kg</t>
  </si>
  <si>
    <t>天然ガス（LNGを除く）</t>
    <rPh sb="0" eb="2">
      <t>テンネン</t>
    </rPh>
    <rPh sb="9" eb="10">
      <t>ノゾ</t>
    </rPh>
    <phoneticPr fontId="1"/>
  </si>
  <si>
    <t>m³N/ｔ</t>
  </si>
  <si>
    <t>千m³N/年</t>
    <rPh sb="0" eb="1">
      <t>セン</t>
    </rPh>
    <rPh sb="5" eb="6">
      <t>ネン</t>
    </rPh>
    <phoneticPr fontId="18"/>
  </si>
  <si>
    <t>MJ/m³N</t>
  </si>
  <si>
    <t>GJ/千Nm3</t>
    <rPh sb="3" eb="4">
      <t>セン</t>
    </rPh>
    <phoneticPr fontId="1"/>
  </si>
  <si>
    <t>m3N/年</t>
    <rPh sb="4" eb="5">
      <t>ネン</t>
    </rPh>
    <phoneticPr fontId="1"/>
  </si>
  <si>
    <t>都市ガス（45MJ/Nm3）</t>
    <rPh sb="0" eb="2">
      <t>トシ</t>
    </rPh>
    <phoneticPr fontId="1"/>
  </si>
  <si>
    <t>都市ガス（46MJ/Nm3）</t>
    <rPh sb="0" eb="2">
      <t>トシ</t>
    </rPh>
    <phoneticPr fontId="1"/>
  </si>
  <si>
    <t>L/h</t>
    <phoneticPr fontId="1"/>
  </si>
  <si>
    <t>kg/h</t>
    <phoneticPr fontId="1"/>
  </si>
  <si>
    <t>単位</t>
    <rPh sb="0" eb="2">
      <t>タンイ</t>
    </rPh>
    <phoneticPr fontId="1"/>
  </si>
  <si>
    <t>燃料種類</t>
    <rPh sb="0" eb="2">
      <t>ネンリョウ</t>
    </rPh>
    <rPh sb="2" eb="4">
      <t>シュルイ</t>
    </rPh>
    <phoneticPr fontId="1"/>
  </si>
  <si>
    <t>kJ/ｔ</t>
    <phoneticPr fontId="1"/>
  </si>
  <si>
    <t>GJ/kL</t>
    <phoneticPr fontId="1"/>
  </si>
  <si>
    <t>MJ/L</t>
    <phoneticPr fontId="1"/>
  </si>
  <si>
    <t>L/h</t>
    <phoneticPr fontId="1"/>
  </si>
  <si>
    <t>コークス</t>
    <phoneticPr fontId="18"/>
  </si>
  <si>
    <t>GJ/kL</t>
    <phoneticPr fontId="1"/>
  </si>
  <si>
    <t>MJ/L</t>
    <phoneticPr fontId="1"/>
  </si>
  <si>
    <t>L/h</t>
    <phoneticPr fontId="1"/>
  </si>
  <si>
    <t>GJ/kL</t>
    <phoneticPr fontId="1"/>
  </si>
  <si>
    <t>MJ/L</t>
    <phoneticPr fontId="1"/>
  </si>
  <si>
    <t>L/h</t>
    <phoneticPr fontId="1"/>
  </si>
  <si>
    <t>LPG</t>
    <phoneticPr fontId="1"/>
  </si>
  <si>
    <t>kJ/kg</t>
    <phoneticPr fontId="1"/>
  </si>
  <si>
    <t>GJ/ｔ</t>
    <phoneticPr fontId="1"/>
  </si>
  <si>
    <t>MJ/kg</t>
    <phoneticPr fontId="1"/>
  </si>
  <si>
    <t>kg/h</t>
    <phoneticPr fontId="1"/>
  </si>
  <si>
    <t>kJ/Nm3</t>
    <phoneticPr fontId="1"/>
  </si>
  <si>
    <t>MJ/m3N</t>
    <phoneticPr fontId="1"/>
  </si>
  <si>
    <t>m3N/h</t>
    <phoneticPr fontId="1"/>
  </si>
  <si>
    <t>○○株式会社</t>
    <phoneticPr fontId="1"/>
  </si>
  <si>
    <t>（エネルギー使用量単位）</t>
    <rPh sb="6" eb="8">
      <t>シヨウ</t>
    </rPh>
    <rPh sb="8" eb="9">
      <t>リョウ</t>
    </rPh>
    <rPh sb="9" eb="11">
      <t>タンイ</t>
    </rPh>
    <phoneticPr fontId="22"/>
  </si>
  <si>
    <t>MJ/㎥</t>
    <phoneticPr fontId="22"/>
  </si>
  <si>
    <t>㎥</t>
    <phoneticPr fontId="22"/>
  </si>
  <si>
    <t>液化石油ガス（LPG）</t>
    <phoneticPr fontId="22"/>
  </si>
  <si>
    <t>kg</t>
    <phoneticPr fontId="22"/>
  </si>
  <si>
    <t>液化天然ガス（LNG）</t>
    <rPh sb="0" eb="2">
      <t>エキカ</t>
    </rPh>
    <rPh sb="2" eb="4">
      <t>テンネン</t>
    </rPh>
    <phoneticPr fontId="4"/>
  </si>
  <si>
    <t>天然ガス（LNGを除く）</t>
    <rPh sb="0" eb="2">
      <t>テンネン</t>
    </rPh>
    <rPh sb="9" eb="10">
      <t>ノゾ</t>
    </rPh>
    <phoneticPr fontId="4"/>
  </si>
  <si>
    <t>MJ/kg</t>
    <phoneticPr fontId="22"/>
  </si>
  <si>
    <t>灯油</t>
    <rPh sb="0" eb="2">
      <t>トウユ</t>
    </rPh>
    <phoneticPr fontId="21"/>
  </si>
  <si>
    <t>L</t>
    <phoneticPr fontId="22"/>
  </si>
  <si>
    <t>軽油</t>
    <rPh sb="0" eb="2">
      <t>ケイユ</t>
    </rPh>
    <phoneticPr fontId="21"/>
  </si>
  <si>
    <t>L</t>
    <phoneticPr fontId="22"/>
  </si>
  <si>
    <t>A重油</t>
    <rPh sb="1" eb="3">
      <t>ジュウユ</t>
    </rPh>
    <phoneticPr fontId="21"/>
  </si>
  <si>
    <t>B重油</t>
    <rPh sb="1" eb="3">
      <t>ジュウユ</t>
    </rPh>
    <phoneticPr fontId="21"/>
  </si>
  <si>
    <t>C重油</t>
    <rPh sb="1" eb="3">
      <t>ジュウユ</t>
    </rPh>
    <phoneticPr fontId="1"/>
  </si>
  <si>
    <t>ガス</t>
  </si>
  <si>
    <t>油</t>
    <phoneticPr fontId="1"/>
  </si>
  <si>
    <t>㎥/h</t>
  </si>
  <si>
    <t>定格燃料使用量単位</t>
    <rPh sb="0" eb="2">
      <t>テイカク</t>
    </rPh>
    <rPh sb="2" eb="4">
      <t>ネンリョウ</t>
    </rPh>
    <rPh sb="4" eb="7">
      <t>シヨウリョウ</t>
    </rPh>
    <phoneticPr fontId="1"/>
  </si>
  <si>
    <t>エネルギー種別</t>
    <rPh sb="5" eb="7">
      <t>シュベツ</t>
    </rPh>
    <phoneticPr fontId="1"/>
  </si>
  <si>
    <t>■熱量換算係数（発熱量）</t>
    <rPh sb="1" eb="3">
      <t>ネツリョウ</t>
    </rPh>
    <rPh sb="3" eb="5">
      <t>カンサン</t>
    </rPh>
    <rPh sb="5" eb="7">
      <t>ケイスウ</t>
    </rPh>
    <rPh sb="8" eb="10">
      <t>ハツネツ</t>
    </rPh>
    <rPh sb="10" eb="11">
      <t>リョウ</t>
    </rPh>
    <phoneticPr fontId="1"/>
  </si>
  <si>
    <t>■基本情報</t>
    <rPh sb="1" eb="3">
      <t>キホン</t>
    </rPh>
    <rPh sb="3" eb="5">
      <t>ジョウホウ</t>
    </rPh>
    <phoneticPr fontId="5"/>
  </si>
  <si>
    <t>型番</t>
    <phoneticPr fontId="5"/>
  </si>
  <si>
    <t>既存/導入予定</t>
    <rPh sb="0" eb="2">
      <t>キゾン</t>
    </rPh>
    <rPh sb="3" eb="5">
      <t>ドウニュウ</t>
    </rPh>
    <rPh sb="5" eb="7">
      <t>ヨテイ</t>
    </rPh>
    <phoneticPr fontId="5"/>
  </si>
  <si>
    <t>台数</t>
    <rPh sb="0" eb="2">
      <t>ダイスウ</t>
    </rPh>
    <phoneticPr fontId="5"/>
  </si>
  <si>
    <t>既存設備</t>
  </si>
  <si>
    <t>■原油換算係数</t>
    <rPh sb="1" eb="3">
      <t>ゲンユ</t>
    </rPh>
    <rPh sb="3" eb="5">
      <t>カンサン</t>
    </rPh>
    <rPh sb="5" eb="7">
      <t>ケイスウ</t>
    </rPh>
    <phoneticPr fontId="1"/>
  </si>
  <si>
    <t>◆据付年</t>
    <rPh sb="1" eb="3">
      <t>スエツ</t>
    </rPh>
    <rPh sb="3" eb="4">
      <t>ネン</t>
    </rPh>
    <phoneticPr fontId="1"/>
  </si>
  <si>
    <t>1950年以前</t>
    <rPh sb="4" eb="5">
      <t>ネン</t>
    </rPh>
    <rPh sb="5" eb="7">
      <t>イゼン</t>
    </rPh>
    <phoneticPr fontId="1"/>
  </si>
  <si>
    <t>ガス(その他) 単位：㎥</t>
    <rPh sb="5" eb="6">
      <t>タ</t>
    </rPh>
    <rPh sb="8" eb="10">
      <t>タンイ</t>
    </rPh>
    <phoneticPr fontId="4"/>
  </si>
  <si>
    <t>ガス(その他) 単位：kg</t>
    <rPh sb="5" eb="6">
      <t>タ</t>
    </rPh>
    <rPh sb="8" eb="10">
      <t>タンイ</t>
    </rPh>
    <phoneticPr fontId="4"/>
  </si>
  <si>
    <t>油(その他)</t>
    <rPh sb="4" eb="5">
      <t>タ</t>
    </rPh>
    <phoneticPr fontId="22"/>
  </si>
  <si>
    <t>□□コージェネレーションシステム</t>
    <phoneticPr fontId="1"/>
  </si>
  <si>
    <t>kW</t>
    <phoneticPr fontId="1"/>
  </si>
  <si>
    <t>燃料消費量</t>
    <rPh sb="0" eb="2">
      <t>ネンリョウ</t>
    </rPh>
    <rPh sb="2" eb="5">
      <t>ショウヒリョウ</t>
    </rPh>
    <phoneticPr fontId="1"/>
  </si>
  <si>
    <t>燃料消費量</t>
    <rPh sb="0" eb="2">
      <t>ネンリョウ</t>
    </rPh>
    <rPh sb="2" eb="5">
      <t>ショウヒリョウ</t>
    </rPh>
    <phoneticPr fontId="1"/>
  </si>
  <si>
    <t>稼働時間</t>
    <rPh sb="0" eb="2">
      <t>カドウ</t>
    </rPh>
    <rPh sb="2" eb="4">
      <t>ジカン</t>
    </rPh>
    <phoneticPr fontId="1"/>
  </si>
  <si>
    <t>h</t>
    <phoneticPr fontId="1"/>
  </si>
  <si>
    <t>エネルギー使用量</t>
    <phoneticPr fontId="1"/>
  </si>
  <si>
    <t>ガス</t>
    <phoneticPr fontId="1"/>
  </si>
  <si>
    <t>NEW-△△</t>
    <phoneticPr fontId="1"/>
  </si>
  <si>
    <t>燃料種</t>
    <rPh sb="0" eb="2">
      <t>ネンリョウ</t>
    </rPh>
    <rPh sb="2" eb="3">
      <t>シュ</t>
    </rPh>
    <phoneticPr fontId="1"/>
  </si>
  <si>
    <t>-------以降の項目は計算に必要な項目です。ご入力に間違いの無いよう十分注意して入力して下さい。-------</t>
    <rPh sb="28" eb="30">
      <t>マチガ</t>
    </rPh>
    <rPh sb="42" eb="44">
      <t>ニュウリョク</t>
    </rPh>
    <rPh sb="46" eb="47">
      <t>クダ</t>
    </rPh>
    <phoneticPr fontId="5"/>
  </si>
  <si>
    <t>能力</t>
    <rPh sb="0" eb="2">
      <t>ノウリョク</t>
    </rPh>
    <phoneticPr fontId="1"/>
  </si>
  <si>
    <t>都市ガス</t>
  </si>
  <si>
    <t>都市ガス</t>
    <phoneticPr fontId="4"/>
  </si>
  <si>
    <t>■稼働条件</t>
    <rPh sb="1" eb="3">
      <t>カドウ</t>
    </rPh>
    <rPh sb="3" eb="5">
      <t>ジョウケン</t>
    </rPh>
    <phoneticPr fontId="1"/>
  </si>
  <si>
    <t>台</t>
    <rPh sb="0" eb="1">
      <t>ダイ</t>
    </rPh>
    <phoneticPr fontId="1"/>
  </si>
  <si>
    <t>■エネルギー使用量</t>
    <rPh sb="6" eb="8">
      <t>シヨウ</t>
    </rPh>
    <rPh sb="8" eb="9">
      <t>リョウ</t>
    </rPh>
    <phoneticPr fontId="5"/>
  </si>
  <si>
    <t>■仕様</t>
    <rPh sb="1" eb="3">
      <t>シヨウ</t>
    </rPh>
    <phoneticPr fontId="1"/>
  </si>
  <si>
    <t>-</t>
    <phoneticPr fontId="1"/>
  </si>
  <si>
    <t>-</t>
    <phoneticPr fontId="1"/>
  </si>
  <si>
    <t>←本計算書の結果を反映して作成した様式の番号を入力</t>
    <phoneticPr fontId="5"/>
  </si>
  <si>
    <t>←計算する設備の製品名を入力</t>
    <phoneticPr fontId="5"/>
  </si>
  <si>
    <t>←計算する設備の型番を入力</t>
    <phoneticPr fontId="5"/>
  </si>
  <si>
    <t>←製品カタログ・仕様書に記載された値を入力</t>
    <phoneticPr fontId="1"/>
  </si>
  <si>
    <t>←燃料種を選択</t>
    <rPh sb="1" eb="3">
      <t>ネンリョウ</t>
    </rPh>
    <rPh sb="3" eb="4">
      <t>シュ</t>
    </rPh>
    <rPh sb="5" eb="7">
      <t>センタク</t>
    </rPh>
    <phoneticPr fontId="1"/>
  </si>
  <si>
    <t>←更新対象の台数を入力</t>
    <rPh sb="1" eb="3">
      <t>コウシン</t>
    </rPh>
    <rPh sb="3" eb="5">
      <t>タイショウ</t>
    </rPh>
    <rPh sb="6" eb="8">
      <t>ダイスウ</t>
    </rPh>
    <rPh sb="9" eb="11">
      <t>ニュウリョク</t>
    </rPh>
    <phoneticPr fontId="1"/>
  </si>
  <si>
    <t>廃熱利用量
（実績）</t>
    <rPh sb="0" eb="2">
      <t>ハイネツ</t>
    </rPh>
    <rPh sb="2" eb="4">
      <t>リヨウ</t>
    </rPh>
    <rPh sb="4" eb="5">
      <t>リョウ</t>
    </rPh>
    <rPh sb="7" eb="9">
      <t>ジッセキ</t>
    </rPh>
    <phoneticPr fontId="1"/>
  </si>
  <si>
    <t>廃熱利用量
（想定）</t>
    <rPh sb="0" eb="2">
      <t>ハイネツ</t>
    </rPh>
    <rPh sb="2" eb="4">
      <t>リヨウ</t>
    </rPh>
    <rPh sb="4" eb="5">
      <t>リョウ</t>
    </rPh>
    <rPh sb="7" eb="9">
      <t>ソウテイ</t>
    </rPh>
    <phoneticPr fontId="1"/>
  </si>
  <si>
    <t>定格廃熱回収量</t>
    <rPh sb="0" eb="2">
      <t>テイカク</t>
    </rPh>
    <rPh sb="2" eb="4">
      <t>ハイネツ</t>
    </rPh>
    <rPh sb="4" eb="6">
      <t>カイシュウ</t>
    </rPh>
    <rPh sb="6" eb="7">
      <t>リョウ</t>
    </rPh>
    <phoneticPr fontId="1"/>
  </si>
  <si>
    <t>定格廃熱回収量</t>
    <rPh sb="2" eb="4">
      <t>ハイネツ</t>
    </rPh>
    <rPh sb="4" eb="6">
      <t>カイシュウ</t>
    </rPh>
    <rPh sb="6" eb="7">
      <t>リョウ</t>
    </rPh>
    <phoneticPr fontId="1"/>
  </si>
  <si>
    <t>○○株式会社</t>
    <phoneticPr fontId="1"/>
  </si>
  <si>
    <t>□□コージェネレーションシステム</t>
    <phoneticPr fontId="1"/>
  </si>
  <si>
    <t>OLD-105PW</t>
    <phoneticPr fontId="1"/>
  </si>
  <si>
    <t>導入予定設備</t>
    <phoneticPr fontId="1"/>
  </si>
  <si>
    <t>入力項目</t>
    <rPh sb="0" eb="2">
      <t>ニュウリョク</t>
    </rPh>
    <rPh sb="2" eb="4">
      <t>コウモク</t>
    </rPh>
    <phoneticPr fontId="1"/>
  </si>
  <si>
    <t>kWh</t>
    <phoneticPr fontId="1"/>
  </si>
  <si>
    <t>メーカー</t>
    <phoneticPr fontId="5"/>
  </si>
  <si>
    <t>←計算する設備のメーカー名を入力</t>
    <phoneticPr fontId="5"/>
  </si>
  <si>
    <r>
      <rPr>
        <b/>
        <sz val="12"/>
        <color theme="1"/>
        <rFont val="ＭＳ 明朝"/>
        <family val="1"/>
        <charset val="128"/>
      </rPr>
      <t>　</t>
    </r>
    <r>
      <rPr>
        <b/>
        <u/>
        <sz val="12"/>
        <color theme="1"/>
        <rFont val="ＭＳ 明朝"/>
        <family val="1"/>
        <charset val="128"/>
      </rPr>
      <t>コージェネレーション　SII省エネ計算フォーマット</t>
    </r>
    <rPh sb="15" eb="16">
      <t>ショウ</t>
    </rPh>
    <rPh sb="18" eb="20">
      <t>ケイサン</t>
    </rPh>
    <phoneticPr fontId="5"/>
  </si>
  <si>
    <r>
      <rPr>
        <sz val="8"/>
        <color rgb="FFFF0000"/>
        <rFont val="ＭＳ 明朝"/>
        <family val="1"/>
        <charset val="128"/>
      </rPr>
      <t>【エネルギー使用量】</t>
    </r>
    <r>
      <rPr>
        <sz val="8"/>
        <color rgb="FF0070C0"/>
        <rFont val="ＭＳ 明朝"/>
        <family val="1"/>
        <charset val="128"/>
      </rPr>
      <t xml:space="preserve">
 </t>
    </r>
    <r>
      <rPr>
        <sz val="8"/>
        <color rgb="FFFF0000"/>
        <rFont val="ＭＳ 明朝"/>
        <family val="1"/>
        <charset val="128"/>
      </rPr>
      <t>赤枠内の数値を補助事業ポータルに転記
※LPGの場合、㎥からkgへ換算した値を補助事業ポータルへ転記</t>
    </r>
    <rPh sb="6" eb="9">
      <t>シヨウリョウ</t>
    </rPh>
    <rPh sb="12" eb="13">
      <t>アカ</t>
    </rPh>
    <rPh sb="13" eb="14">
      <t>ワク</t>
    </rPh>
    <rPh sb="14" eb="15">
      <t>ナイ</t>
    </rPh>
    <rPh sb="16" eb="18">
      <t>スウチ</t>
    </rPh>
    <rPh sb="19" eb="21">
      <t>ホジョ</t>
    </rPh>
    <rPh sb="21" eb="23">
      <t>ジギョウ</t>
    </rPh>
    <rPh sb="28" eb="30">
      <t>テンキ</t>
    </rPh>
    <phoneticPr fontId="1"/>
  </si>
  <si>
    <r>
      <rPr>
        <sz val="8"/>
        <color rgb="FFFF0000"/>
        <rFont val="ＭＳ 明朝"/>
        <family val="1"/>
        <charset val="128"/>
      </rPr>
      <t>【エネルギー使用量】</t>
    </r>
    <r>
      <rPr>
        <sz val="8"/>
        <color rgb="FF0070C0"/>
        <rFont val="ＭＳ 明朝"/>
        <family val="1"/>
        <charset val="128"/>
      </rPr>
      <t xml:space="preserve">
 </t>
    </r>
    <r>
      <rPr>
        <sz val="8"/>
        <color rgb="FFFF0000"/>
        <rFont val="ＭＳ 明朝"/>
        <family val="1"/>
        <charset val="128"/>
      </rPr>
      <t>赤枠内の数値を補助事業ポータルに転記</t>
    </r>
    <rPh sb="6" eb="9">
      <t>シヨウリョウ</t>
    </rPh>
    <rPh sb="12" eb="13">
      <t>アカ</t>
    </rPh>
    <rPh sb="13" eb="14">
      <t>ワク</t>
    </rPh>
    <rPh sb="14" eb="15">
      <t>ナイ</t>
    </rPh>
    <rPh sb="16" eb="18">
      <t>スウチ</t>
    </rPh>
    <rPh sb="19" eb="21">
      <t>ホジョ</t>
    </rPh>
    <rPh sb="21" eb="23">
      <t>ジギョウ</t>
    </rPh>
    <rPh sb="28" eb="30">
      <t>テンキ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</si>
</sst>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8">
    <numFmt numFmtId="176" formatCode="&quot;¥&quot;#,##0_);[Red]\(&quot;¥&quot;#,##0\)"/>
    <numFmt numFmtId="177" formatCode="#,##0.0&quot;kWh&quot;"/>
    <numFmt numFmtId="178" formatCode="0.0%"/>
    <numFmt numFmtId="179" formatCode="0&quot;月&quot;"/>
    <numFmt numFmtId="180" formatCode="#,##0.0&quot;kｌ&quot;"/>
    <numFmt numFmtId="181" formatCode="#,##0_ "/>
    <numFmt numFmtId="182" formatCode="#,##0.00_ ;[Red]\-#,##0.00\ "/>
    <numFmt numFmtId="183" formatCode="General&quot;台&quot;"/>
    <numFmt numFmtId="184" formatCode="&quot;(&quot;@&quot;)&quot;"/>
    <numFmt numFmtId="185" formatCode="0.000&quot; kl&quot;"/>
    <numFmt numFmtId="186" formatCode="#,##0.00_ "/>
    <numFmt numFmtId="187" formatCode="0.00_ "/>
    <numFmt numFmtId="188" formatCode="#,##0\ &quot;h&quot;"/>
    <numFmt numFmtId="189" formatCode="#,##0_);[Red]\(#,##0\)"/>
    <numFmt numFmtId="190" formatCode="#,##0.0_ "/>
    <numFmt numFmtId="191" formatCode="0.0_);[Red]\(0.0\)"/>
    <numFmt numFmtId="192" formatCode="#,##0.000_ "/>
    <numFmt numFmtId="193" formatCode="0.0"/>
  </numFmts>
  <fonts count="41">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font>
    <font>
      <sz val="11"/>
      <name val="ＭＳ Ｐゴシック"/>
      <family val="3"/>
      <charset val="128"/>
    </font>
    <font>
      <sz val="11"/>
      <color theme="1"/>
      <name val="ＭＳ Ｐゴシック"/>
      <family val="2"/>
      <charset val="128"/>
      <scheme val="minor"/>
    </font>
    <font>
      <sz val="6"/>
      <name val="ＭＳ Ｐゴシック"/>
      <family val="3"/>
      <charset val="128"/>
    </font>
    <font>
      <sz val="11"/>
      <color rgb="FF000000"/>
      <name val="ＭＳ Ｐゴシック"/>
      <family val="3"/>
      <charset val="128"/>
    </font>
    <font>
      <sz val="11"/>
      <color theme="1"/>
      <name val="ＭＳ Ｐゴシック"/>
      <family val="3"/>
      <charset val="128"/>
      <scheme val="minor"/>
    </font>
    <font>
      <sz val="11"/>
      <name val="ＭＳ Ｐゴシック"/>
      <family val="3"/>
      <charset val="128"/>
      <scheme val="minor"/>
    </font>
    <font>
      <sz val="11"/>
      <color theme="1"/>
      <name val="ＭＳ Ｐゴシック"/>
      <family val="2"/>
      <scheme val="minor"/>
    </font>
    <font>
      <sz val="10"/>
      <name val="ＭＳ 明朝"/>
      <family val="1"/>
      <charset val="128"/>
    </font>
    <font>
      <u/>
      <sz val="12"/>
      <color indexed="12"/>
      <name val="Osaka"/>
      <family val="1"/>
      <charset val="128"/>
    </font>
    <font>
      <sz val="12"/>
      <name val="ＭＳ Ｐゴシック"/>
      <family val="3"/>
      <charset val="128"/>
    </font>
    <font>
      <sz val="10"/>
      <name val="ＭＳ ゴシック"/>
      <family val="3"/>
      <charset val="128"/>
    </font>
    <font>
      <b/>
      <sz val="11"/>
      <color rgb="FF000000"/>
      <name val="ＭＳ Ｐゴシック"/>
      <family val="3"/>
      <charset val="128"/>
    </font>
    <font>
      <sz val="11"/>
      <color indexed="8"/>
      <name val="ＭＳ Ｐゴシック"/>
      <family val="3"/>
      <charset val="128"/>
    </font>
    <font>
      <sz val="10.5"/>
      <color indexed="8"/>
      <name val="ＭＳ Ｐゴシック"/>
      <family val="3"/>
      <charset val="128"/>
      <scheme val="minor"/>
    </font>
    <font>
      <b/>
      <sz val="11"/>
      <name val="ＭＳ Ｐゴシック"/>
      <family val="3"/>
      <charset val="128"/>
      <scheme val="minor"/>
    </font>
    <font>
      <sz val="10"/>
      <name val="ＭＳ Ｐゴシック"/>
      <family val="3"/>
      <charset val="128"/>
    </font>
    <font>
      <sz val="10.5"/>
      <name val="ＭＳ Ｐゴシック"/>
      <family val="3"/>
      <charset val="128"/>
      <scheme val="minor"/>
    </font>
    <font>
      <sz val="11"/>
      <color theme="1"/>
      <name val="ＭＳ Ｐゴシック"/>
      <family val="2"/>
      <charset val="128"/>
    </font>
    <font>
      <sz val="11"/>
      <color rgb="FFFA7D00"/>
      <name val="ＭＳ Ｐゴシック"/>
      <family val="2"/>
      <charset val="128"/>
      <scheme val="minor"/>
    </font>
    <font>
      <sz val="6"/>
      <name val="ＭＳ Ｐゴシック"/>
      <family val="3"/>
      <charset val="128"/>
      <scheme val="minor"/>
    </font>
    <font>
      <sz val="10"/>
      <name val="ＭＳ Ｐゴシック"/>
      <family val="3"/>
      <charset val="128"/>
      <scheme val="minor"/>
    </font>
    <font>
      <sz val="9"/>
      <color theme="1"/>
      <name val="ＭＳ Ｐゴシック"/>
      <family val="2"/>
      <scheme val="minor"/>
    </font>
    <font>
      <sz val="9"/>
      <color theme="1"/>
      <name val="ＭＳ Ｐゴシック"/>
      <family val="3"/>
      <charset val="128"/>
      <scheme val="minor"/>
    </font>
    <font>
      <sz val="9"/>
      <color indexed="8"/>
      <name val="ＭＳ Ｐゴシック"/>
      <family val="3"/>
      <charset val="128"/>
      <scheme val="minor"/>
    </font>
    <font>
      <sz val="11"/>
      <name val="ＭＳ Ｐゴシック"/>
      <family val="2"/>
      <charset val="128"/>
      <scheme val="minor"/>
    </font>
    <font>
      <sz val="10"/>
      <name val="ＭＳ Ｐゴシック"/>
      <family val="2"/>
      <charset val="128"/>
      <scheme val="minor"/>
    </font>
    <font>
      <sz val="7"/>
      <name val="ＭＳ 明朝"/>
      <family val="1"/>
      <charset val="128"/>
    </font>
    <font>
      <sz val="12"/>
      <name val="ＭＳ 明朝"/>
      <family val="1"/>
      <charset val="128"/>
    </font>
    <font>
      <u/>
      <sz val="9"/>
      <color indexed="12"/>
      <name val="ＭＳ Ｐゴシック"/>
      <family val="3"/>
      <charset val="128"/>
    </font>
    <font>
      <sz val="10"/>
      <color theme="1"/>
      <name val="ＭＳ 明朝"/>
      <family val="1"/>
      <charset val="128"/>
    </font>
    <font>
      <b/>
      <sz val="12"/>
      <color theme="1"/>
      <name val="ＭＳ 明朝"/>
      <family val="1"/>
      <charset val="128"/>
    </font>
    <font>
      <b/>
      <u/>
      <sz val="12"/>
      <color theme="1"/>
      <name val="ＭＳ 明朝"/>
      <family val="1"/>
      <charset val="128"/>
    </font>
    <font>
      <sz val="9"/>
      <name val="ＭＳ 明朝"/>
      <family val="1"/>
      <charset val="128"/>
    </font>
    <font>
      <sz val="8"/>
      <color rgb="FF0070C0"/>
      <name val="ＭＳ 明朝"/>
      <family val="1"/>
      <charset val="128"/>
    </font>
    <font>
      <b/>
      <sz val="9"/>
      <color indexed="81"/>
      <name val="ＭＳ Ｐゴシック"/>
      <family val="3"/>
      <charset val="128"/>
    </font>
    <font>
      <sz val="10"/>
      <color rgb="FFFF0000"/>
      <name val="ＭＳ 明朝"/>
      <family val="1"/>
      <charset val="128"/>
    </font>
    <font>
      <sz val="8"/>
      <color theme="1"/>
      <name val="ＭＳ 明朝"/>
      <family val="1"/>
      <charset val="128"/>
    </font>
    <font>
      <sz val="8"/>
      <color rgb="FFFF0000"/>
      <name val="ＭＳ 明朝"/>
      <family val="1"/>
      <charset val="128"/>
    </font>
  </fonts>
  <fills count="8">
    <fill>
      <patternFill patternType="none"/>
    </fill>
    <fill>
      <patternFill patternType="gray125"/>
    </fill>
    <fill>
      <patternFill patternType="solid">
        <fgColor rgb="FFFFFFCC"/>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tint="-0.499984740745262"/>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auto="1"/>
      </left>
      <right/>
      <top style="double">
        <color auto="1"/>
      </top>
      <bottom style="thin">
        <color auto="1"/>
      </bottom>
      <diagonal/>
    </border>
    <border>
      <left/>
      <right/>
      <top style="double">
        <color auto="1"/>
      </top>
      <bottom style="thin">
        <color auto="1"/>
      </bottom>
      <diagonal/>
    </border>
    <border>
      <left/>
      <right style="thin">
        <color auto="1"/>
      </right>
      <top style="double">
        <color auto="1"/>
      </top>
      <bottom style="thin">
        <color auto="1"/>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medium">
        <color indexed="64"/>
      </bottom>
      <diagonal/>
    </border>
    <border>
      <left/>
      <right/>
      <top style="thin">
        <color indexed="64"/>
      </top>
      <bottom style="double">
        <color auto="1"/>
      </bottom>
      <diagonal/>
    </border>
    <border>
      <left style="thin">
        <color auto="1"/>
      </left>
      <right style="medium">
        <color auto="1"/>
      </right>
      <top style="thin">
        <color auto="1"/>
      </top>
      <bottom style="double">
        <color auto="1"/>
      </bottom>
      <diagonal/>
    </border>
    <border>
      <left style="thin">
        <color auto="1"/>
      </left>
      <right style="medium">
        <color auto="1"/>
      </right>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indexed="64"/>
      </left>
      <right style="thin">
        <color indexed="64"/>
      </right>
      <top style="thin">
        <color indexed="64"/>
      </top>
      <bottom style="hair">
        <color indexed="64"/>
      </bottom>
      <diagonal/>
    </border>
    <border>
      <left style="thin">
        <color auto="1"/>
      </left>
      <right style="thin">
        <color auto="1"/>
      </right>
      <top style="double">
        <color auto="1"/>
      </top>
      <bottom style="thin">
        <color auto="1"/>
      </bottom>
      <diagonal/>
    </border>
    <border>
      <left style="medium">
        <color rgb="FFFF0000"/>
      </left>
      <right/>
      <top style="medium">
        <color rgb="FFFF0000"/>
      </top>
      <bottom style="thin">
        <color indexed="64"/>
      </bottom>
      <diagonal/>
    </border>
    <border>
      <left/>
      <right/>
      <top style="medium">
        <color rgb="FFFF0000"/>
      </top>
      <bottom style="thin">
        <color indexed="64"/>
      </bottom>
      <diagonal/>
    </border>
    <border>
      <left/>
      <right style="medium">
        <color rgb="FFFF0000"/>
      </right>
      <top style="medium">
        <color rgb="FFFF0000"/>
      </top>
      <bottom style="thin">
        <color indexed="64"/>
      </bottom>
      <diagonal/>
    </border>
    <border>
      <left style="medium">
        <color rgb="FFFF0000"/>
      </left>
      <right/>
      <top style="thin">
        <color indexed="64"/>
      </top>
      <bottom style="thin">
        <color indexed="64"/>
      </bottom>
      <diagonal/>
    </border>
    <border>
      <left/>
      <right style="medium">
        <color rgb="FFFF0000"/>
      </right>
      <top style="thin">
        <color indexed="64"/>
      </top>
      <bottom style="thin">
        <color indexed="64"/>
      </bottom>
      <diagonal/>
    </border>
    <border>
      <left style="medium">
        <color rgb="FFFF0000"/>
      </left>
      <right/>
      <top style="thin">
        <color indexed="64"/>
      </top>
      <bottom style="medium">
        <color rgb="FFFF0000"/>
      </bottom>
      <diagonal/>
    </border>
    <border>
      <left/>
      <right/>
      <top style="thin">
        <color indexed="64"/>
      </top>
      <bottom style="medium">
        <color rgb="FFFF0000"/>
      </bottom>
      <diagonal/>
    </border>
    <border>
      <left/>
      <right style="medium">
        <color rgb="FFFF0000"/>
      </right>
      <top style="thin">
        <color indexed="64"/>
      </top>
      <bottom style="medium">
        <color rgb="FFFF0000"/>
      </bottom>
      <diagonal/>
    </border>
    <border>
      <left style="medium">
        <color rgb="FFFF0000"/>
      </left>
      <right/>
      <top/>
      <bottom/>
      <diagonal/>
    </border>
  </borders>
  <cellStyleXfs count="41">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3" fillId="0" borderId="0"/>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0" fontId="7" fillId="0" borderId="0">
      <alignment vertical="center"/>
    </xf>
    <xf numFmtId="0" fontId="9" fillId="0" borderId="0"/>
    <xf numFmtId="9" fontId="3" fillId="0" borderId="0" applyFont="0" applyFill="0" applyBorder="0" applyAlignment="0" applyProtection="0"/>
    <xf numFmtId="0" fontId="11" fillId="0" borderId="0" applyNumberFormat="0" applyFill="0" applyBorder="0" applyAlignment="0" applyProtection="0">
      <alignment vertical="top"/>
      <protection locked="0"/>
    </xf>
    <xf numFmtId="38" fontId="12" fillId="0" borderId="0" applyFill="0" applyBorder="0" applyAlignment="0" applyProtection="0"/>
    <xf numFmtId="176" fontId="4" fillId="0" borderId="0" applyFont="0" applyFill="0" applyBorder="0" applyAlignment="0" applyProtection="0">
      <alignment vertical="center"/>
    </xf>
    <xf numFmtId="0" fontId="3" fillId="0" borderId="0"/>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13" fillId="0" borderId="0">
      <alignment vertical="center"/>
    </xf>
    <xf numFmtId="0" fontId="4" fillId="0" borderId="0">
      <alignment vertical="center"/>
    </xf>
    <xf numFmtId="0" fontId="4" fillId="0" borderId="0">
      <alignment vertical="center"/>
    </xf>
    <xf numFmtId="0" fontId="15" fillId="0" borderId="0">
      <alignment vertical="center"/>
    </xf>
    <xf numFmtId="0" fontId="4" fillId="0" borderId="0">
      <alignment vertical="center"/>
    </xf>
    <xf numFmtId="38" fontId="4" fillId="0" borderId="0" applyFont="0" applyFill="0" applyBorder="0" applyAlignment="0" applyProtection="0">
      <alignment vertical="center"/>
    </xf>
    <xf numFmtId="0" fontId="3" fillId="0" borderId="0">
      <alignment vertical="center"/>
    </xf>
    <xf numFmtId="38" fontId="15" fillId="0" borderId="0" applyFont="0" applyFill="0" applyBorder="0" applyAlignment="0" applyProtection="0">
      <alignment vertical="center"/>
    </xf>
    <xf numFmtId="38" fontId="3" fillId="0" borderId="0"/>
    <xf numFmtId="178" fontId="3" fillId="0" borderId="0"/>
    <xf numFmtId="0" fontId="3" fillId="0" borderId="0"/>
    <xf numFmtId="0" fontId="3" fillId="0" borderId="0"/>
    <xf numFmtId="0" fontId="3" fillId="0" borderId="0"/>
    <xf numFmtId="0" fontId="3" fillId="0" borderId="0"/>
    <xf numFmtId="9" fontId="20" fillId="0" borderId="0" applyFont="0" applyFill="0" applyBorder="0" applyAlignment="0" applyProtection="0">
      <alignment vertical="center"/>
    </xf>
    <xf numFmtId="0" fontId="3" fillId="0" borderId="0"/>
    <xf numFmtId="0" fontId="3" fillId="0" borderId="0"/>
    <xf numFmtId="38" fontId="3" fillId="0" borderId="0" applyFont="0" applyFill="0" applyBorder="0" applyAlignment="0" applyProtection="0">
      <alignment vertical="center"/>
    </xf>
    <xf numFmtId="0" fontId="31" fillId="0" borderId="0" applyNumberFormat="0" applyFill="0" applyBorder="0" applyAlignment="0" applyProtection="0">
      <alignment vertical="top"/>
      <protection locked="0"/>
    </xf>
    <xf numFmtId="0" fontId="4" fillId="0" borderId="0">
      <alignment vertical="center"/>
    </xf>
    <xf numFmtId="0" fontId="9" fillId="0" borderId="0"/>
    <xf numFmtId="0" fontId="3" fillId="0" borderId="0">
      <alignment vertical="center"/>
    </xf>
    <xf numFmtId="0" fontId="7" fillId="0" borderId="0">
      <alignment vertical="center"/>
    </xf>
  </cellStyleXfs>
  <cellXfs count="222">
    <xf numFmtId="0" fontId="0" fillId="0" borderId="0" xfId="0">
      <alignment vertical="center"/>
    </xf>
    <xf numFmtId="0" fontId="16" fillId="0" borderId="0" xfId="21" applyFont="1">
      <alignment vertical="center"/>
    </xf>
    <xf numFmtId="0" fontId="8" fillId="0" borderId="0" xfId="22" applyFont="1" applyAlignment="1">
      <alignment horizontal="center" vertical="center" shrinkToFit="1"/>
    </xf>
    <xf numFmtId="0" fontId="7" fillId="0" borderId="0" xfId="22" applyFont="1">
      <alignment vertical="center"/>
    </xf>
    <xf numFmtId="0" fontId="19" fillId="0" borderId="1" xfId="21" applyFont="1" applyBorder="1" applyAlignment="1">
      <alignment horizontal="left" vertical="center"/>
    </xf>
    <xf numFmtId="0" fontId="19" fillId="0" borderId="0" xfId="21" applyFont="1">
      <alignment vertical="center"/>
    </xf>
    <xf numFmtId="0" fontId="23" fillId="0" borderId="1" xfId="24" applyFont="1" applyBorder="1" applyAlignment="1">
      <alignment horizontal="left" vertical="center" wrapText="1" shrinkToFit="1"/>
    </xf>
    <xf numFmtId="0" fontId="23" fillId="0" borderId="1" xfId="24" applyFont="1" applyBorder="1" applyAlignment="1">
      <alignment horizontal="left" vertical="center" shrinkToFit="1"/>
    </xf>
    <xf numFmtId="0" fontId="23" fillId="0" borderId="2" xfId="24" applyFont="1" applyBorder="1" applyAlignment="1">
      <alignment horizontal="left" vertical="center" shrinkToFit="1"/>
    </xf>
    <xf numFmtId="182" fontId="23" fillId="0" borderId="1" xfId="23" applyNumberFormat="1" applyFont="1" applyFill="1" applyBorder="1" applyAlignment="1">
      <alignment horizontal="left" vertical="center" shrinkToFit="1"/>
    </xf>
    <xf numFmtId="182" fontId="23" fillId="0" borderId="3" xfId="23" applyNumberFormat="1" applyFont="1" applyFill="1" applyBorder="1" applyAlignment="1">
      <alignment horizontal="left" vertical="center" shrinkToFit="1"/>
    </xf>
    <xf numFmtId="0" fontId="23" fillId="0" borderId="1" xfId="0" applyFont="1" applyBorder="1" applyAlignment="1">
      <alignment horizontal="left" vertical="center"/>
    </xf>
    <xf numFmtId="182" fontId="23" fillId="0" borderId="2" xfId="23" applyNumberFormat="1" applyFont="1" applyFill="1" applyBorder="1" applyAlignment="1">
      <alignment horizontal="left" vertical="center" shrinkToFit="1"/>
    </xf>
    <xf numFmtId="0" fontId="23" fillId="0" borderId="2" xfId="24" applyFont="1" applyBorder="1" applyAlignment="1">
      <alignment horizontal="left" vertical="center" wrapText="1" shrinkToFit="1"/>
    </xf>
    <xf numFmtId="182" fontId="23" fillId="0" borderId="12" xfId="23" applyNumberFormat="1" applyFont="1" applyFill="1" applyBorder="1" applyAlignment="1">
      <alignment horizontal="left" vertical="center" shrinkToFit="1"/>
    </xf>
    <xf numFmtId="0" fontId="24" fillId="3" borderId="1" xfId="0" applyFont="1" applyFill="1" applyBorder="1" applyAlignment="1">
      <alignment horizontal="left" vertical="center"/>
    </xf>
    <xf numFmtId="0" fontId="25" fillId="3" borderId="38" xfId="0" applyFont="1" applyFill="1" applyBorder="1" applyAlignment="1">
      <alignment horizontal="left" vertical="center"/>
    </xf>
    <xf numFmtId="0" fontId="25" fillId="3" borderId="1" xfId="0" applyFont="1" applyFill="1" applyBorder="1" applyAlignment="1">
      <alignment vertical="center" wrapText="1" shrinkToFit="1"/>
    </xf>
    <xf numFmtId="0" fontId="25" fillId="3" borderId="1" xfId="0" applyFont="1" applyFill="1" applyBorder="1" applyAlignment="1">
      <alignment horizontal="left" vertical="center" wrapText="1"/>
    </xf>
    <xf numFmtId="0" fontId="26" fillId="3" borderId="1" xfId="21" applyFont="1" applyFill="1" applyBorder="1" applyAlignment="1">
      <alignment horizontal="left" vertical="center"/>
    </xf>
    <xf numFmtId="0" fontId="8" fillId="6" borderId="19" xfId="24" applyFont="1" applyFill="1" applyBorder="1" applyAlignment="1">
      <alignment horizontal="center" vertical="center" shrinkToFit="1"/>
    </xf>
    <xf numFmtId="38" fontId="8" fillId="6" borderId="20" xfId="4" applyFont="1" applyFill="1" applyBorder="1" applyAlignment="1">
      <alignment horizontal="right" vertical="center" shrinkToFit="1"/>
    </xf>
    <xf numFmtId="182" fontId="8" fillId="6" borderId="20" xfId="4" applyNumberFormat="1" applyFont="1" applyFill="1" applyBorder="1" applyAlignment="1">
      <alignment horizontal="center" vertical="center" shrinkToFit="1"/>
    </xf>
    <xf numFmtId="182" fontId="8" fillId="6" borderId="20" xfId="4" applyNumberFormat="1" applyFont="1" applyFill="1" applyBorder="1" applyAlignment="1">
      <alignment horizontal="left" vertical="center" shrinkToFit="1"/>
    </xf>
    <xf numFmtId="0" fontId="19" fillId="6" borderId="20" xfId="21" applyFont="1" applyFill="1" applyBorder="1" applyAlignment="1">
      <alignment horizontal="left" vertical="center"/>
    </xf>
    <xf numFmtId="0" fontId="19" fillId="6" borderId="32" xfId="21" applyFont="1" applyFill="1" applyBorder="1" applyAlignment="1">
      <alignment horizontal="left" vertical="center"/>
    </xf>
    <xf numFmtId="0" fontId="19" fillId="6" borderId="37" xfId="21" applyFont="1" applyFill="1" applyBorder="1" applyAlignment="1">
      <alignment horizontal="left" vertical="center"/>
    </xf>
    <xf numFmtId="0" fontId="27" fillId="0" borderId="0" xfId="0" applyFont="1">
      <alignment vertical="center"/>
    </xf>
    <xf numFmtId="0" fontId="0" fillId="0" borderId="1" xfId="0" applyBorder="1">
      <alignment vertical="center"/>
    </xf>
    <xf numFmtId="0" fontId="36" fillId="0" borderId="0" xfId="7" applyFont="1" applyAlignment="1" applyProtection="1">
      <alignment horizontal="left" vertical="center" shrinkToFit="1"/>
      <protection hidden="1"/>
    </xf>
    <xf numFmtId="0" fontId="0" fillId="0" borderId="0" xfId="0" applyProtection="1">
      <alignment vertical="center"/>
      <protection hidden="1"/>
    </xf>
    <xf numFmtId="0" fontId="10" fillId="0" borderId="0" xfId="7" applyFont="1" applyAlignment="1" applyProtection="1">
      <alignment horizontal="center" vertical="center"/>
      <protection hidden="1"/>
    </xf>
    <xf numFmtId="0" fontId="27" fillId="0" borderId="0" xfId="0" applyFont="1" applyProtection="1">
      <alignment vertical="center"/>
      <protection hidden="1"/>
    </xf>
    <xf numFmtId="0" fontId="10" fillId="0" borderId="0" xfId="7" applyFont="1" applyAlignment="1" applyProtection="1">
      <alignment vertical="center"/>
      <protection hidden="1"/>
    </xf>
    <xf numFmtId="0" fontId="10" fillId="0" borderId="0" xfId="7" applyFont="1" applyAlignment="1" applyProtection="1">
      <alignment horizontal="left" vertical="center" shrinkToFit="1"/>
      <protection hidden="1"/>
    </xf>
    <xf numFmtId="0" fontId="10" fillId="0" borderId="0" xfId="7" applyFont="1" applyAlignment="1" applyProtection="1">
      <alignment vertical="center" shrinkToFit="1"/>
      <protection hidden="1"/>
    </xf>
    <xf numFmtId="0" fontId="10" fillId="0" borderId="9" xfId="7" applyFont="1" applyBorder="1" applyAlignment="1" applyProtection="1">
      <alignment vertical="center" shrinkToFit="1"/>
      <protection hidden="1"/>
    </xf>
    <xf numFmtId="0" fontId="36" fillId="0" borderId="0" xfId="7" applyFont="1" applyAlignment="1" applyProtection="1">
      <alignment horizontal="left" vertical="center"/>
      <protection hidden="1"/>
    </xf>
    <xf numFmtId="0" fontId="36" fillId="0" borderId="0" xfId="7" applyFont="1" applyAlignment="1" applyProtection="1">
      <alignment vertical="center" shrinkToFit="1"/>
      <protection hidden="1"/>
    </xf>
    <xf numFmtId="0" fontId="10" fillId="0" borderId="21" xfId="7" applyFont="1" applyBorder="1" applyAlignment="1" applyProtection="1">
      <alignment horizontal="center" vertical="center" shrinkToFit="1"/>
      <protection hidden="1"/>
    </xf>
    <xf numFmtId="0" fontId="10" fillId="0" borderId="21" xfId="7" applyFont="1" applyBorder="1" applyAlignment="1" applyProtection="1">
      <alignment horizontal="left" vertical="center" shrinkToFit="1"/>
      <protection hidden="1"/>
    </xf>
    <xf numFmtId="0" fontId="36" fillId="0" borderId="0" xfId="7" applyFont="1" applyAlignment="1" applyProtection="1">
      <alignment horizontal="center" vertical="center" shrinkToFit="1"/>
      <protection hidden="1"/>
    </xf>
    <xf numFmtId="0" fontId="10" fillId="0" borderId="0" xfId="7" applyFont="1" applyAlignment="1" applyProtection="1">
      <alignment horizontal="center" vertical="center" shrinkToFit="1"/>
      <protection hidden="1"/>
    </xf>
    <xf numFmtId="0" fontId="27" fillId="0" borderId="0" xfId="0" applyFont="1" applyAlignment="1" applyProtection="1">
      <alignment horizontal="left" vertical="center"/>
      <protection hidden="1"/>
    </xf>
    <xf numFmtId="0" fontId="27" fillId="0" borderId="0" xfId="0" applyFont="1" applyAlignment="1" applyProtection="1">
      <alignment vertical="center" shrinkToFit="1"/>
      <protection hidden="1"/>
    </xf>
    <xf numFmtId="188" fontId="10" fillId="0" borderId="0" xfId="4" applyNumberFormat="1" applyFont="1" applyFill="1" applyBorder="1" applyAlignment="1" applyProtection="1">
      <alignment horizontal="left" vertical="center" shrinkToFit="1"/>
      <protection hidden="1"/>
    </xf>
    <xf numFmtId="0" fontId="29" fillId="0" borderId="0" xfId="7" applyFont="1" applyAlignment="1" applyProtection="1">
      <alignment horizontal="center" vertical="center" wrapText="1" shrinkToFit="1"/>
      <protection hidden="1"/>
    </xf>
    <xf numFmtId="0" fontId="29" fillId="0" borderId="0" xfId="7" applyFont="1" applyAlignment="1" applyProtection="1">
      <alignment horizontal="center" vertical="center" shrinkToFit="1"/>
      <protection hidden="1"/>
    </xf>
    <xf numFmtId="0" fontId="35" fillId="0" borderId="13" xfId="7" applyFont="1" applyBorder="1" applyAlignment="1" applyProtection="1">
      <alignment vertical="center"/>
      <protection hidden="1"/>
    </xf>
    <xf numFmtId="0" fontId="35" fillId="0" borderId="13" xfId="7" applyFont="1" applyBorder="1" applyAlignment="1" applyProtection="1">
      <alignment vertical="center" shrinkToFit="1"/>
      <protection hidden="1"/>
    </xf>
    <xf numFmtId="0" fontId="28" fillId="0" borderId="0" xfId="0" applyFont="1" applyProtection="1">
      <alignment vertical="center"/>
      <protection hidden="1"/>
    </xf>
    <xf numFmtId="0" fontId="28" fillId="0" borderId="0" xfId="0" applyFont="1" applyAlignment="1" applyProtection="1">
      <alignment horizontal="left" vertical="center"/>
      <protection hidden="1"/>
    </xf>
    <xf numFmtId="185" fontId="30" fillId="0" borderId="0" xfId="7" applyNumberFormat="1" applyFont="1" applyAlignment="1" applyProtection="1">
      <alignment vertical="center"/>
      <protection hidden="1"/>
    </xf>
    <xf numFmtId="0" fontId="32" fillId="0" borderId="0" xfId="7" quotePrefix="1" applyFont="1" applyAlignment="1" applyProtection="1">
      <alignment horizontal="left" vertical="center" shrinkToFit="1"/>
      <protection hidden="1"/>
    </xf>
    <xf numFmtId="0" fontId="32" fillId="0" borderId="0" xfId="7" applyFont="1" applyAlignment="1" applyProtection="1">
      <alignment horizontal="left" vertical="center" shrinkToFit="1"/>
      <protection hidden="1"/>
    </xf>
    <xf numFmtId="0" fontId="10" fillId="0" borderId="13" xfId="7" applyFont="1" applyBorder="1" applyAlignment="1" applyProtection="1">
      <alignment horizontal="center" vertical="center" shrinkToFit="1"/>
      <protection hidden="1"/>
    </xf>
    <xf numFmtId="0" fontId="10" fillId="0" borderId="13" xfId="7" applyFont="1" applyBorder="1" applyAlignment="1" applyProtection="1">
      <alignment horizontal="left" vertical="center" shrinkToFit="1"/>
      <protection hidden="1"/>
    </xf>
    <xf numFmtId="192" fontId="39" fillId="0" borderId="0" xfId="7" applyNumberFormat="1" applyFont="1" applyAlignment="1" applyProtection="1">
      <alignment vertical="center" wrapText="1" shrinkToFit="1"/>
      <protection hidden="1"/>
    </xf>
    <xf numFmtId="0" fontId="16" fillId="7" borderId="0" xfId="21" applyFont="1" applyFill="1">
      <alignment vertical="center"/>
    </xf>
    <xf numFmtId="0" fontId="17" fillId="7" borderId="0" xfId="0" applyFont="1" applyFill="1" applyAlignment="1">
      <alignment horizontal="left" vertical="center"/>
    </xf>
    <xf numFmtId="0" fontId="8" fillId="7" borderId="0" xfId="0" applyFont="1" applyFill="1" applyAlignment="1">
      <alignment horizontal="center" vertical="center" shrinkToFit="1"/>
    </xf>
    <xf numFmtId="182" fontId="8" fillId="7" borderId="0" xfId="4" applyNumberFormat="1" applyFont="1" applyFill="1" applyBorder="1" applyAlignment="1">
      <alignment horizontal="center" vertical="center"/>
    </xf>
    <xf numFmtId="0" fontId="7" fillId="7" borderId="0" xfId="0" applyFont="1" applyFill="1">
      <alignment vertical="center"/>
    </xf>
    <xf numFmtId="0" fontId="8" fillId="7" borderId="14" xfId="24" applyFont="1" applyFill="1" applyBorder="1" applyAlignment="1">
      <alignment horizontal="center" vertical="center" shrinkToFit="1"/>
    </xf>
    <xf numFmtId="38" fontId="8" fillId="7" borderId="27" xfId="4" applyFont="1" applyFill="1" applyBorder="1" applyAlignment="1">
      <alignment horizontal="center" vertical="center" shrinkToFit="1"/>
    </xf>
    <xf numFmtId="38" fontId="8" fillId="7" borderId="28" xfId="4" applyFont="1" applyFill="1" applyBorder="1" applyAlignment="1">
      <alignment horizontal="center" vertical="center" shrinkToFit="1"/>
    </xf>
    <xf numFmtId="38" fontId="8" fillId="7" borderId="29" xfId="4" applyFont="1" applyFill="1" applyBorder="1" applyAlignment="1">
      <alignment horizontal="center" vertical="center" shrinkToFit="1"/>
    </xf>
    <xf numFmtId="0" fontId="8" fillId="7" borderId="15" xfId="24" applyFont="1" applyFill="1" applyBorder="1" applyAlignment="1">
      <alignment horizontal="center" vertical="center" shrinkToFit="1"/>
    </xf>
    <xf numFmtId="0" fontId="7" fillId="7" borderId="15" xfId="0" applyFont="1" applyFill="1" applyBorder="1">
      <alignment vertical="center"/>
    </xf>
    <xf numFmtId="0" fontId="7" fillId="7" borderId="27" xfId="0" applyFont="1" applyFill="1" applyBorder="1">
      <alignment vertical="center"/>
    </xf>
    <xf numFmtId="0" fontId="7" fillId="7" borderId="16" xfId="0" applyFont="1" applyFill="1" applyBorder="1">
      <alignment vertical="center"/>
    </xf>
    <xf numFmtId="0" fontId="8" fillId="7" borderId="30" xfId="24" applyFont="1" applyFill="1" applyBorder="1" applyAlignment="1">
      <alignment horizontal="center" vertical="center" shrinkToFit="1"/>
    </xf>
    <xf numFmtId="38" fontId="8" fillId="7" borderId="31" xfId="4" applyFont="1" applyFill="1" applyBorder="1" applyAlignment="1">
      <alignment horizontal="center" vertical="center" shrinkToFit="1"/>
    </xf>
    <xf numFmtId="0" fontId="8" fillId="7" borderId="31" xfId="24" applyFont="1" applyFill="1" applyBorder="1" applyAlignment="1">
      <alignment horizontal="center" vertical="center" shrinkToFit="1"/>
    </xf>
    <xf numFmtId="0" fontId="8" fillId="7" borderId="22" xfId="24" applyFont="1" applyFill="1" applyBorder="1" applyAlignment="1">
      <alignment horizontal="center" vertical="center" shrinkToFit="1"/>
    </xf>
    <xf numFmtId="0" fontId="8" fillId="7" borderId="34" xfId="24" applyFont="1" applyFill="1" applyBorder="1" applyAlignment="1">
      <alignment horizontal="center" vertical="center" shrinkToFit="1"/>
    </xf>
    <xf numFmtId="0" fontId="8" fillId="7" borderId="18" xfId="24" applyFont="1" applyFill="1" applyBorder="1" applyAlignment="1">
      <alignment horizontal="center" vertical="center" shrinkToFit="1"/>
    </xf>
    <xf numFmtId="38" fontId="8" fillId="7" borderId="3" xfId="4" applyFont="1" applyFill="1" applyBorder="1" applyAlignment="1">
      <alignment horizontal="right" vertical="center" shrinkToFit="1"/>
    </xf>
    <xf numFmtId="182" fontId="8" fillId="7" borderId="3" xfId="4" applyNumberFormat="1" applyFont="1" applyFill="1" applyBorder="1" applyAlignment="1">
      <alignment horizontal="center" vertical="center" shrinkToFit="1"/>
    </xf>
    <xf numFmtId="182" fontId="8" fillId="7" borderId="3" xfId="4" applyNumberFormat="1" applyFont="1" applyFill="1" applyBorder="1" applyAlignment="1">
      <alignment horizontal="left" vertical="center" shrinkToFit="1"/>
    </xf>
    <xf numFmtId="0" fontId="8" fillId="7" borderId="3" xfId="0" applyFont="1" applyFill="1" applyBorder="1" applyAlignment="1">
      <alignment horizontal="left" vertical="center"/>
    </xf>
    <xf numFmtId="0" fontId="8" fillId="7" borderId="11" xfId="0" applyFont="1" applyFill="1" applyBorder="1" applyAlignment="1">
      <alignment horizontal="left" vertical="center"/>
    </xf>
    <xf numFmtId="0" fontId="8" fillId="7" borderId="35" xfId="0" applyFont="1" applyFill="1" applyBorder="1" applyAlignment="1">
      <alignment horizontal="left" vertical="center"/>
    </xf>
    <xf numFmtId="0" fontId="8" fillId="7" borderId="17" xfId="24" applyFont="1" applyFill="1" applyBorder="1" applyAlignment="1">
      <alignment horizontal="center" vertical="center" shrinkToFit="1"/>
    </xf>
    <xf numFmtId="38" fontId="8" fillId="7" borderId="1" xfId="4" applyFont="1" applyFill="1" applyBorder="1" applyAlignment="1">
      <alignment horizontal="right" vertical="center" shrinkToFit="1"/>
    </xf>
    <xf numFmtId="182" fontId="8" fillId="7" borderId="1" xfId="4" applyNumberFormat="1" applyFont="1" applyFill="1" applyBorder="1" applyAlignment="1">
      <alignment horizontal="center" vertical="center" shrinkToFit="1"/>
    </xf>
    <xf numFmtId="182" fontId="8" fillId="7" borderId="1" xfId="4" applyNumberFormat="1" applyFont="1" applyFill="1" applyBorder="1" applyAlignment="1">
      <alignment horizontal="left" vertical="center" shrinkToFit="1"/>
    </xf>
    <xf numFmtId="0" fontId="19" fillId="7" borderId="1" xfId="21" applyFont="1" applyFill="1" applyBorder="1" applyAlignment="1">
      <alignment horizontal="left" vertical="center"/>
    </xf>
    <xf numFmtId="0" fontId="19" fillId="7" borderId="6" xfId="21" applyFont="1" applyFill="1" applyBorder="1" applyAlignment="1">
      <alignment horizontal="left" vertical="center"/>
    </xf>
    <xf numFmtId="0" fontId="19" fillId="7" borderId="36" xfId="21" applyFont="1" applyFill="1" applyBorder="1" applyAlignment="1">
      <alignment horizontal="left" vertical="center"/>
    </xf>
    <xf numFmtId="0" fontId="8" fillId="7" borderId="1" xfId="0" applyFont="1" applyFill="1" applyBorder="1" applyAlignment="1">
      <alignment horizontal="left" vertical="center"/>
    </xf>
    <xf numFmtId="0" fontId="8" fillId="7" borderId="6" xfId="0" applyFont="1" applyFill="1" applyBorder="1" applyAlignment="1">
      <alignment horizontal="left" vertical="center"/>
    </xf>
    <xf numFmtId="0" fontId="8" fillId="7" borderId="1" xfId="0" applyFont="1" applyFill="1" applyBorder="1" applyAlignment="1">
      <alignment horizontal="right" vertical="center" shrinkToFit="1"/>
    </xf>
    <xf numFmtId="0" fontId="8" fillId="7" borderId="1" xfId="0" applyFont="1" applyFill="1" applyBorder="1">
      <alignment vertical="center"/>
    </xf>
    <xf numFmtId="189" fontId="10" fillId="2" borderId="6" xfId="5" applyNumberFormat="1" applyFont="1" applyFill="1" applyBorder="1" applyAlignment="1" applyProtection="1">
      <alignment horizontal="center" vertical="center" shrinkToFit="1"/>
      <protection locked="0" hidden="1"/>
    </xf>
    <xf numFmtId="189" fontId="10" fillId="2" borderId="7" xfId="5" applyNumberFormat="1" applyFont="1" applyFill="1" applyBorder="1" applyAlignment="1" applyProtection="1">
      <alignment horizontal="center" vertical="center" shrinkToFit="1"/>
      <protection locked="0" hidden="1"/>
    </xf>
    <xf numFmtId="189" fontId="10" fillId="2" borderId="8" xfId="5" applyNumberFormat="1" applyFont="1" applyFill="1" applyBorder="1" applyAlignment="1" applyProtection="1">
      <alignment horizontal="center" vertical="center" shrinkToFit="1"/>
      <protection locked="0" hidden="1"/>
    </xf>
    <xf numFmtId="186" fontId="10" fillId="4" borderId="6" xfId="0" applyNumberFormat="1" applyFont="1" applyFill="1" applyBorder="1" applyAlignment="1" applyProtection="1">
      <alignment horizontal="center" vertical="center" shrinkToFit="1"/>
      <protection hidden="1"/>
    </xf>
    <xf numFmtId="186" fontId="10" fillId="4" borderId="7" xfId="0" applyNumberFormat="1" applyFont="1" applyFill="1" applyBorder="1" applyAlignment="1" applyProtection="1">
      <alignment horizontal="center" vertical="center" shrinkToFit="1"/>
      <protection hidden="1"/>
    </xf>
    <xf numFmtId="186" fontId="10" fillId="4" borderId="8" xfId="0" applyNumberFormat="1" applyFont="1" applyFill="1" applyBorder="1" applyAlignment="1" applyProtection="1">
      <alignment horizontal="center" vertical="center" shrinkToFit="1"/>
      <protection hidden="1"/>
    </xf>
    <xf numFmtId="0" fontId="36" fillId="0" borderId="0" xfId="7" applyFont="1" applyAlignment="1" applyProtection="1">
      <alignment horizontal="left" vertical="center" shrinkToFit="1"/>
      <protection hidden="1"/>
    </xf>
    <xf numFmtId="184" fontId="10" fillId="0" borderId="9" xfId="7" applyNumberFormat="1" applyFont="1" applyBorder="1" applyAlignment="1" applyProtection="1">
      <alignment horizontal="center" vertical="center" shrinkToFit="1"/>
      <protection hidden="1"/>
    </xf>
    <xf numFmtId="184" fontId="10" fillId="0" borderId="0" xfId="7" applyNumberFormat="1" applyFont="1" applyAlignment="1" applyProtection="1">
      <alignment horizontal="center" vertical="center" shrinkToFit="1"/>
      <protection hidden="1"/>
    </xf>
    <xf numFmtId="177" fontId="10" fillId="4" borderId="2" xfId="7" applyNumberFormat="1" applyFont="1" applyFill="1" applyBorder="1" applyAlignment="1" applyProtection="1">
      <alignment horizontal="center" vertical="center" wrapText="1" shrinkToFit="1"/>
      <protection hidden="1"/>
    </xf>
    <xf numFmtId="0" fontId="10" fillId="4" borderId="9" xfId="0" applyFont="1" applyFill="1" applyBorder="1" applyAlignment="1" applyProtection="1">
      <alignment horizontal="center" vertical="center" shrinkToFit="1"/>
      <protection hidden="1"/>
    </xf>
    <xf numFmtId="0" fontId="10" fillId="4" borderId="0" xfId="0" applyFont="1" applyFill="1" applyAlignment="1" applyProtection="1">
      <alignment horizontal="center" vertical="center" shrinkToFit="1"/>
      <protection hidden="1"/>
    </xf>
    <xf numFmtId="0" fontId="10" fillId="4" borderId="10" xfId="0" applyFont="1" applyFill="1" applyBorder="1" applyAlignment="1" applyProtection="1">
      <alignment horizontal="center" vertical="center" shrinkToFit="1"/>
      <protection hidden="1"/>
    </xf>
    <xf numFmtId="0" fontId="10" fillId="4" borderId="2" xfId="7" applyFont="1" applyFill="1" applyBorder="1" applyAlignment="1" applyProtection="1">
      <alignment horizontal="center" vertical="center" shrinkToFit="1"/>
      <protection hidden="1"/>
    </xf>
    <xf numFmtId="184" fontId="10" fillId="4" borderId="3" xfId="0" applyNumberFormat="1" applyFont="1" applyFill="1" applyBorder="1" applyAlignment="1" applyProtection="1">
      <alignment horizontal="center" vertical="center" shrinkToFit="1"/>
      <protection hidden="1"/>
    </xf>
    <xf numFmtId="0" fontId="10" fillId="4" borderId="1" xfId="7" applyFont="1" applyFill="1" applyBorder="1" applyAlignment="1" applyProtection="1">
      <alignment horizontal="center" vertical="center" shrinkToFit="1"/>
      <protection hidden="1"/>
    </xf>
    <xf numFmtId="0" fontId="10" fillId="2" borderId="6" xfId="7" applyFont="1" applyFill="1" applyBorder="1" applyAlignment="1" applyProtection="1">
      <alignment horizontal="left" vertical="center" shrinkToFit="1"/>
      <protection locked="0" hidden="1"/>
    </xf>
    <xf numFmtId="0" fontId="10" fillId="2" borderId="7" xfId="7" applyFont="1" applyFill="1" applyBorder="1" applyAlignment="1" applyProtection="1">
      <alignment horizontal="left" vertical="center" shrinkToFit="1"/>
      <protection locked="0" hidden="1"/>
    </xf>
    <xf numFmtId="180" fontId="10" fillId="0" borderId="9" xfId="7" applyNumberFormat="1" applyFont="1" applyBorder="1" applyAlignment="1" applyProtection="1">
      <alignment horizontal="center" vertical="center" shrinkToFit="1"/>
      <protection hidden="1"/>
    </xf>
    <xf numFmtId="180" fontId="10" fillId="0" borderId="0" xfId="7" applyNumberFormat="1" applyFont="1" applyAlignment="1" applyProtection="1">
      <alignment horizontal="center" vertical="center" shrinkToFit="1"/>
      <protection hidden="1"/>
    </xf>
    <xf numFmtId="0" fontId="10" fillId="0" borderId="1" xfId="7" applyFont="1" applyBorder="1" applyAlignment="1" applyProtection="1">
      <alignment horizontal="center" vertical="center" shrinkToFit="1"/>
      <protection hidden="1"/>
    </xf>
    <xf numFmtId="0" fontId="10" fillId="2" borderId="1" xfId="7" applyFont="1" applyFill="1" applyBorder="1" applyAlignment="1" applyProtection="1">
      <alignment horizontal="center" vertical="center" shrinkToFit="1"/>
      <protection locked="0" hidden="1"/>
    </xf>
    <xf numFmtId="0" fontId="38" fillId="0" borderId="0" xfId="7" quotePrefix="1" applyFont="1" applyAlignment="1" applyProtection="1">
      <alignment horizontal="left" vertical="center" shrinkToFit="1"/>
      <protection hidden="1"/>
    </xf>
    <xf numFmtId="0" fontId="38" fillId="0" borderId="0" xfId="7" applyFont="1" applyAlignment="1" applyProtection="1">
      <alignment horizontal="left" vertical="center" shrinkToFit="1"/>
      <protection hidden="1"/>
    </xf>
    <xf numFmtId="0" fontId="10" fillId="4" borderId="4" xfId="7" applyFont="1" applyFill="1" applyBorder="1" applyAlignment="1" applyProtection="1">
      <alignment horizontal="center" vertical="center" shrinkToFit="1"/>
      <protection hidden="1"/>
    </xf>
    <xf numFmtId="0" fontId="10" fillId="4" borderId="21" xfId="7" applyFont="1" applyFill="1" applyBorder="1" applyAlignment="1" applyProtection="1">
      <alignment horizontal="center" vertical="center" shrinkToFit="1"/>
      <protection hidden="1"/>
    </xf>
    <xf numFmtId="0" fontId="10" fillId="4" borderId="5" xfId="7" applyFont="1" applyFill="1" applyBorder="1" applyAlignment="1" applyProtection="1">
      <alignment horizontal="center" vertical="center" shrinkToFit="1"/>
      <protection hidden="1"/>
    </xf>
    <xf numFmtId="0" fontId="10" fillId="4" borderId="9" xfId="7" applyFont="1" applyFill="1" applyBorder="1" applyAlignment="1" applyProtection="1">
      <alignment horizontal="center" vertical="center" shrinkToFit="1"/>
      <protection hidden="1"/>
    </xf>
    <xf numFmtId="0" fontId="10" fillId="4" borderId="0" xfId="7" applyFont="1" applyFill="1" applyAlignment="1" applyProtection="1">
      <alignment horizontal="center" vertical="center" shrinkToFit="1"/>
      <protection hidden="1"/>
    </xf>
    <xf numFmtId="0" fontId="10" fillId="4" borderId="10" xfId="7" applyFont="1" applyFill="1" applyBorder="1" applyAlignment="1" applyProtection="1">
      <alignment horizontal="center" vertical="center" shrinkToFit="1"/>
      <protection hidden="1"/>
    </xf>
    <xf numFmtId="0" fontId="10" fillId="4" borderId="11" xfId="7" applyFont="1" applyFill="1" applyBorder="1" applyAlignment="1" applyProtection="1">
      <alignment horizontal="center" vertical="center" shrinkToFit="1"/>
      <protection hidden="1"/>
    </xf>
    <xf numFmtId="0" fontId="10" fillId="4" borderId="13" xfId="7" applyFont="1" applyFill="1" applyBorder="1" applyAlignment="1" applyProtection="1">
      <alignment horizontal="center" vertical="center" shrinkToFit="1"/>
      <protection hidden="1"/>
    </xf>
    <xf numFmtId="0" fontId="10" fillId="4" borderId="12" xfId="7" applyFont="1" applyFill="1" applyBorder="1" applyAlignment="1" applyProtection="1">
      <alignment horizontal="center" vertical="center" shrinkToFit="1"/>
      <protection hidden="1"/>
    </xf>
    <xf numFmtId="0" fontId="34" fillId="0" borderId="0" xfId="7" applyFont="1" applyAlignment="1" applyProtection="1">
      <alignment horizontal="left" vertical="center"/>
      <protection hidden="1"/>
    </xf>
    <xf numFmtId="0" fontId="10" fillId="4" borderId="6" xfId="7" applyFont="1" applyFill="1" applyBorder="1" applyAlignment="1" applyProtection="1">
      <alignment horizontal="center" vertical="center" shrinkToFit="1"/>
      <protection hidden="1"/>
    </xf>
    <xf numFmtId="0" fontId="10" fillId="4" borderId="7" xfId="7" applyFont="1" applyFill="1" applyBorder="1" applyAlignment="1" applyProtection="1">
      <alignment horizontal="center" vertical="center" shrinkToFit="1"/>
      <protection hidden="1"/>
    </xf>
    <xf numFmtId="0" fontId="10" fillId="4" borderId="8" xfId="7" applyFont="1" applyFill="1" applyBorder="1" applyAlignment="1" applyProtection="1">
      <alignment horizontal="center" vertical="center" shrinkToFit="1"/>
      <protection hidden="1"/>
    </xf>
    <xf numFmtId="0" fontId="32" fillId="4" borderId="6" xfId="7" applyFont="1" applyFill="1" applyBorder="1" applyAlignment="1" applyProtection="1">
      <alignment horizontal="center" vertical="center" shrinkToFit="1"/>
      <protection hidden="1"/>
    </xf>
    <xf numFmtId="0" fontId="32" fillId="4" borderId="7" xfId="7" applyFont="1" applyFill="1" applyBorder="1" applyAlignment="1" applyProtection="1">
      <alignment horizontal="center" vertical="center" shrinkToFit="1"/>
      <protection hidden="1"/>
    </xf>
    <xf numFmtId="0" fontId="32" fillId="4" borderId="8" xfId="7" applyFont="1" applyFill="1" applyBorder="1" applyAlignment="1" applyProtection="1">
      <alignment horizontal="center" vertical="center" shrinkToFit="1"/>
      <protection hidden="1"/>
    </xf>
    <xf numFmtId="0" fontId="10" fillId="2" borderId="4" xfId="7" applyFont="1" applyFill="1" applyBorder="1" applyAlignment="1" applyProtection="1">
      <alignment horizontal="left" vertical="center" shrinkToFit="1"/>
      <protection locked="0" hidden="1"/>
    </xf>
    <xf numFmtId="0" fontId="10" fillId="2" borderId="21" xfId="7" applyFont="1" applyFill="1" applyBorder="1" applyAlignment="1" applyProtection="1">
      <alignment horizontal="left" vertical="center" shrinkToFit="1"/>
      <protection locked="0" hidden="1"/>
    </xf>
    <xf numFmtId="0" fontId="10" fillId="2" borderId="11" xfId="7" applyFont="1" applyFill="1" applyBorder="1" applyAlignment="1" applyProtection="1">
      <alignment horizontal="left" vertical="center" shrinkToFit="1"/>
      <protection locked="0" hidden="1"/>
    </xf>
    <xf numFmtId="0" fontId="10" fillId="2" borderId="13" xfId="7" applyFont="1" applyFill="1" applyBorder="1" applyAlignment="1" applyProtection="1">
      <alignment horizontal="left" vertical="center" shrinkToFit="1"/>
      <protection locked="0" hidden="1"/>
    </xf>
    <xf numFmtId="0" fontId="10" fillId="0" borderId="9" xfId="7" applyFont="1" applyBorder="1" applyAlignment="1" applyProtection="1">
      <alignment horizontal="center" vertical="center" shrinkToFit="1"/>
      <protection hidden="1"/>
    </xf>
    <xf numFmtId="0" fontId="10" fillId="0" borderId="0" xfId="7" applyFont="1" applyAlignment="1" applyProtection="1">
      <alignment horizontal="center" vertical="center" shrinkToFit="1"/>
      <protection hidden="1"/>
    </xf>
    <xf numFmtId="0" fontId="10" fillId="0" borderId="6" xfId="7" applyFont="1" applyBorder="1" applyAlignment="1" applyProtection="1">
      <alignment horizontal="left" vertical="center" shrinkToFit="1"/>
      <protection hidden="1"/>
    </xf>
    <xf numFmtId="0" fontId="10" fillId="0" borderId="7" xfId="7" applyFont="1" applyBorder="1" applyAlignment="1" applyProtection="1">
      <alignment horizontal="left" vertical="center" shrinkToFit="1"/>
      <protection hidden="1"/>
    </xf>
    <xf numFmtId="0" fontId="10" fillId="0" borderId="8" xfId="7" applyFont="1" applyBorder="1" applyAlignment="1" applyProtection="1">
      <alignment horizontal="left" vertical="center" shrinkToFit="1"/>
      <protection hidden="1"/>
    </xf>
    <xf numFmtId="0" fontId="10" fillId="2" borderId="8" xfId="7" applyFont="1" applyFill="1" applyBorder="1" applyAlignment="1" applyProtection="1">
      <alignment horizontal="left" vertical="center" shrinkToFit="1"/>
      <protection locked="0" hidden="1"/>
    </xf>
    <xf numFmtId="0" fontId="10" fillId="2" borderId="6" xfId="7" applyFont="1" applyFill="1" applyBorder="1" applyAlignment="1" applyProtection="1">
      <alignment horizontal="center" vertical="center"/>
      <protection hidden="1"/>
    </xf>
    <xf numFmtId="0" fontId="10" fillId="2" borderId="7" xfId="7" applyFont="1" applyFill="1" applyBorder="1" applyAlignment="1" applyProtection="1">
      <alignment horizontal="center" vertical="center"/>
      <protection hidden="1"/>
    </xf>
    <xf numFmtId="0" fontId="10" fillId="2" borderId="8" xfId="7" applyFont="1" applyFill="1" applyBorder="1" applyAlignment="1" applyProtection="1">
      <alignment horizontal="center" vertical="center"/>
      <protection hidden="1"/>
    </xf>
    <xf numFmtId="0" fontId="10" fillId="0" borderId="9" xfId="7" applyFont="1" applyBorder="1" applyAlignment="1" applyProtection="1">
      <alignment horizontal="left" vertical="center"/>
      <protection hidden="1"/>
    </xf>
    <xf numFmtId="0" fontId="10" fillId="0" borderId="0" xfId="7" applyFont="1" applyAlignment="1" applyProtection="1">
      <alignment horizontal="left" vertical="center"/>
      <protection hidden="1"/>
    </xf>
    <xf numFmtId="0" fontId="10" fillId="0" borderId="0" xfId="0" applyFont="1" applyAlignment="1" applyProtection="1">
      <alignment horizontal="center" vertical="center"/>
      <protection hidden="1"/>
    </xf>
    <xf numFmtId="0" fontId="10" fillId="0" borderId="0" xfId="7" applyFont="1" applyAlignment="1" applyProtection="1">
      <alignment horizontal="center" vertical="center" wrapText="1"/>
      <protection hidden="1"/>
    </xf>
    <xf numFmtId="0" fontId="10" fillId="0" borderId="0" xfId="7" applyFont="1" applyAlignment="1" applyProtection="1">
      <alignment horizontal="center" vertical="center"/>
      <protection hidden="1"/>
    </xf>
    <xf numFmtId="179" fontId="10" fillId="4" borderId="6" xfId="7" applyNumberFormat="1" applyFont="1" applyFill="1" applyBorder="1" applyAlignment="1" applyProtection="1">
      <alignment horizontal="center" vertical="center" shrinkToFit="1"/>
      <protection hidden="1"/>
    </xf>
    <xf numFmtId="179" fontId="10" fillId="4" borderId="7" xfId="7" applyNumberFormat="1" applyFont="1" applyFill="1" applyBorder="1" applyAlignment="1" applyProtection="1">
      <alignment horizontal="center" vertical="center" shrinkToFit="1"/>
      <protection hidden="1"/>
    </xf>
    <xf numFmtId="179" fontId="10" fillId="4" borderId="8" xfId="7" applyNumberFormat="1" applyFont="1" applyFill="1" applyBorder="1" applyAlignment="1" applyProtection="1">
      <alignment horizontal="center" vertical="center" shrinkToFit="1"/>
      <protection hidden="1"/>
    </xf>
    <xf numFmtId="187" fontId="10" fillId="2" borderId="6" xfId="7" applyNumberFormat="1" applyFont="1" applyFill="1" applyBorder="1" applyAlignment="1" applyProtection="1">
      <alignment horizontal="left" vertical="center" shrinkToFit="1"/>
      <protection locked="0" hidden="1"/>
    </xf>
    <xf numFmtId="187" fontId="10" fillId="2" borderId="7" xfId="7" applyNumberFormat="1" applyFont="1" applyFill="1" applyBorder="1" applyAlignment="1" applyProtection="1">
      <alignment horizontal="left" vertical="center" shrinkToFit="1"/>
      <protection locked="0" hidden="1"/>
    </xf>
    <xf numFmtId="187" fontId="10" fillId="2" borderId="8" xfId="7" applyNumberFormat="1" applyFont="1" applyFill="1" applyBorder="1" applyAlignment="1" applyProtection="1">
      <alignment horizontal="left" vertical="center" shrinkToFit="1"/>
      <protection locked="0" hidden="1"/>
    </xf>
    <xf numFmtId="0" fontId="10" fillId="4" borderId="24" xfId="7" applyFont="1" applyFill="1" applyBorder="1" applyAlignment="1" applyProtection="1">
      <alignment horizontal="center" vertical="center" shrinkToFit="1"/>
      <protection hidden="1"/>
    </xf>
    <xf numFmtId="0" fontId="10" fillId="4" borderId="25" xfId="7" applyFont="1" applyFill="1" applyBorder="1" applyAlignment="1" applyProtection="1">
      <alignment horizontal="center" vertical="center" shrinkToFit="1"/>
      <protection hidden="1"/>
    </xf>
    <xf numFmtId="0" fontId="10" fillId="4" borderId="26" xfId="7" applyFont="1" applyFill="1" applyBorder="1" applyAlignment="1" applyProtection="1">
      <alignment horizontal="center" vertical="center" shrinkToFit="1"/>
      <protection hidden="1"/>
    </xf>
    <xf numFmtId="0" fontId="10" fillId="4" borderId="2" xfId="7" applyFont="1" applyFill="1" applyBorder="1" applyAlignment="1" applyProtection="1">
      <alignment horizontal="center" vertical="center" wrapText="1" shrinkToFit="1"/>
      <protection hidden="1"/>
    </xf>
    <xf numFmtId="2" fontId="10" fillId="4" borderId="2" xfId="7" applyNumberFormat="1" applyFont="1" applyFill="1" applyBorder="1" applyAlignment="1" applyProtection="1">
      <alignment horizontal="center" vertical="center" wrapText="1" shrinkToFit="1"/>
      <protection hidden="1"/>
    </xf>
    <xf numFmtId="2" fontId="10" fillId="4" borderId="2" xfId="7" applyNumberFormat="1" applyFont="1" applyFill="1" applyBorder="1" applyAlignment="1" applyProtection="1">
      <alignment horizontal="center" vertical="center" shrinkToFit="1"/>
      <protection hidden="1"/>
    </xf>
    <xf numFmtId="0" fontId="10" fillId="4" borderId="3" xfId="0" applyFont="1" applyFill="1" applyBorder="1" applyAlignment="1" applyProtection="1">
      <alignment horizontal="center" vertical="center" shrinkToFit="1"/>
      <protection hidden="1"/>
    </xf>
    <xf numFmtId="0" fontId="10" fillId="4" borderId="4" xfId="7" applyFont="1" applyFill="1" applyBorder="1" applyAlignment="1" applyProtection="1">
      <alignment horizontal="center" vertical="center" textRotation="255" shrinkToFit="1"/>
      <protection hidden="1"/>
    </xf>
    <xf numFmtId="0" fontId="10" fillId="4" borderId="21" xfId="7" applyFont="1" applyFill="1" applyBorder="1" applyAlignment="1" applyProtection="1">
      <alignment horizontal="center" vertical="center" textRotation="255" shrinkToFit="1"/>
      <protection hidden="1"/>
    </xf>
    <xf numFmtId="0" fontId="10" fillId="4" borderId="5" xfId="7" applyFont="1" applyFill="1" applyBorder="1" applyAlignment="1" applyProtection="1">
      <alignment horizontal="center" vertical="center" textRotation="255" shrinkToFit="1"/>
      <protection hidden="1"/>
    </xf>
    <xf numFmtId="0" fontId="10" fillId="4" borderId="9" xfId="7" applyFont="1" applyFill="1" applyBorder="1" applyAlignment="1" applyProtection="1">
      <alignment horizontal="center" vertical="center" textRotation="255" shrinkToFit="1"/>
      <protection hidden="1"/>
    </xf>
    <xf numFmtId="0" fontId="10" fillId="4" borderId="0" xfId="7" applyFont="1" applyFill="1" applyAlignment="1" applyProtection="1">
      <alignment horizontal="center" vertical="center" textRotation="255" shrinkToFit="1"/>
      <protection hidden="1"/>
    </xf>
    <xf numFmtId="0" fontId="10" fillId="4" borderId="10" xfId="7" applyFont="1" applyFill="1" applyBorder="1" applyAlignment="1" applyProtection="1">
      <alignment horizontal="center" vertical="center" textRotation="255" shrinkToFit="1"/>
      <protection hidden="1"/>
    </xf>
    <xf numFmtId="0" fontId="10" fillId="4" borderId="11" xfId="7" applyFont="1" applyFill="1" applyBorder="1" applyAlignment="1" applyProtection="1">
      <alignment horizontal="center" vertical="center" textRotation="255" shrinkToFit="1"/>
      <protection hidden="1"/>
    </xf>
    <xf numFmtId="0" fontId="10" fillId="4" borderId="13" xfId="7" applyFont="1" applyFill="1" applyBorder="1" applyAlignment="1" applyProtection="1">
      <alignment horizontal="center" vertical="center" textRotation="255" shrinkToFit="1"/>
      <protection hidden="1"/>
    </xf>
    <xf numFmtId="0" fontId="10" fillId="4" borderId="12" xfId="7" applyFont="1" applyFill="1" applyBorder="1" applyAlignment="1" applyProtection="1">
      <alignment horizontal="center" vertical="center" textRotation="255" shrinkToFit="1"/>
      <protection hidden="1"/>
    </xf>
    <xf numFmtId="187" fontId="10" fillId="2" borderId="1" xfId="7" applyNumberFormat="1" applyFont="1" applyFill="1" applyBorder="1" applyAlignment="1" applyProtection="1">
      <alignment horizontal="center" vertical="center" shrinkToFit="1"/>
      <protection locked="0" hidden="1"/>
    </xf>
    <xf numFmtId="38" fontId="10" fillId="2" borderId="1" xfId="4" applyFont="1" applyFill="1" applyBorder="1" applyAlignment="1" applyProtection="1">
      <alignment horizontal="center" vertical="center" shrinkToFit="1"/>
      <protection locked="0" hidden="1"/>
    </xf>
    <xf numFmtId="183" fontId="10" fillId="0" borderId="1" xfId="7" applyNumberFormat="1" applyFont="1" applyBorder="1" applyAlignment="1" applyProtection="1">
      <alignment horizontal="center" vertical="center" shrinkToFit="1"/>
      <protection hidden="1"/>
    </xf>
    <xf numFmtId="192" fontId="39" fillId="0" borderId="0" xfId="7" applyNumberFormat="1" applyFont="1" applyAlignment="1" applyProtection="1">
      <alignment horizontal="left" vertical="top" wrapText="1" shrinkToFit="1"/>
      <protection hidden="1"/>
    </xf>
    <xf numFmtId="4" fontId="10" fillId="0" borderId="24" xfId="7" applyNumberFormat="1" applyFont="1" applyBorder="1" applyAlignment="1" applyProtection="1">
      <alignment horizontal="center" vertical="center" shrinkToFit="1"/>
      <protection hidden="1"/>
    </xf>
    <xf numFmtId="4" fontId="10" fillId="0" borderId="25" xfId="7" applyNumberFormat="1" applyFont="1" applyBorder="1" applyAlignment="1" applyProtection="1">
      <alignment horizontal="center" vertical="center" shrinkToFit="1"/>
      <protection hidden="1"/>
    </xf>
    <xf numFmtId="38" fontId="10" fillId="5" borderId="39" xfId="4" applyFont="1" applyFill="1" applyBorder="1" applyAlignment="1" applyProtection="1">
      <alignment horizontal="center" vertical="center" shrinkToFit="1"/>
      <protection hidden="1"/>
    </xf>
    <xf numFmtId="186" fontId="10" fillId="0" borderId="39" xfId="7" applyNumberFormat="1" applyFont="1" applyBorder="1" applyAlignment="1" applyProtection="1">
      <alignment horizontal="center" vertical="center" shrinkToFit="1"/>
      <protection hidden="1"/>
    </xf>
    <xf numFmtId="190" fontId="10" fillId="0" borderId="3" xfId="7" applyNumberFormat="1" applyFont="1" applyBorder="1" applyAlignment="1" applyProtection="1">
      <alignment horizontal="center" vertical="center" shrinkToFit="1"/>
      <protection hidden="1"/>
    </xf>
    <xf numFmtId="191" fontId="10" fillId="0" borderId="40" xfId="0" applyNumberFormat="1" applyFont="1" applyBorder="1" applyAlignment="1" applyProtection="1">
      <alignment horizontal="center" vertical="center" shrinkToFit="1"/>
      <protection hidden="1"/>
    </xf>
    <xf numFmtId="191" fontId="10" fillId="0" borderId="41" xfId="0" applyNumberFormat="1" applyFont="1" applyBorder="1" applyAlignment="1" applyProtection="1">
      <alignment horizontal="center" vertical="center" shrinkToFit="1"/>
      <protection hidden="1"/>
    </xf>
    <xf numFmtId="191" fontId="10" fillId="0" borderId="42" xfId="0" applyNumberFormat="1" applyFont="1" applyBorder="1" applyAlignment="1" applyProtection="1">
      <alignment horizontal="center" vertical="center" shrinkToFit="1"/>
      <protection hidden="1"/>
    </xf>
    <xf numFmtId="191" fontId="10" fillId="0" borderId="43" xfId="0" applyNumberFormat="1" applyFont="1" applyBorder="1" applyAlignment="1" applyProtection="1">
      <alignment horizontal="center" vertical="center" shrinkToFit="1"/>
      <protection hidden="1"/>
    </xf>
    <xf numFmtId="191" fontId="10" fillId="0" borderId="7" xfId="0" applyNumberFormat="1" applyFont="1" applyBorder="1" applyAlignment="1" applyProtection="1">
      <alignment horizontal="center" vertical="center" shrinkToFit="1"/>
      <protection hidden="1"/>
    </xf>
    <xf numFmtId="191" fontId="10" fillId="0" borderId="44" xfId="0" applyNumberFormat="1" applyFont="1" applyBorder="1" applyAlignment="1" applyProtection="1">
      <alignment horizontal="center" vertical="center" shrinkToFit="1"/>
      <protection hidden="1"/>
    </xf>
    <xf numFmtId="191" fontId="10" fillId="0" borderId="45" xfId="0" applyNumberFormat="1" applyFont="1" applyBorder="1" applyAlignment="1" applyProtection="1">
      <alignment horizontal="center" vertical="center" shrinkToFit="1"/>
      <protection hidden="1"/>
    </xf>
    <xf numFmtId="191" fontId="10" fillId="0" borderId="46" xfId="0" applyNumberFormat="1" applyFont="1" applyBorder="1" applyAlignment="1" applyProtection="1">
      <alignment horizontal="center" vertical="center" shrinkToFit="1"/>
      <protection hidden="1"/>
    </xf>
    <xf numFmtId="191" fontId="10" fillId="0" borderId="47" xfId="0" applyNumberFormat="1" applyFont="1" applyBorder="1" applyAlignment="1" applyProtection="1">
      <alignment horizontal="center" vertical="center" shrinkToFit="1"/>
      <protection hidden="1"/>
    </xf>
    <xf numFmtId="186" fontId="10" fillId="0" borderId="11" xfId="0" applyNumberFormat="1" applyFont="1" applyBorder="1" applyAlignment="1" applyProtection="1">
      <alignment horizontal="center" vertical="center" shrinkToFit="1"/>
      <protection hidden="1"/>
    </xf>
    <xf numFmtId="186" fontId="10" fillId="0" borderId="13" xfId="0" applyNumberFormat="1" applyFont="1" applyBorder="1" applyAlignment="1" applyProtection="1">
      <alignment horizontal="center" vertical="center" shrinkToFit="1"/>
      <protection hidden="1"/>
    </xf>
    <xf numFmtId="186" fontId="10" fillId="0" borderId="12" xfId="0" applyNumberFormat="1" applyFont="1" applyBorder="1" applyAlignment="1" applyProtection="1">
      <alignment horizontal="center" vertical="center" shrinkToFit="1"/>
      <protection hidden="1"/>
    </xf>
    <xf numFmtId="186" fontId="10" fillId="4" borderId="22" xfId="0" applyNumberFormat="1" applyFont="1" applyFill="1" applyBorder="1" applyAlignment="1" applyProtection="1">
      <alignment horizontal="center" vertical="center" shrinkToFit="1"/>
      <protection hidden="1"/>
    </xf>
    <xf numFmtId="186" fontId="10" fillId="4" borderId="33" xfId="0" applyNumberFormat="1" applyFont="1" applyFill="1" applyBorder="1" applyAlignment="1" applyProtection="1">
      <alignment horizontal="center" vertical="center" shrinkToFit="1"/>
      <protection hidden="1"/>
    </xf>
    <xf numFmtId="186" fontId="10" fillId="4" borderId="23" xfId="0" applyNumberFormat="1" applyFont="1" applyFill="1" applyBorder="1" applyAlignment="1" applyProtection="1">
      <alignment horizontal="center" vertical="center" shrinkToFit="1"/>
      <protection hidden="1"/>
    </xf>
    <xf numFmtId="181" fontId="10" fillId="4" borderId="6" xfId="5" applyNumberFormat="1" applyFont="1" applyFill="1" applyBorder="1" applyAlignment="1" applyProtection="1">
      <alignment horizontal="center" vertical="center" shrinkToFit="1"/>
      <protection hidden="1"/>
    </xf>
    <xf numFmtId="181" fontId="10" fillId="4" borderId="7" xfId="5" applyNumberFormat="1" applyFont="1" applyFill="1" applyBorder="1" applyAlignment="1" applyProtection="1">
      <alignment horizontal="center" vertical="center" shrinkToFit="1"/>
      <protection hidden="1"/>
    </xf>
    <xf numFmtId="181" fontId="10" fillId="4" borderId="8" xfId="5" applyNumberFormat="1" applyFont="1" applyFill="1" applyBorder="1" applyAlignment="1" applyProtection="1">
      <alignment horizontal="center" vertical="center" shrinkToFit="1"/>
      <protection hidden="1"/>
    </xf>
    <xf numFmtId="4" fontId="10" fillId="0" borderId="11" xfId="7" applyNumberFormat="1" applyFont="1" applyBorder="1" applyAlignment="1" applyProtection="1">
      <alignment horizontal="center" vertical="center" shrinkToFit="1"/>
      <protection hidden="1"/>
    </xf>
    <xf numFmtId="4" fontId="10" fillId="0" borderId="13" xfId="7" applyNumberFormat="1" applyFont="1" applyBorder="1" applyAlignment="1" applyProtection="1">
      <alignment horizontal="center" vertical="center" shrinkToFit="1"/>
      <protection hidden="1"/>
    </xf>
    <xf numFmtId="181" fontId="10" fillId="0" borderId="11" xfId="5" applyNumberFormat="1" applyFont="1" applyFill="1" applyBorder="1" applyAlignment="1" applyProtection="1">
      <alignment horizontal="center" vertical="center" shrinkToFit="1"/>
      <protection hidden="1"/>
    </xf>
    <xf numFmtId="181" fontId="10" fillId="0" borderId="13" xfId="5" applyNumberFormat="1" applyFont="1" applyFill="1" applyBorder="1" applyAlignment="1" applyProtection="1">
      <alignment horizontal="center" vertical="center" shrinkToFit="1"/>
      <protection hidden="1"/>
    </xf>
    <xf numFmtId="181" fontId="10" fillId="0" borderId="12" xfId="5" applyNumberFormat="1" applyFont="1" applyFill="1" applyBorder="1" applyAlignment="1" applyProtection="1">
      <alignment horizontal="center" vertical="center" shrinkToFit="1"/>
      <protection hidden="1"/>
    </xf>
    <xf numFmtId="9" fontId="30" fillId="0" borderId="0" xfId="5" applyFont="1" applyFill="1" applyBorder="1" applyAlignment="1" applyProtection="1">
      <alignment horizontal="right" vertical="center"/>
      <protection hidden="1"/>
    </xf>
    <xf numFmtId="185" fontId="30" fillId="0" borderId="0" xfId="7" applyNumberFormat="1" applyFont="1" applyAlignment="1" applyProtection="1">
      <alignment horizontal="right" vertical="center"/>
      <protection hidden="1"/>
    </xf>
    <xf numFmtId="190" fontId="10" fillId="0" borderId="40" xfId="0" applyNumberFormat="1" applyFont="1" applyBorder="1" applyAlignment="1" applyProtection="1">
      <alignment horizontal="center" vertical="center" shrinkToFit="1"/>
      <protection hidden="1"/>
    </xf>
    <xf numFmtId="190" fontId="10" fillId="0" borderId="41" xfId="0" applyNumberFormat="1" applyFont="1" applyBorder="1" applyAlignment="1" applyProtection="1">
      <alignment horizontal="center" vertical="center" shrinkToFit="1"/>
      <protection hidden="1"/>
    </xf>
    <xf numFmtId="190" fontId="10" fillId="0" borderId="42" xfId="0" applyNumberFormat="1" applyFont="1" applyBorder="1" applyAlignment="1" applyProtection="1">
      <alignment horizontal="center" vertical="center" shrinkToFit="1"/>
      <protection hidden="1"/>
    </xf>
    <xf numFmtId="190" fontId="10" fillId="0" borderId="43" xfId="0" applyNumberFormat="1" applyFont="1" applyBorder="1" applyAlignment="1" applyProtection="1">
      <alignment horizontal="center" vertical="center" shrinkToFit="1"/>
      <protection hidden="1"/>
    </xf>
    <xf numFmtId="190" fontId="10" fillId="0" borderId="7" xfId="0" applyNumberFormat="1" applyFont="1" applyBorder="1" applyAlignment="1" applyProtection="1">
      <alignment horizontal="center" vertical="center" shrinkToFit="1"/>
      <protection hidden="1"/>
    </xf>
    <xf numFmtId="190" fontId="10" fillId="0" borderId="44" xfId="0" applyNumberFormat="1" applyFont="1" applyBorder="1" applyAlignment="1" applyProtection="1">
      <alignment horizontal="center" vertical="center" shrinkToFit="1"/>
      <protection hidden="1"/>
    </xf>
    <xf numFmtId="190" fontId="10" fillId="0" borderId="45" xfId="0" applyNumberFormat="1" applyFont="1" applyBorder="1" applyAlignment="1" applyProtection="1">
      <alignment horizontal="center" vertical="center" shrinkToFit="1"/>
      <protection hidden="1"/>
    </xf>
    <xf numFmtId="190" fontId="10" fillId="0" borderId="46" xfId="0" applyNumberFormat="1" applyFont="1" applyBorder="1" applyAlignment="1" applyProtection="1">
      <alignment horizontal="center" vertical="center" shrinkToFit="1"/>
      <protection hidden="1"/>
    </xf>
    <xf numFmtId="190" fontId="10" fillId="0" borderId="47" xfId="0" applyNumberFormat="1" applyFont="1" applyBorder="1" applyAlignment="1" applyProtection="1">
      <alignment horizontal="center" vertical="center" shrinkToFit="1"/>
      <protection hidden="1"/>
    </xf>
    <xf numFmtId="181" fontId="10" fillId="4" borderId="22" xfId="5" applyNumberFormat="1" applyFont="1" applyFill="1" applyBorder="1" applyAlignment="1" applyProtection="1">
      <alignment horizontal="center" vertical="center" shrinkToFit="1"/>
      <protection hidden="1"/>
    </xf>
    <xf numFmtId="181" fontId="10" fillId="4" borderId="33" xfId="5" applyNumberFormat="1" applyFont="1" applyFill="1" applyBorder="1" applyAlignment="1" applyProtection="1">
      <alignment horizontal="center" vertical="center" shrinkToFit="1"/>
      <protection hidden="1"/>
    </xf>
    <xf numFmtId="181" fontId="10" fillId="4" borderId="23" xfId="5" applyNumberFormat="1" applyFont="1" applyFill="1" applyBorder="1" applyAlignment="1" applyProtection="1">
      <alignment horizontal="center" vertical="center" shrinkToFit="1"/>
      <protection hidden="1"/>
    </xf>
    <xf numFmtId="192" fontId="39" fillId="0" borderId="48" xfId="7" applyNumberFormat="1" applyFont="1" applyBorder="1" applyAlignment="1" applyProtection="1">
      <alignment horizontal="left" vertical="top" wrapText="1" shrinkToFit="1"/>
      <protection hidden="1"/>
    </xf>
    <xf numFmtId="193" fontId="10" fillId="2" borderId="1" xfId="7" applyNumberFormat="1" applyFont="1" applyFill="1" applyBorder="1" applyAlignment="1" applyProtection="1">
      <alignment horizontal="center" vertical="center" shrinkToFit="1"/>
      <protection locked="0" hidden="1"/>
    </xf>
  </cellXfs>
  <cellStyles count="41">
    <cellStyle name="Excel Built-in Comma [0] 1" xfId="26" xr:uid="{00000000-0005-0000-0000-000000000000}"/>
    <cellStyle name="Excel Built-in Currency [0] 1" xfId="27" xr:uid="{00000000-0005-0000-0000-000001000000}"/>
    <cellStyle name="Excel Built-in Normal" xfId="28" xr:uid="{00000000-0005-0000-0000-000002000000}"/>
    <cellStyle name="Excel Built-in Normal 1" xfId="29" xr:uid="{00000000-0005-0000-0000-000003000000}"/>
    <cellStyle name="Excel Built-in Normal 1 2" xfId="30" xr:uid="{00000000-0005-0000-0000-000004000000}"/>
    <cellStyle name="Excel Built-in Normal 2" xfId="31" xr:uid="{00000000-0005-0000-0000-000005000000}"/>
    <cellStyle name="パーセント" xfId="5" builtinId="5"/>
    <cellStyle name="パーセント 2" xfId="8" xr:uid="{00000000-0005-0000-0000-000007000000}"/>
    <cellStyle name="パーセント 3" xfId="32" xr:uid="{00000000-0005-0000-0000-000008000000}"/>
    <cellStyle name="ハイパーリンク 2" xfId="9" xr:uid="{00000000-0005-0000-0000-000009000000}"/>
    <cellStyle name="ハイパーリンク 2 2" xfId="36" xr:uid="{00000000-0005-0000-0000-00000A000000}"/>
    <cellStyle name="桁区切り" xfId="4" builtinId="6"/>
    <cellStyle name="桁区切り 2" xfId="2" xr:uid="{00000000-0005-0000-0000-00000C000000}"/>
    <cellStyle name="桁区切り 2 2" xfId="25" xr:uid="{00000000-0005-0000-0000-00000D000000}"/>
    <cellStyle name="桁区切り 3" xfId="10" xr:uid="{00000000-0005-0000-0000-00000E000000}"/>
    <cellStyle name="桁区切り 4" xfId="23" xr:uid="{00000000-0005-0000-0000-00000F000000}"/>
    <cellStyle name="桁区切り 5" xfId="35" xr:uid="{00000000-0005-0000-0000-000010000000}"/>
    <cellStyle name="通貨 2" xfId="11" xr:uid="{00000000-0005-0000-0000-000011000000}"/>
    <cellStyle name="標準" xfId="0" builtinId="0"/>
    <cellStyle name="標準 2" xfId="3" xr:uid="{00000000-0005-0000-0000-000013000000}"/>
    <cellStyle name="標準 2 2" xfId="12" xr:uid="{00000000-0005-0000-0000-000014000000}"/>
    <cellStyle name="標準 2 2 2" xfId="13" xr:uid="{00000000-0005-0000-0000-000015000000}"/>
    <cellStyle name="標準 2 2 3" xfId="37" xr:uid="{00000000-0005-0000-0000-000016000000}"/>
    <cellStyle name="標準 2 3" xfId="14" xr:uid="{00000000-0005-0000-0000-000017000000}"/>
    <cellStyle name="標準 2 3 2" xfId="15" xr:uid="{00000000-0005-0000-0000-000018000000}"/>
    <cellStyle name="標準 2 3 2 2" xfId="21" xr:uid="{00000000-0005-0000-0000-000019000000}"/>
    <cellStyle name="標準 2 4" xfId="16" xr:uid="{00000000-0005-0000-0000-00001A000000}"/>
    <cellStyle name="標準 2 5" xfId="17" xr:uid="{00000000-0005-0000-0000-00001B000000}"/>
    <cellStyle name="標準 2 6" xfId="38" xr:uid="{00000000-0005-0000-0000-00001C000000}"/>
    <cellStyle name="標準 3" xfId="1" xr:uid="{00000000-0005-0000-0000-00001D000000}"/>
    <cellStyle name="標準 3 2" xfId="33" xr:uid="{00000000-0005-0000-0000-00001E000000}"/>
    <cellStyle name="標準 4" xfId="6" xr:uid="{00000000-0005-0000-0000-00001F000000}"/>
    <cellStyle name="標準 4 2" xfId="40" xr:uid="{00000000-0005-0000-0000-000020000000}"/>
    <cellStyle name="標準 4 3" xfId="39" xr:uid="{00000000-0005-0000-0000-000021000000}"/>
    <cellStyle name="標準 5" xfId="18" xr:uid="{00000000-0005-0000-0000-000022000000}"/>
    <cellStyle name="標準 6" xfId="19" xr:uid="{00000000-0005-0000-0000-000023000000}"/>
    <cellStyle name="標準 63" xfId="34" xr:uid="{00000000-0005-0000-0000-000024000000}"/>
    <cellStyle name="標準 7" xfId="7" xr:uid="{00000000-0005-0000-0000-000025000000}"/>
    <cellStyle name="標準 8" xfId="20" xr:uid="{00000000-0005-0000-0000-000026000000}"/>
    <cellStyle name="標準 9" xfId="22" xr:uid="{00000000-0005-0000-0000-000027000000}"/>
    <cellStyle name="標準_サーモジャケットの提案書" xfId="24" xr:uid="{00000000-0005-0000-0000-000028000000}"/>
  </cellStyles>
  <dxfs count="0"/>
  <tableStyles count="0" defaultTableStyle="TableStyleMedium2" defaultPivotStyle="PivotStyleLight16"/>
  <colors>
    <mruColors>
      <color rgb="FFFFFFCC"/>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ctrlProps/ctrlProp1.xml><?xml version="1.0" encoding="utf-8"?>
<formControlPr xmlns="http://schemas.microsoft.com/office/spreadsheetml/2009/9/main" objectType="Button" lockText="1"/>
</file>

<file path=xl/drawings/drawing1.xml><?xml version="1.0" encoding="utf-8"?>
<xdr:wsDr xmlns:xdr="http://schemas.openxmlformats.org/drawingml/2006/spreadsheetDrawing" xmlns:a="http://schemas.openxmlformats.org/drawingml/2006/main">
  <xdr:twoCellAnchor>
    <xdr:from>
      <xdr:col>22</xdr:col>
      <xdr:colOff>9802</xdr:colOff>
      <xdr:row>0</xdr:row>
      <xdr:rowOff>73852</xdr:rowOff>
    </xdr:from>
    <xdr:to>
      <xdr:col>30</xdr:col>
      <xdr:colOff>125758</xdr:colOff>
      <xdr:row>0</xdr:row>
      <xdr:rowOff>408227</xdr:rowOff>
    </xdr:to>
    <xdr:sp macro="" textlink="">
      <xdr:nvSpPr>
        <xdr:cNvPr id="12" name="角丸四角形 11">
          <a:extLst>
            <a:ext uri="{FF2B5EF4-FFF2-40B4-BE49-F238E27FC236}">
              <a16:creationId xmlns:a16="http://schemas.microsoft.com/office/drawing/2014/main" id="{00000000-0008-0000-0000-00000C000000}"/>
            </a:ext>
          </a:extLst>
        </xdr:cNvPr>
        <xdr:cNvSpPr/>
      </xdr:nvSpPr>
      <xdr:spPr>
        <a:xfrm>
          <a:off x="4410352" y="73852"/>
          <a:ext cx="1716156" cy="334375"/>
        </a:xfrm>
        <a:prstGeom prst="round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rgbClr val="FF0000"/>
              </a:solidFill>
            </a:rPr>
            <a:t>廃熱利用量を用いて計算</a:t>
          </a:r>
        </a:p>
      </xdr:txBody>
    </xdr:sp>
    <xdr:clientData/>
  </xdr:twoCellAnchor>
  <xdr:twoCellAnchor>
    <xdr:from>
      <xdr:col>0</xdr:col>
      <xdr:colOff>85725</xdr:colOff>
      <xdr:row>1</xdr:row>
      <xdr:rowOff>28574</xdr:rowOff>
    </xdr:from>
    <xdr:to>
      <xdr:col>33</xdr:col>
      <xdr:colOff>107775</xdr:colOff>
      <xdr:row>2</xdr:row>
      <xdr:rowOff>598424</xdr:rowOff>
    </xdr:to>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85725" y="466724"/>
          <a:ext cx="6480000" cy="100800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本シートは、エネルギー使用量を簡易的に計算するための申請サポートツールです。本ファイルを使用したことにより利用者に生じた損害に関しては、当団体は一切の責任を負わないものとします。</a:t>
          </a:r>
          <a:endParaRPr kumimoji="1" lang="en-US" altLang="ja-JP" sz="1100">
            <a:solidFill>
              <a:srgbClr val="FF0000"/>
            </a:solidFill>
          </a:endParaRPr>
        </a:p>
        <a:p>
          <a:endParaRPr kumimoji="1" lang="en-US" altLang="ja-JP" sz="6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ja-JP" sz="1100">
              <a:solidFill>
                <a:srgbClr val="FF0000"/>
              </a:solidFill>
              <a:effectLst/>
              <a:latin typeface="+mn-lt"/>
              <a:ea typeface="+mn-ea"/>
              <a:cs typeface="+mn-cs"/>
            </a:rPr>
            <a:t>なお、</a:t>
          </a:r>
          <a:r>
            <a:rPr kumimoji="1" lang="ja-JP" altLang="ja-JP" sz="1100" b="0" i="0" u="sng" strike="noStrike" kern="0" cap="none" spc="0" normalizeH="0" baseline="0" noProof="0">
              <a:ln>
                <a:noFill/>
              </a:ln>
              <a:solidFill>
                <a:srgbClr val="FF0000"/>
              </a:solidFill>
              <a:effectLst/>
              <a:uLnTx/>
              <a:uFillTx/>
              <a:latin typeface="+mn-lt"/>
              <a:ea typeface="+mn-ea"/>
              <a:cs typeface="+mn-cs"/>
            </a:rPr>
            <a:t>本シートは</a:t>
          </a:r>
          <a:r>
            <a:rPr kumimoji="1" lang="ja-JP" altLang="en-US" sz="1100" b="0" i="0" u="sng" strike="noStrike" kern="0" cap="none" spc="0" normalizeH="0" baseline="0" noProof="0">
              <a:ln>
                <a:noFill/>
              </a:ln>
              <a:solidFill>
                <a:srgbClr val="FF0000"/>
              </a:solidFill>
              <a:effectLst/>
              <a:uLnTx/>
              <a:uFillTx/>
              <a:latin typeface="+mn-lt"/>
              <a:ea typeface="+mn-ea"/>
              <a:cs typeface="+mn-cs"/>
            </a:rPr>
            <a:t>「令和６年度補正予算　省エネルギー投資促進・需要構造転換支援事業費補助金</a:t>
          </a:r>
          <a:r>
            <a:rPr kumimoji="1" lang="en-US" altLang="ja-JP" sz="1100" b="0" i="0" u="sng" strike="noStrike" kern="0" cap="none" spc="0" normalizeH="0" baseline="0" noProof="0">
              <a:ln>
                <a:noFill/>
              </a:ln>
              <a:solidFill>
                <a:srgbClr val="FF0000"/>
              </a:solidFill>
              <a:effectLst/>
              <a:uLnTx/>
              <a:uFillTx/>
              <a:latin typeface="+mn-ea"/>
              <a:ea typeface="+mn-ea"/>
              <a:cs typeface="+mn-cs"/>
            </a:rPr>
            <a:t>(Ⅱ)</a:t>
          </a:r>
          <a:r>
            <a:rPr kumimoji="1" lang="ja-JP" altLang="en-US" sz="1100" b="0" i="0" u="sng" strike="noStrike" kern="0" cap="none" spc="0" normalizeH="0" baseline="0" noProof="0">
              <a:ln>
                <a:noFill/>
              </a:ln>
              <a:solidFill>
                <a:srgbClr val="FF0000"/>
              </a:solidFill>
              <a:effectLst/>
              <a:uLnTx/>
              <a:uFillTx/>
              <a:latin typeface="+mn-lt"/>
              <a:ea typeface="+mn-ea"/>
              <a:cs typeface="+mn-cs"/>
            </a:rPr>
            <a:t>電化・脱炭素燃転型」かつ</a:t>
          </a:r>
          <a:r>
            <a:rPr kumimoji="1" lang="ja-JP" altLang="en-US" sz="1100" b="0" i="0" u="sng" strike="noStrike" kern="0" cap="none" spc="0" normalizeH="0" baseline="0" noProof="0">
              <a:ln>
                <a:noFill/>
              </a:ln>
              <a:solidFill>
                <a:srgbClr val="FF0000"/>
              </a:solidFill>
              <a:effectLst/>
              <a:uLnTx/>
              <a:uFillTx/>
              <a:latin typeface="+mn-ea"/>
              <a:ea typeface="+mn-ea"/>
              <a:cs typeface="+mn-cs"/>
            </a:rPr>
            <a:t>（</a:t>
          </a:r>
          <a:r>
            <a:rPr kumimoji="1" lang="en-US" altLang="ja-JP" sz="1100" b="0" i="0" u="sng" strike="noStrike" kern="0" cap="none" spc="0" normalizeH="0" baseline="0" noProof="0">
              <a:ln>
                <a:noFill/>
              </a:ln>
              <a:solidFill>
                <a:srgbClr val="FF0000"/>
              </a:solidFill>
              <a:effectLst/>
              <a:uLnTx/>
              <a:uFillTx/>
              <a:latin typeface="+mn-ea"/>
              <a:ea typeface="+mn-ea"/>
              <a:cs typeface="+mn-cs"/>
            </a:rPr>
            <a:t>Ⅱ</a:t>
          </a:r>
          <a:r>
            <a:rPr kumimoji="1" lang="ja-JP" altLang="en-US" sz="1100" b="0" i="0" u="sng" strike="noStrike" kern="0" cap="none" spc="0" normalizeH="0" baseline="0" noProof="0">
              <a:ln>
                <a:noFill/>
              </a:ln>
              <a:solidFill>
                <a:srgbClr val="FF0000"/>
              </a:solidFill>
              <a:effectLst/>
              <a:uLnTx/>
              <a:uFillTx/>
              <a:latin typeface="+mn-ea"/>
              <a:ea typeface="+mn-ea"/>
              <a:cs typeface="+mn-cs"/>
            </a:rPr>
            <a:t>）</a:t>
          </a:r>
          <a:r>
            <a:rPr kumimoji="1" lang="ja-JP" altLang="en-US" sz="1100" b="0" i="0" u="sng" strike="noStrike" kern="0" cap="none" spc="0" normalizeH="0" baseline="0" noProof="0">
              <a:ln>
                <a:noFill/>
              </a:ln>
              <a:solidFill>
                <a:srgbClr val="FF0000"/>
              </a:solidFill>
              <a:effectLst/>
              <a:uLnTx/>
              <a:uFillTx/>
              <a:latin typeface="+mn-lt"/>
              <a:ea typeface="+mn-ea"/>
              <a:cs typeface="+mn-cs"/>
            </a:rPr>
            <a:t>単独申請の場合</a:t>
          </a:r>
          <a:r>
            <a:rPr kumimoji="1" lang="ja-JP" altLang="ja-JP" sz="1100" b="0" i="0" u="sng" strike="noStrike" kern="0" cap="none" spc="0" normalizeH="0" baseline="0" noProof="0">
              <a:ln>
                <a:noFill/>
              </a:ln>
              <a:solidFill>
                <a:srgbClr val="FF0000"/>
              </a:solidFill>
              <a:effectLst/>
              <a:uLnTx/>
              <a:uFillTx/>
              <a:latin typeface="+mn-lt"/>
              <a:ea typeface="+mn-ea"/>
              <a:cs typeface="+mn-cs"/>
            </a:rPr>
            <a:t>のみ利用でき</a:t>
          </a:r>
          <a:r>
            <a:rPr kumimoji="1" lang="ja-JP" altLang="en-US" sz="1100" b="0" i="0" u="sng" strike="noStrike" kern="0" cap="none" spc="0" normalizeH="0" baseline="0" noProof="0">
              <a:ln>
                <a:noFill/>
              </a:ln>
              <a:solidFill>
                <a:srgbClr val="FF0000"/>
              </a:solidFill>
              <a:effectLst/>
              <a:uLnTx/>
              <a:uFillTx/>
              <a:latin typeface="+mn-lt"/>
              <a:ea typeface="+mn-ea"/>
              <a:cs typeface="+mn-cs"/>
            </a:rPr>
            <a:t>ます。</a:t>
          </a:r>
          <a:endParaRPr lang="ja-JP" altLang="ja-JP">
            <a:solidFill>
              <a:srgbClr val="FF0000"/>
            </a:solidFill>
            <a:effectLst/>
          </a:endParaRPr>
        </a:p>
      </xdr:txBody>
    </xdr:sp>
    <xdr:clientData/>
  </xdr:twoCellAnchor>
  <xdr:oneCellAnchor>
    <xdr:from>
      <xdr:col>30</xdr:col>
      <xdr:colOff>120650</xdr:colOff>
      <xdr:row>0</xdr:row>
      <xdr:rowOff>117474</xdr:rowOff>
    </xdr:from>
    <xdr:ext cx="598241" cy="264560"/>
    <xdr:sp macro="" textlink="">
      <xdr:nvSpPr>
        <xdr:cNvPr id="5" name="テキスト ボックス 4">
          <a:extLst>
            <a:ext uri="{FF2B5EF4-FFF2-40B4-BE49-F238E27FC236}">
              <a16:creationId xmlns:a16="http://schemas.microsoft.com/office/drawing/2014/main" id="{00000000-0008-0000-0000-000005000000}"/>
            </a:ext>
          </a:extLst>
        </xdr:cNvPr>
        <xdr:cNvSpPr txBox="1"/>
      </xdr:nvSpPr>
      <xdr:spPr>
        <a:xfrm>
          <a:off x="6121400" y="117474"/>
          <a:ext cx="59824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t>Ver.1.0</a:t>
          </a:r>
          <a:endParaRPr kumimoji="1" lang="ja-JP" altLang="en-US" sz="1100"/>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22</xdr:col>
      <xdr:colOff>6627</xdr:colOff>
      <xdr:row>0</xdr:row>
      <xdr:rowOff>77027</xdr:rowOff>
    </xdr:from>
    <xdr:to>
      <xdr:col>30</xdr:col>
      <xdr:colOff>122583</xdr:colOff>
      <xdr:row>0</xdr:row>
      <xdr:rowOff>408227</xdr:rowOff>
    </xdr:to>
    <xdr:sp macro="" textlink="">
      <xdr:nvSpPr>
        <xdr:cNvPr id="10" name="角丸四角形 9">
          <a:extLst>
            <a:ext uri="{FF2B5EF4-FFF2-40B4-BE49-F238E27FC236}">
              <a16:creationId xmlns:a16="http://schemas.microsoft.com/office/drawing/2014/main" id="{00000000-0008-0000-0100-00000A000000}"/>
            </a:ext>
          </a:extLst>
        </xdr:cNvPr>
        <xdr:cNvSpPr/>
      </xdr:nvSpPr>
      <xdr:spPr>
        <a:xfrm>
          <a:off x="4407177" y="77027"/>
          <a:ext cx="1716156" cy="331200"/>
        </a:xfrm>
        <a:prstGeom prst="round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rgbClr val="FF0000"/>
              </a:solidFill>
            </a:rPr>
            <a:t>廃熱利用量を用いて計算</a:t>
          </a:r>
        </a:p>
      </xdr:txBody>
    </xdr:sp>
    <xdr:clientData/>
  </xdr:twoCellAnchor>
  <xdr:twoCellAnchor>
    <xdr:from>
      <xdr:col>0</xdr:col>
      <xdr:colOff>82550</xdr:colOff>
      <xdr:row>1</xdr:row>
      <xdr:rowOff>31749</xdr:rowOff>
    </xdr:from>
    <xdr:to>
      <xdr:col>33</xdr:col>
      <xdr:colOff>104600</xdr:colOff>
      <xdr:row>2</xdr:row>
      <xdr:rowOff>601599</xdr:rowOff>
    </xdr:to>
    <xdr:sp macro="" textlink="">
      <xdr:nvSpPr>
        <xdr:cNvPr id="5" name="テキスト ボックス 4">
          <a:extLst>
            <a:ext uri="{FF2B5EF4-FFF2-40B4-BE49-F238E27FC236}">
              <a16:creationId xmlns:a16="http://schemas.microsoft.com/office/drawing/2014/main" id="{00000000-0008-0000-0100-000005000000}"/>
            </a:ext>
          </a:extLst>
        </xdr:cNvPr>
        <xdr:cNvSpPr txBox="1"/>
      </xdr:nvSpPr>
      <xdr:spPr>
        <a:xfrm>
          <a:off x="82550" y="469899"/>
          <a:ext cx="6480000" cy="100800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本シートは、エネルギー使用量を簡易的に計算するための申請サポートツールです。本ファイルを使用したことにより利用者に生じた損害に関しては、当団体は一切の責任を負わないものとします。</a:t>
          </a:r>
          <a:endParaRPr kumimoji="1" lang="en-US" altLang="ja-JP" sz="1100">
            <a:solidFill>
              <a:srgbClr val="FF0000"/>
            </a:solidFill>
          </a:endParaRPr>
        </a:p>
        <a:p>
          <a:endParaRPr kumimoji="1" lang="en-US" altLang="ja-JP" sz="6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ja-JP" sz="1100">
              <a:solidFill>
                <a:srgbClr val="FF0000"/>
              </a:solidFill>
              <a:effectLst/>
              <a:latin typeface="+mn-lt"/>
              <a:ea typeface="+mn-ea"/>
              <a:cs typeface="+mn-cs"/>
            </a:rPr>
            <a:t>なお、</a:t>
          </a:r>
          <a:r>
            <a:rPr kumimoji="1" lang="ja-JP" altLang="ja-JP" sz="1100" b="0" i="0" u="sng" strike="noStrike" kern="0" cap="none" spc="0" normalizeH="0" baseline="0" noProof="0">
              <a:ln>
                <a:noFill/>
              </a:ln>
              <a:solidFill>
                <a:srgbClr val="FF0000"/>
              </a:solidFill>
              <a:effectLst/>
              <a:uLnTx/>
              <a:uFillTx/>
              <a:latin typeface="+mn-lt"/>
              <a:ea typeface="+mn-ea"/>
              <a:cs typeface="+mn-cs"/>
            </a:rPr>
            <a:t>本シートは</a:t>
          </a:r>
          <a:r>
            <a:rPr kumimoji="1" lang="ja-JP" altLang="en-US" sz="1100" b="0" i="0" u="sng" strike="noStrike" kern="0" cap="none" spc="0" normalizeH="0" baseline="0" noProof="0">
              <a:ln>
                <a:noFill/>
              </a:ln>
              <a:solidFill>
                <a:srgbClr val="FF0000"/>
              </a:solidFill>
              <a:effectLst/>
              <a:uLnTx/>
              <a:uFillTx/>
              <a:latin typeface="+mn-lt"/>
              <a:ea typeface="+mn-ea"/>
              <a:cs typeface="+mn-cs"/>
            </a:rPr>
            <a:t>「令和６年度補正予算　省エネルギー投資促進・需要構造転換支援事業費補助金</a:t>
          </a:r>
          <a:r>
            <a:rPr kumimoji="1" lang="en-US" altLang="ja-JP" sz="1100" b="0" i="0" u="sng" strike="noStrike" kern="0" cap="none" spc="0" normalizeH="0" baseline="0" noProof="0">
              <a:ln>
                <a:noFill/>
              </a:ln>
              <a:solidFill>
                <a:srgbClr val="FF0000"/>
              </a:solidFill>
              <a:effectLst/>
              <a:uLnTx/>
              <a:uFillTx/>
              <a:latin typeface="+mn-ea"/>
              <a:ea typeface="+mn-ea"/>
              <a:cs typeface="+mn-cs"/>
            </a:rPr>
            <a:t>(Ⅱ)</a:t>
          </a:r>
          <a:r>
            <a:rPr kumimoji="1" lang="ja-JP" altLang="en-US" sz="1100" b="0" i="0" u="sng" strike="noStrike" kern="0" cap="none" spc="0" normalizeH="0" baseline="0" noProof="0">
              <a:ln>
                <a:noFill/>
              </a:ln>
              <a:solidFill>
                <a:srgbClr val="FF0000"/>
              </a:solidFill>
              <a:effectLst/>
              <a:uLnTx/>
              <a:uFillTx/>
              <a:latin typeface="+mn-lt"/>
              <a:ea typeface="+mn-ea"/>
              <a:cs typeface="+mn-cs"/>
            </a:rPr>
            <a:t>電化・脱炭素燃転型」かつ</a:t>
          </a:r>
          <a:r>
            <a:rPr kumimoji="1" lang="ja-JP" altLang="en-US" sz="1100" b="0" i="0" u="sng" strike="noStrike" kern="0" cap="none" spc="0" normalizeH="0" baseline="0" noProof="0">
              <a:ln>
                <a:noFill/>
              </a:ln>
              <a:solidFill>
                <a:srgbClr val="FF0000"/>
              </a:solidFill>
              <a:effectLst/>
              <a:uLnTx/>
              <a:uFillTx/>
              <a:latin typeface="+mn-ea"/>
              <a:ea typeface="+mn-ea"/>
              <a:cs typeface="+mn-cs"/>
            </a:rPr>
            <a:t>（</a:t>
          </a:r>
          <a:r>
            <a:rPr kumimoji="1" lang="en-US" altLang="ja-JP" sz="1100" b="0" i="0" u="sng" strike="noStrike" kern="0" cap="none" spc="0" normalizeH="0" baseline="0" noProof="0">
              <a:ln>
                <a:noFill/>
              </a:ln>
              <a:solidFill>
                <a:srgbClr val="FF0000"/>
              </a:solidFill>
              <a:effectLst/>
              <a:uLnTx/>
              <a:uFillTx/>
              <a:latin typeface="+mn-ea"/>
              <a:ea typeface="+mn-ea"/>
              <a:cs typeface="+mn-cs"/>
            </a:rPr>
            <a:t>Ⅱ</a:t>
          </a:r>
          <a:r>
            <a:rPr kumimoji="1" lang="ja-JP" altLang="en-US" sz="1100" b="0" i="0" u="sng" strike="noStrike" kern="0" cap="none" spc="0" normalizeH="0" baseline="0" noProof="0">
              <a:ln>
                <a:noFill/>
              </a:ln>
              <a:solidFill>
                <a:srgbClr val="FF0000"/>
              </a:solidFill>
              <a:effectLst/>
              <a:uLnTx/>
              <a:uFillTx/>
              <a:latin typeface="+mn-ea"/>
              <a:ea typeface="+mn-ea"/>
              <a:cs typeface="+mn-cs"/>
            </a:rPr>
            <a:t>）</a:t>
          </a:r>
          <a:r>
            <a:rPr kumimoji="1" lang="ja-JP" altLang="en-US" sz="1100" b="0" i="0" u="sng" strike="noStrike" kern="0" cap="none" spc="0" normalizeH="0" baseline="0" noProof="0">
              <a:ln>
                <a:noFill/>
              </a:ln>
              <a:solidFill>
                <a:srgbClr val="FF0000"/>
              </a:solidFill>
              <a:effectLst/>
              <a:uLnTx/>
              <a:uFillTx/>
              <a:latin typeface="+mn-lt"/>
              <a:ea typeface="+mn-ea"/>
              <a:cs typeface="+mn-cs"/>
            </a:rPr>
            <a:t>単独申請の場合</a:t>
          </a:r>
          <a:r>
            <a:rPr kumimoji="1" lang="ja-JP" altLang="ja-JP" sz="1100" b="0" i="0" u="sng" strike="noStrike" kern="0" cap="none" spc="0" normalizeH="0" baseline="0" noProof="0">
              <a:ln>
                <a:noFill/>
              </a:ln>
              <a:solidFill>
                <a:srgbClr val="FF0000"/>
              </a:solidFill>
              <a:effectLst/>
              <a:uLnTx/>
              <a:uFillTx/>
              <a:latin typeface="+mn-lt"/>
              <a:ea typeface="+mn-ea"/>
              <a:cs typeface="+mn-cs"/>
            </a:rPr>
            <a:t>のみ利用でき</a:t>
          </a:r>
          <a:r>
            <a:rPr kumimoji="1" lang="ja-JP" altLang="en-US" sz="1100" b="0" i="0" u="sng" strike="noStrike" kern="0" cap="none" spc="0" normalizeH="0" baseline="0" noProof="0">
              <a:ln>
                <a:noFill/>
              </a:ln>
              <a:solidFill>
                <a:srgbClr val="FF0000"/>
              </a:solidFill>
              <a:effectLst/>
              <a:uLnTx/>
              <a:uFillTx/>
              <a:latin typeface="+mn-lt"/>
              <a:ea typeface="+mn-ea"/>
              <a:cs typeface="+mn-cs"/>
            </a:rPr>
            <a:t>ます。</a:t>
          </a:r>
          <a:endParaRPr lang="ja-JP" altLang="ja-JP">
            <a:solidFill>
              <a:srgbClr val="FF0000"/>
            </a:solidFill>
            <a:effectLst/>
          </a:endParaRPr>
        </a:p>
      </xdr:txBody>
    </xdr:sp>
    <xdr:clientData/>
  </xdr:twoCellAnchor>
  <xdr:oneCellAnchor>
    <xdr:from>
      <xdr:col>30</xdr:col>
      <xdr:colOff>120650</xdr:colOff>
      <xdr:row>0</xdr:row>
      <xdr:rowOff>114300</xdr:rowOff>
    </xdr:from>
    <xdr:ext cx="598241" cy="264560"/>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6121400" y="114300"/>
          <a:ext cx="59824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t>Ver.1.0</a:t>
          </a:r>
          <a:endParaRPr kumimoji="1" lang="ja-JP" altLang="en-US" sz="1100"/>
        </a:p>
      </xdr:txBody>
    </xdr:sp>
    <xdr:clientData/>
  </xdr:one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0</xdr:colOff>
          <xdr:row>1</xdr:row>
          <xdr:rowOff>0</xdr:rowOff>
        </xdr:from>
        <xdr:to>
          <xdr:col>4</xdr:col>
          <xdr:colOff>0</xdr:colOff>
          <xdr:row>1</xdr:row>
          <xdr:rowOff>0</xdr:rowOff>
        </xdr:to>
        <xdr:sp macro="" textlink="">
          <xdr:nvSpPr>
            <xdr:cNvPr id="10241" name="Button 1" hidden="1">
              <a:extLst>
                <a:ext uri="{63B3BB69-23CF-44E3-9099-C40C66FF867C}">
                  <a14:compatExt spid="_x0000_s10241"/>
                </a:ext>
                <a:ext uri="{FF2B5EF4-FFF2-40B4-BE49-F238E27FC236}">
                  <a16:creationId xmlns:a16="http://schemas.microsoft.com/office/drawing/2014/main" id="{00000000-0008-0000-0200-000001280000}"/>
                </a:ext>
              </a:extLst>
            </xdr:cNvPr>
            <xdr:cNvSpPr/>
          </xdr:nvSpPr>
          <xdr:spPr bwMode="auto">
            <a:xfrm>
              <a:off x="0" y="0"/>
              <a:ext cx="0" cy="0"/>
            </a:xfrm>
            <a:prstGeom prst="rect">
              <a:avLst/>
            </a:prstGeom>
            <a:noFill/>
            <a:ln w="9525">
              <a:miter lim="800000"/>
              <a:headEnd/>
              <a:tailEnd/>
            </a:ln>
          </xdr:spPr>
          <xdr:txBody>
            <a:bodyPr vertOverflow="clip" wrap="square" lIns="36576" tIns="22860" rIns="36576" bIns="22860" anchor="ctr" upright="1"/>
            <a:lstStyle/>
            <a:p>
              <a:pPr algn="ctr" rtl="0">
                <a:defRPr sz="1000"/>
              </a:pPr>
              <a:r>
                <a:rPr lang="ja-JP" altLang="en-US" sz="1100" b="1" i="0" u="none" strike="noStrike" baseline="0">
                  <a:solidFill>
                    <a:srgbClr val="000000"/>
                  </a:solidFill>
                  <a:latin typeface="ＭＳ Ｐゴシック"/>
                  <a:ea typeface="ＭＳ Ｐゴシック"/>
                </a:rPr>
                <a:t>バイオマスボイラ用</a:t>
              </a:r>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37736/AppData/Roaming/Microsoft/Excel/CP20139999-0SD-C&#12513;&#12522;&#12483;&#12488;&#35336;&#31639;&#26360;&#12304;Ver316&#12305;.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S-WXLD205\share\Users\pc109\Downloads\6.&#12471;&#12473;&#12486;&#12512;&#27010;&#35201;&#2225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分析条件"/>
      <sheetName val="シミュ条件"/>
      <sheetName val="計算"/>
      <sheetName val="R（区別無し）"/>
      <sheetName val="R（平日・休日）"/>
      <sheetName val="R（区別無し） (木屑・蒸気購入用)"/>
      <sheetName val="R（区別無し (新設CP)）"/>
      <sheetName val="R（平日・休日） (新設CP)"/>
      <sheetName val="事例作成"/>
      <sheetName val="省エネ効果(old)"/>
      <sheetName val="省エネ効果 (加来)"/>
      <sheetName val="省エネ効果"/>
      <sheetName val="燃料評価単価"/>
      <sheetName val="エネバラ"/>
      <sheetName val="Ver管理"/>
    </sheetNames>
    <sheetDataSet>
      <sheetData sheetId="0">
        <row r="8">
          <cell r="E8" t="str">
            <v>CP1</v>
          </cell>
          <cell r="F8" t="str">
            <v>CP2</v>
          </cell>
          <cell r="G8" t="str">
            <v>CP3</v>
          </cell>
          <cell r="H8" t="str">
            <v>CP4</v>
          </cell>
          <cell r="I8" t="str">
            <v>CP5</v>
          </cell>
          <cell r="J8" t="str">
            <v>CP6</v>
          </cell>
          <cell r="K8" t="str">
            <v>CP7</v>
          </cell>
          <cell r="L8" t="str">
            <v>CP8</v>
          </cell>
          <cell r="O8" t="str">
            <v>既設システム</v>
          </cell>
          <cell r="Q8" t="str">
            <v>VS1400ADⅡ-75</v>
          </cell>
        </row>
      </sheetData>
      <sheetData sheetId="1">
        <row r="37">
          <cell r="K37" t="str">
            <v>SD-770CF</v>
          </cell>
        </row>
      </sheetData>
      <sheetData sheetId="2">
        <row r="66">
          <cell r="P66">
            <v>7.7</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概要図"/>
      <sheetName val="masta"/>
      <sheetName val="&lt;GHP&gt;マスタ"/>
    </sheetNames>
    <sheetDataSet>
      <sheetData sheetId="0"/>
      <sheetData sheetId="1">
        <row r="2">
          <cell r="B2" t="str">
            <v>空調</v>
          </cell>
        </row>
        <row r="5">
          <cell r="B5" t="str">
            <v>その他</v>
          </cell>
        </row>
      </sheetData>
      <sheetData sheetId="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sheetPr>
  <dimension ref="A1:AU139"/>
  <sheetViews>
    <sheetView showGridLines="0" tabSelected="1" view="pageBreakPreview" zoomScaleNormal="115" zoomScaleSheetLayoutView="100" workbookViewId="0">
      <selection activeCell="I7" sqref="I7:R7"/>
    </sheetView>
  </sheetViews>
  <sheetFormatPr defaultColWidth="9" defaultRowHeight="13"/>
  <cols>
    <col min="1" max="32" width="2.90625" style="33" customWidth="1"/>
    <col min="33" max="33" width="0.81640625" style="33" customWidth="1"/>
    <col min="34" max="34" width="3.453125" style="32" customWidth="1"/>
    <col min="35" max="35" width="4.90625" style="32" customWidth="1"/>
    <col min="36" max="43" width="9" style="32"/>
    <col min="44" max="44" width="15.90625" style="32" customWidth="1"/>
    <col min="45" max="46" width="9" style="32"/>
    <col min="47" max="47" width="13.6328125" style="32" customWidth="1"/>
    <col min="48" max="50" width="9" style="32"/>
    <col min="51" max="51" width="5.1796875" style="32" customWidth="1"/>
    <col min="52" max="54" width="9" style="32"/>
    <col min="55" max="55" width="2.90625" style="32" customWidth="1"/>
    <col min="56" max="16384" width="9" style="32"/>
  </cols>
  <sheetData>
    <row r="1" spans="1:47" ht="34.5" customHeight="1">
      <c r="A1" s="127" t="s">
        <v>132</v>
      </c>
      <c r="B1" s="127"/>
      <c r="C1" s="127"/>
      <c r="D1" s="127"/>
      <c r="E1" s="127"/>
      <c r="F1" s="127"/>
      <c r="G1" s="127"/>
      <c r="H1" s="127"/>
      <c r="I1" s="127"/>
      <c r="J1" s="127"/>
      <c r="K1" s="127"/>
      <c r="L1" s="127"/>
      <c r="M1" s="127"/>
      <c r="N1" s="127"/>
      <c r="O1" s="127"/>
      <c r="P1" s="127"/>
      <c r="Q1" s="127"/>
      <c r="R1" s="127"/>
      <c r="S1" s="127"/>
      <c r="T1" s="127"/>
      <c r="U1" s="127"/>
      <c r="V1" s="127"/>
      <c r="W1" s="127"/>
      <c r="X1" s="127"/>
      <c r="Y1" s="127"/>
      <c r="Z1" s="127"/>
      <c r="AA1" s="127"/>
      <c r="AB1" s="127"/>
      <c r="AC1" s="127"/>
      <c r="AD1" s="127"/>
      <c r="AE1" s="127"/>
      <c r="AF1" s="30"/>
      <c r="AG1" s="30"/>
      <c r="AH1" s="30"/>
      <c r="AI1" s="31"/>
      <c r="AJ1" s="31"/>
      <c r="AK1" s="31"/>
      <c r="AL1" s="31"/>
      <c r="AM1" s="30"/>
      <c r="AN1" s="30"/>
      <c r="AO1" s="30"/>
      <c r="AP1" s="30"/>
      <c r="AQ1" s="30"/>
      <c r="AR1" s="30"/>
      <c r="AS1" s="30"/>
      <c r="AT1" s="30"/>
      <c r="AU1" s="30"/>
    </row>
    <row r="2" spans="1:47" ht="34.5" customHeight="1"/>
    <row r="3" spans="1:47" ht="56.25" customHeight="1"/>
    <row r="4" spans="1:47" ht="15" customHeight="1">
      <c r="B4" s="144"/>
      <c r="C4" s="145"/>
      <c r="D4" s="145"/>
      <c r="E4" s="146"/>
      <c r="F4" s="147" t="s">
        <v>128</v>
      </c>
      <c r="G4" s="148"/>
      <c r="H4" s="148"/>
      <c r="I4" s="148"/>
      <c r="J4" s="148"/>
      <c r="K4" s="148"/>
    </row>
    <row r="5" spans="1:47" ht="15" customHeight="1">
      <c r="A5" s="33" t="s">
        <v>83</v>
      </c>
    </row>
    <row r="6" spans="1:47" ht="15" customHeight="1">
      <c r="B6" s="128" t="s">
        <v>85</v>
      </c>
      <c r="C6" s="129"/>
      <c r="D6" s="129"/>
      <c r="E6" s="129"/>
      <c r="F6" s="129"/>
      <c r="G6" s="129"/>
      <c r="H6" s="130"/>
      <c r="I6" s="140" t="s">
        <v>87</v>
      </c>
      <c r="J6" s="141"/>
      <c r="K6" s="141"/>
      <c r="L6" s="141"/>
      <c r="M6" s="141"/>
      <c r="N6" s="141"/>
      <c r="O6" s="141"/>
      <c r="P6" s="141"/>
      <c r="Q6" s="141"/>
      <c r="R6" s="142"/>
      <c r="S6" s="138"/>
      <c r="T6" s="139"/>
      <c r="U6" s="139"/>
      <c r="V6" s="139"/>
      <c r="W6" s="32"/>
      <c r="X6" s="32"/>
      <c r="Y6" s="32"/>
      <c r="Z6" s="32"/>
      <c r="AA6" s="32"/>
      <c r="AB6" s="32"/>
      <c r="AC6" s="32"/>
      <c r="AD6" s="32"/>
      <c r="AE6" s="32"/>
      <c r="AF6" s="32"/>
    </row>
    <row r="7" spans="1:47" ht="15" customHeight="1">
      <c r="B7" s="131" t="str">
        <f>IF(I6="導入予定設備","様式 c-2-2-1　NO.","様式 c-2-2-2　NO.")</f>
        <v>様式 c-2-2-2　NO.</v>
      </c>
      <c r="C7" s="132"/>
      <c r="D7" s="132"/>
      <c r="E7" s="132"/>
      <c r="F7" s="132"/>
      <c r="G7" s="132"/>
      <c r="H7" s="133"/>
      <c r="I7" s="110"/>
      <c r="J7" s="111"/>
      <c r="K7" s="111"/>
      <c r="L7" s="111"/>
      <c r="M7" s="111"/>
      <c r="N7" s="111"/>
      <c r="O7" s="111"/>
      <c r="P7" s="111"/>
      <c r="Q7" s="111"/>
      <c r="R7" s="143"/>
      <c r="S7" s="32"/>
      <c r="T7" s="100" t="s">
        <v>114</v>
      </c>
      <c r="U7" s="100"/>
      <c r="V7" s="100"/>
      <c r="W7" s="100"/>
      <c r="X7" s="100"/>
      <c r="Y7" s="100"/>
      <c r="Z7" s="100"/>
      <c r="AA7" s="100"/>
      <c r="AB7" s="100"/>
      <c r="AC7" s="100"/>
      <c r="AD7" s="100"/>
      <c r="AE7" s="100"/>
      <c r="AF7" s="100"/>
      <c r="AG7" s="100"/>
    </row>
    <row r="8" spans="1:47" ht="3" customHeight="1">
      <c r="B8" s="34"/>
      <c r="C8" s="34"/>
      <c r="D8" s="34"/>
      <c r="E8" s="34"/>
      <c r="F8" s="34"/>
      <c r="G8" s="34"/>
      <c r="H8" s="34"/>
      <c r="I8" s="34"/>
      <c r="J8" s="34"/>
      <c r="K8" s="34"/>
      <c r="L8" s="34"/>
      <c r="M8" s="34"/>
      <c r="N8" s="34"/>
      <c r="O8" s="34"/>
      <c r="P8" s="34"/>
      <c r="Q8" s="34"/>
      <c r="R8" s="34"/>
      <c r="S8" s="35"/>
      <c r="T8" s="35"/>
      <c r="U8" s="35"/>
      <c r="V8" s="35"/>
      <c r="W8" s="35"/>
      <c r="X8" s="35"/>
      <c r="Y8" s="35"/>
      <c r="Z8" s="35"/>
      <c r="AA8" s="35"/>
      <c r="AB8" s="35"/>
      <c r="AC8" s="35"/>
      <c r="AD8" s="35"/>
      <c r="AE8" s="35"/>
      <c r="AF8" s="35"/>
    </row>
    <row r="9" spans="1:47" ht="15" customHeight="1">
      <c r="A9" s="33" t="s">
        <v>1</v>
      </c>
      <c r="B9" s="35"/>
      <c r="C9" s="35"/>
      <c r="D9" s="35"/>
      <c r="E9" s="35"/>
      <c r="F9" s="35"/>
      <c r="G9" s="35"/>
      <c r="H9" s="35"/>
      <c r="I9" s="35"/>
      <c r="J9" s="35"/>
      <c r="K9" s="35"/>
      <c r="L9" s="35"/>
      <c r="M9" s="35"/>
      <c r="N9" s="35"/>
      <c r="O9" s="35"/>
      <c r="P9" s="35"/>
      <c r="Q9" s="35"/>
      <c r="R9" s="35"/>
      <c r="S9" s="35"/>
      <c r="T9" s="35"/>
      <c r="U9" s="35"/>
      <c r="V9" s="35"/>
      <c r="W9" s="35"/>
      <c r="X9" s="35"/>
      <c r="Y9" s="35"/>
      <c r="Z9" s="35"/>
      <c r="AA9" s="35"/>
      <c r="AB9" s="35"/>
      <c r="AC9" s="35"/>
      <c r="AD9" s="35"/>
      <c r="AE9" s="35"/>
      <c r="AF9" s="35"/>
    </row>
    <row r="10" spans="1:47" ht="15" customHeight="1">
      <c r="B10" s="109" t="s">
        <v>130</v>
      </c>
      <c r="C10" s="109"/>
      <c r="D10" s="109"/>
      <c r="E10" s="109"/>
      <c r="F10" s="109"/>
      <c r="G10" s="109"/>
      <c r="H10" s="109"/>
      <c r="I10" s="110" t="s">
        <v>124</v>
      </c>
      <c r="J10" s="111"/>
      <c r="K10" s="111"/>
      <c r="L10" s="111"/>
      <c r="M10" s="111"/>
      <c r="N10" s="111"/>
      <c r="O10" s="111"/>
      <c r="P10" s="111"/>
      <c r="Q10" s="111"/>
      <c r="R10" s="111"/>
      <c r="S10" s="36"/>
      <c r="T10" s="100" t="s">
        <v>131</v>
      </c>
      <c r="U10" s="100"/>
      <c r="V10" s="100"/>
      <c r="W10" s="100"/>
      <c r="X10" s="100"/>
      <c r="Y10" s="100"/>
      <c r="Z10" s="100"/>
      <c r="AA10" s="100"/>
      <c r="AB10" s="100"/>
      <c r="AC10" s="100"/>
      <c r="AD10" s="100"/>
      <c r="AE10" s="100"/>
      <c r="AF10" s="100"/>
      <c r="AG10" s="100"/>
    </row>
    <row r="11" spans="1:47" ht="15" customHeight="1">
      <c r="B11" s="118" t="s">
        <v>2</v>
      </c>
      <c r="C11" s="119"/>
      <c r="D11" s="119"/>
      <c r="E11" s="119"/>
      <c r="F11" s="119"/>
      <c r="G11" s="119"/>
      <c r="H11" s="120"/>
      <c r="I11" s="134" t="s">
        <v>125</v>
      </c>
      <c r="J11" s="135"/>
      <c r="K11" s="135"/>
      <c r="L11" s="135"/>
      <c r="M11" s="135"/>
      <c r="N11" s="135"/>
      <c r="O11" s="135"/>
      <c r="P11" s="135"/>
      <c r="Q11" s="135"/>
      <c r="R11" s="135"/>
      <c r="S11" s="36"/>
      <c r="T11" s="100" t="s">
        <v>115</v>
      </c>
      <c r="U11" s="100"/>
      <c r="V11" s="100"/>
      <c r="W11" s="100"/>
      <c r="X11" s="100"/>
      <c r="Y11" s="100"/>
      <c r="Z11" s="100"/>
      <c r="AA11" s="100"/>
      <c r="AB11" s="100"/>
      <c r="AC11" s="100"/>
      <c r="AD11" s="100"/>
      <c r="AE11" s="100"/>
      <c r="AF11" s="100"/>
      <c r="AG11" s="100"/>
    </row>
    <row r="12" spans="1:47" ht="15" customHeight="1">
      <c r="B12" s="124"/>
      <c r="C12" s="125"/>
      <c r="D12" s="125"/>
      <c r="E12" s="125"/>
      <c r="F12" s="125"/>
      <c r="G12" s="125"/>
      <c r="H12" s="126"/>
      <c r="I12" s="136"/>
      <c r="J12" s="137"/>
      <c r="K12" s="137"/>
      <c r="L12" s="137"/>
      <c r="M12" s="137"/>
      <c r="N12" s="137"/>
      <c r="O12" s="137"/>
      <c r="P12" s="137"/>
      <c r="Q12" s="137"/>
      <c r="R12" s="137"/>
      <c r="S12" s="36"/>
      <c r="T12" s="32"/>
      <c r="U12" s="32"/>
      <c r="V12" s="32"/>
      <c r="W12" s="32"/>
      <c r="X12" s="32"/>
      <c r="Y12" s="32"/>
      <c r="Z12" s="32"/>
      <c r="AA12" s="32"/>
      <c r="AB12" s="32"/>
      <c r="AC12" s="32"/>
      <c r="AD12" s="32"/>
      <c r="AE12" s="32"/>
      <c r="AF12" s="32"/>
      <c r="AG12" s="32"/>
    </row>
    <row r="13" spans="1:47" ht="15" customHeight="1">
      <c r="B13" s="109" t="s">
        <v>84</v>
      </c>
      <c r="C13" s="109"/>
      <c r="D13" s="109"/>
      <c r="E13" s="109"/>
      <c r="F13" s="109"/>
      <c r="G13" s="109"/>
      <c r="H13" s="109"/>
      <c r="I13" s="110" t="s">
        <v>126</v>
      </c>
      <c r="J13" s="111"/>
      <c r="K13" s="111"/>
      <c r="L13" s="111"/>
      <c r="M13" s="111"/>
      <c r="N13" s="111"/>
      <c r="O13" s="111"/>
      <c r="P13" s="111"/>
      <c r="Q13" s="111"/>
      <c r="R13" s="111"/>
      <c r="S13" s="36"/>
      <c r="T13" s="100" t="s">
        <v>116</v>
      </c>
      <c r="U13" s="100"/>
      <c r="V13" s="100"/>
      <c r="W13" s="100"/>
      <c r="X13" s="100"/>
      <c r="Y13" s="100"/>
      <c r="Z13" s="100"/>
      <c r="AA13" s="100"/>
      <c r="AB13" s="100"/>
      <c r="AC13" s="100"/>
      <c r="AD13" s="100"/>
      <c r="AE13" s="100"/>
      <c r="AF13" s="100"/>
      <c r="AG13" s="100"/>
    </row>
    <row r="14" spans="1:47" ht="15" customHeight="1">
      <c r="AH14" s="33"/>
    </row>
    <row r="15" spans="1:47" ht="15" customHeight="1">
      <c r="B15" s="116" t="s">
        <v>104</v>
      </c>
      <c r="C15" s="117"/>
      <c r="D15" s="117"/>
      <c r="E15" s="117"/>
      <c r="F15" s="117"/>
      <c r="G15" s="117"/>
      <c r="H15" s="117"/>
      <c r="I15" s="117"/>
      <c r="J15" s="117"/>
      <c r="K15" s="117"/>
      <c r="L15" s="117"/>
      <c r="M15" s="117"/>
      <c r="N15" s="117"/>
      <c r="O15" s="117"/>
      <c r="P15" s="117"/>
      <c r="Q15" s="117"/>
      <c r="R15" s="117"/>
      <c r="S15" s="117"/>
      <c r="T15" s="117"/>
      <c r="U15" s="117"/>
      <c r="V15" s="117"/>
      <c r="W15" s="117"/>
      <c r="X15" s="117"/>
      <c r="Y15" s="117"/>
      <c r="Z15" s="117"/>
      <c r="AA15" s="117"/>
      <c r="AB15" s="117"/>
      <c r="AC15" s="117"/>
      <c r="AD15" s="117"/>
      <c r="AE15" s="35"/>
      <c r="AF15" s="35"/>
    </row>
    <row r="16" spans="1:47" ht="15" customHeight="1">
      <c r="AH16" s="33"/>
    </row>
    <row r="17" spans="1:39" ht="15" customHeight="1">
      <c r="A17" s="33" t="s">
        <v>111</v>
      </c>
      <c r="B17" s="35"/>
      <c r="C17" s="35"/>
      <c r="D17" s="35"/>
      <c r="E17" s="35"/>
      <c r="F17" s="35"/>
      <c r="G17" s="35"/>
      <c r="H17" s="35"/>
      <c r="I17" s="35"/>
      <c r="J17" s="35"/>
      <c r="K17" s="35"/>
      <c r="L17" s="35"/>
      <c r="M17" s="35"/>
      <c r="N17" s="35"/>
      <c r="O17" s="35"/>
      <c r="P17" s="35"/>
      <c r="Q17" s="35"/>
      <c r="R17" s="35"/>
      <c r="S17" s="35"/>
      <c r="T17" s="35"/>
      <c r="U17" s="35"/>
      <c r="V17" s="35"/>
      <c r="W17" s="35"/>
      <c r="X17" s="35"/>
      <c r="Y17" s="35"/>
      <c r="Z17" s="35"/>
      <c r="AA17" s="35"/>
      <c r="AB17" s="35"/>
      <c r="AC17" s="35"/>
      <c r="AD17" s="35"/>
      <c r="AE17" s="35"/>
      <c r="AF17" s="35"/>
    </row>
    <row r="18" spans="1:39" ht="15" customHeight="1">
      <c r="B18" s="118" t="s">
        <v>105</v>
      </c>
      <c r="C18" s="119"/>
      <c r="D18" s="120"/>
      <c r="E18" s="109" t="s">
        <v>122</v>
      </c>
      <c r="F18" s="109"/>
      <c r="G18" s="109"/>
      <c r="H18" s="109"/>
      <c r="I18" s="115">
        <v>17.2</v>
      </c>
      <c r="J18" s="115"/>
      <c r="K18" s="115"/>
      <c r="L18" s="115"/>
      <c r="M18" s="115"/>
      <c r="N18" s="115"/>
      <c r="O18" s="115"/>
      <c r="P18" s="114" t="s">
        <v>95</v>
      </c>
      <c r="Q18" s="114"/>
      <c r="R18" s="114"/>
      <c r="T18" s="37" t="s">
        <v>117</v>
      </c>
      <c r="U18" s="38"/>
      <c r="V18" s="38"/>
      <c r="W18" s="38"/>
      <c r="X18" s="38"/>
      <c r="Y18" s="38"/>
      <c r="Z18" s="38"/>
      <c r="AA18" s="38"/>
      <c r="AB18" s="38"/>
      <c r="AC18" s="38"/>
      <c r="AD18" s="38"/>
      <c r="AE18" s="38"/>
      <c r="AF18" s="38"/>
    </row>
    <row r="19" spans="1:39" ht="15" customHeight="1">
      <c r="B19" s="121"/>
      <c r="C19" s="122"/>
      <c r="D19" s="123"/>
      <c r="E19" s="109" t="s">
        <v>103</v>
      </c>
      <c r="F19" s="109"/>
      <c r="G19" s="109"/>
      <c r="H19" s="109"/>
      <c r="I19" s="155" t="s">
        <v>70</v>
      </c>
      <c r="J19" s="156"/>
      <c r="K19" s="156"/>
      <c r="L19" s="156"/>
      <c r="M19" s="156"/>
      <c r="N19" s="156"/>
      <c r="O19" s="156"/>
      <c r="P19" s="156"/>
      <c r="Q19" s="156"/>
      <c r="R19" s="157"/>
      <c r="S19" s="32"/>
      <c r="T19" s="37" t="s">
        <v>118</v>
      </c>
      <c r="U19" s="38"/>
      <c r="V19" s="38"/>
      <c r="W19" s="38"/>
      <c r="X19" s="38"/>
      <c r="Y19" s="38"/>
      <c r="Z19" s="38"/>
      <c r="AA19" s="38"/>
      <c r="AB19" s="38"/>
      <c r="AC19" s="38"/>
      <c r="AD19" s="38"/>
      <c r="AE19" s="38"/>
      <c r="AF19" s="38"/>
    </row>
    <row r="20" spans="1:39" ht="15" customHeight="1">
      <c r="B20" s="124"/>
      <c r="C20" s="125"/>
      <c r="D20" s="126"/>
      <c r="E20" s="109" t="s">
        <v>96</v>
      </c>
      <c r="F20" s="109"/>
      <c r="G20" s="109"/>
      <c r="H20" s="109"/>
      <c r="I20" s="174">
        <v>2.76</v>
      </c>
      <c r="J20" s="174"/>
      <c r="K20" s="174"/>
      <c r="L20" s="174"/>
      <c r="M20" s="174"/>
      <c r="N20" s="174"/>
      <c r="O20" s="174"/>
      <c r="P20" s="114" t="str">
        <f>VLOOKUP($I$19,〈コジェネ〉マスタ!D:F,3,0)</f>
        <v>L/h</v>
      </c>
      <c r="Q20" s="114"/>
      <c r="R20" s="114"/>
      <c r="T20" s="37" t="s">
        <v>117</v>
      </c>
      <c r="U20" s="38"/>
      <c r="V20" s="38"/>
      <c r="W20" s="38"/>
      <c r="X20" s="38"/>
      <c r="Y20" s="38"/>
      <c r="Z20" s="38"/>
      <c r="AA20" s="38"/>
      <c r="AB20" s="38"/>
      <c r="AC20" s="38"/>
      <c r="AD20" s="38"/>
      <c r="AE20" s="38"/>
      <c r="AF20" s="38"/>
    </row>
    <row r="21" spans="1:39" ht="3" customHeight="1">
      <c r="B21" s="39"/>
      <c r="C21" s="39"/>
      <c r="D21" s="39"/>
      <c r="E21" s="39"/>
      <c r="F21" s="39"/>
      <c r="G21" s="39"/>
      <c r="H21" s="39"/>
      <c r="I21" s="39"/>
      <c r="J21" s="39"/>
      <c r="K21" s="39"/>
      <c r="L21" s="39"/>
      <c r="M21" s="39"/>
      <c r="N21" s="39"/>
      <c r="O21" s="39"/>
      <c r="P21" s="40"/>
      <c r="Q21" s="40"/>
      <c r="R21" s="40"/>
      <c r="T21" s="37"/>
      <c r="U21" s="41"/>
      <c r="V21" s="41"/>
      <c r="W21" s="29"/>
      <c r="X21" s="29"/>
      <c r="Y21" s="29"/>
      <c r="Z21" s="29"/>
      <c r="AA21" s="29"/>
      <c r="AB21" s="29"/>
      <c r="AC21" s="29"/>
      <c r="AD21" s="29"/>
      <c r="AE21" s="29"/>
      <c r="AF21" s="29"/>
    </row>
    <row r="22" spans="1:39" ht="15" customHeight="1">
      <c r="A22" s="33" t="s">
        <v>108</v>
      </c>
      <c r="B22" s="42"/>
      <c r="C22" s="42"/>
      <c r="D22" s="42"/>
      <c r="E22" s="42"/>
      <c r="F22" s="42"/>
      <c r="G22" s="42"/>
      <c r="H22" s="42"/>
      <c r="I22" s="42"/>
      <c r="J22" s="42"/>
      <c r="K22" s="42"/>
      <c r="L22" s="42"/>
      <c r="M22" s="42"/>
      <c r="N22" s="42"/>
      <c r="O22" s="42"/>
      <c r="P22" s="34"/>
      <c r="Q22" s="34"/>
      <c r="R22" s="34"/>
      <c r="S22" s="32"/>
      <c r="T22" s="37"/>
      <c r="U22" s="41"/>
      <c r="V22" s="41"/>
      <c r="W22" s="29"/>
      <c r="X22" s="29"/>
      <c r="Y22" s="29"/>
      <c r="Z22" s="29"/>
      <c r="AA22" s="29"/>
      <c r="AB22" s="29"/>
      <c r="AC22" s="29"/>
      <c r="AD22" s="29"/>
      <c r="AE22" s="29"/>
      <c r="AF22" s="29"/>
    </row>
    <row r="23" spans="1:39" ht="15" customHeight="1">
      <c r="B23" s="109" t="s">
        <v>86</v>
      </c>
      <c r="C23" s="109"/>
      <c r="D23" s="109"/>
      <c r="E23" s="109"/>
      <c r="F23" s="109"/>
      <c r="G23" s="109"/>
      <c r="H23" s="109"/>
      <c r="I23" s="175">
        <v>1</v>
      </c>
      <c r="J23" s="175"/>
      <c r="K23" s="175"/>
      <c r="L23" s="175"/>
      <c r="M23" s="175"/>
      <c r="N23" s="175"/>
      <c r="O23" s="175"/>
      <c r="P23" s="176" t="s">
        <v>109</v>
      </c>
      <c r="Q23" s="176"/>
      <c r="R23" s="176"/>
      <c r="S23" s="32"/>
      <c r="T23" s="37" t="s">
        <v>119</v>
      </c>
      <c r="U23" s="38"/>
      <c r="V23" s="38"/>
      <c r="W23" s="38"/>
      <c r="X23" s="38"/>
      <c r="Y23" s="38"/>
      <c r="Z23" s="38"/>
      <c r="AA23" s="38"/>
      <c r="AB23" s="38"/>
      <c r="AC23" s="38"/>
      <c r="AD23" s="38"/>
      <c r="AE23" s="38"/>
      <c r="AF23" s="38"/>
      <c r="AI23" s="43"/>
      <c r="AJ23" s="44"/>
    </row>
    <row r="24" spans="1:39" ht="7.5" customHeight="1">
      <c r="B24" s="42"/>
      <c r="C24" s="42"/>
      <c r="D24" s="42"/>
      <c r="E24" s="42"/>
      <c r="F24" s="42"/>
      <c r="G24" s="42"/>
      <c r="H24" s="42"/>
      <c r="I24" s="45"/>
      <c r="J24" s="45"/>
      <c r="K24" s="45"/>
      <c r="L24" s="45"/>
      <c r="M24" s="45"/>
      <c r="N24" s="45"/>
      <c r="O24" s="45"/>
      <c r="P24" s="45"/>
      <c r="Q24" s="45"/>
      <c r="R24" s="45"/>
      <c r="S24" s="46"/>
      <c r="T24" s="47"/>
      <c r="U24" s="47"/>
      <c r="V24" s="47"/>
      <c r="W24" s="34"/>
      <c r="X24" s="34"/>
      <c r="Y24" s="34"/>
      <c r="Z24" s="34"/>
      <c r="AA24" s="34"/>
      <c r="AB24" s="34"/>
      <c r="AC24" s="34"/>
      <c r="AD24" s="34"/>
      <c r="AE24" s="34"/>
      <c r="AF24" s="34"/>
      <c r="AI24" s="43"/>
      <c r="AJ24" s="44"/>
    </row>
    <row r="25" spans="1:39" ht="28.5" customHeight="1">
      <c r="A25" s="33" t="s">
        <v>110</v>
      </c>
      <c r="B25" s="35"/>
      <c r="C25" s="35"/>
      <c r="D25" s="35"/>
      <c r="E25" s="35"/>
      <c r="F25" s="35"/>
      <c r="G25" s="35"/>
      <c r="H25" s="35"/>
      <c r="I25" s="35"/>
      <c r="J25" s="35"/>
      <c r="K25" s="35"/>
      <c r="L25" s="35"/>
      <c r="M25" s="48"/>
      <c r="N25" s="49"/>
      <c r="O25" s="49"/>
      <c r="P25" s="49"/>
      <c r="Q25" s="49"/>
      <c r="R25" s="35"/>
      <c r="S25" s="35"/>
      <c r="T25" s="35"/>
      <c r="U25" s="35"/>
      <c r="V25" s="35"/>
      <c r="W25" s="35"/>
      <c r="X25" s="35"/>
      <c r="Y25" s="35"/>
      <c r="Z25" s="35"/>
      <c r="AA25" s="35"/>
      <c r="AB25" s="35"/>
      <c r="AC25" s="35"/>
      <c r="AD25" s="35"/>
      <c r="AE25" s="42"/>
      <c r="AF25" s="42"/>
    </row>
    <row r="26" spans="1:39" s="50" customFormat="1" ht="28.5" customHeight="1">
      <c r="A26" s="33"/>
      <c r="B26" s="165" t="s">
        <v>101</v>
      </c>
      <c r="C26" s="166"/>
      <c r="D26" s="167"/>
      <c r="E26" s="118" t="s">
        <v>0</v>
      </c>
      <c r="F26" s="119"/>
      <c r="G26" s="120"/>
      <c r="H26" s="161" t="s">
        <v>97</v>
      </c>
      <c r="I26" s="161"/>
      <c r="J26" s="161"/>
      <c r="K26" s="161"/>
      <c r="L26" s="161"/>
      <c r="M26" s="162" t="s">
        <v>120</v>
      </c>
      <c r="N26" s="163"/>
      <c r="O26" s="163"/>
      <c r="P26" s="163"/>
      <c r="Q26" s="163"/>
      <c r="R26" s="107" t="s">
        <v>98</v>
      </c>
      <c r="S26" s="107"/>
      <c r="T26" s="107"/>
      <c r="U26" s="107"/>
      <c r="V26" s="103" t="s">
        <v>100</v>
      </c>
      <c r="W26" s="103"/>
      <c r="X26" s="103"/>
      <c r="Y26" s="103"/>
      <c r="Z26" s="103"/>
      <c r="AA26" s="103"/>
      <c r="AB26" s="112"/>
      <c r="AC26" s="113"/>
      <c r="AD26" s="113"/>
      <c r="AE26" s="113"/>
      <c r="AF26" s="113"/>
      <c r="AG26" s="33"/>
      <c r="AI26" s="32"/>
      <c r="AJ26" s="32"/>
      <c r="AK26" s="32"/>
      <c r="AL26" s="32"/>
      <c r="AM26" s="32"/>
    </row>
    <row r="27" spans="1:39" s="50" customFormat="1" ht="15" customHeight="1" thickBot="1">
      <c r="A27" s="33"/>
      <c r="B27" s="168"/>
      <c r="C27" s="169"/>
      <c r="D27" s="170"/>
      <c r="E27" s="124"/>
      <c r="F27" s="125"/>
      <c r="G27" s="126"/>
      <c r="H27" s="164" t="str">
        <f>"("&amp;P20&amp;")"</f>
        <v>(L/h)</v>
      </c>
      <c r="I27" s="164"/>
      <c r="J27" s="164"/>
      <c r="K27" s="164"/>
      <c r="L27" s="164"/>
      <c r="M27" s="108" t="s">
        <v>129</v>
      </c>
      <c r="N27" s="108"/>
      <c r="O27" s="108"/>
      <c r="P27" s="108"/>
      <c r="Q27" s="108"/>
      <c r="R27" s="108" t="s">
        <v>99</v>
      </c>
      <c r="S27" s="108"/>
      <c r="T27" s="108"/>
      <c r="U27" s="108"/>
      <c r="V27" s="104" t="str">
        <f>"("&amp;VLOOKUP(I19,〈コジェネ〉マスタ!D:G,4,0)&amp;")"</f>
        <v>(L)</v>
      </c>
      <c r="W27" s="105"/>
      <c r="X27" s="105"/>
      <c r="Y27" s="105"/>
      <c r="Z27" s="105"/>
      <c r="AA27" s="106"/>
      <c r="AB27" s="101"/>
      <c r="AC27" s="102"/>
      <c r="AD27" s="102"/>
      <c r="AE27" s="102"/>
      <c r="AF27" s="102"/>
      <c r="AG27" s="33"/>
      <c r="AI27" s="32"/>
      <c r="AJ27" s="32"/>
      <c r="AK27" s="32"/>
      <c r="AL27" s="32"/>
      <c r="AM27" s="32"/>
    </row>
    <row r="28" spans="1:39" ht="15" customHeight="1">
      <c r="B28" s="168"/>
      <c r="C28" s="169"/>
      <c r="D28" s="170"/>
      <c r="E28" s="152">
        <v>4</v>
      </c>
      <c r="F28" s="153"/>
      <c r="G28" s="154"/>
      <c r="H28" s="97">
        <f>$I$20</f>
        <v>2.76</v>
      </c>
      <c r="I28" s="98"/>
      <c r="J28" s="98"/>
      <c r="K28" s="98"/>
      <c r="L28" s="99"/>
      <c r="M28" s="94">
        <v>3500</v>
      </c>
      <c r="N28" s="95"/>
      <c r="O28" s="95"/>
      <c r="P28" s="95"/>
      <c r="Q28" s="96"/>
      <c r="R28" s="97">
        <f t="shared" ref="R28:R39" si="0">M28/($I$18*$I$23)</f>
        <v>203.48837209302326</v>
      </c>
      <c r="S28" s="98"/>
      <c r="T28" s="98"/>
      <c r="U28" s="98"/>
      <c r="V28" s="183">
        <f t="shared" ref="V28:V39" si="1">H28*R28*$I$23</f>
        <v>561.62790697674416</v>
      </c>
      <c r="W28" s="184"/>
      <c r="X28" s="184"/>
      <c r="Y28" s="184"/>
      <c r="Z28" s="184"/>
      <c r="AA28" s="185"/>
      <c r="AB28" s="177" t="s">
        <v>134</v>
      </c>
      <c r="AC28" s="177"/>
      <c r="AD28" s="177"/>
      <c r="AE28" s="177"/>
      <c r="AF28" s="177"/>
      <c r="AG28" s="177"/>
      <c r="AH28" s="177"/>
      <c r="AI28" s="50"/>
      <c r="AJ28" s="50"/>
      <c r="AK28" s="50"/>
      <c r="AL28" s="50"/>
      <c r="AM28" s="50"/>
    </row>
    <row r="29" spans="1:39" ht="15" customHeight="1">
      <c r="B29" s="168"/>
      <c r="C29" s="169"/>
      <c r="D29" s="170"/>
      <c r="E29" s="152">
        <v>5</v>
      </c>
      <c r="F29" s="153"/>
      <c r="G29" s="154"/>
      <c r="H29" s="97">
        <f>$I$20</f>
        <v>2.76</v>
      </c>
      <c r="I29" s="98"/>
      <c r="J29" s="98"/>
      <c r="K29" s="98"/>
      <c r="L29" s="99"/>
      <c r="M29" s="94">
        <v>3500</v>
      </c>
      <c r="N29" s="95"/>
      <c r="O29" s="95"/>
      <c r="P29" s="95"/>
      <c r="Q29" s="96"/>
      <c r="R29" s="97">
        <f t="shared" si="0"/>
        <v>203.48837209302326</v>
      </c>
      <c r="S29" s="98"/>
      <c r="T29" s="98"/>
      <c r="U29" s="98"/>
      <c r="V29" s="186">
        <f t="shared" si="1"/>
        <v>561.62790697674416</v>
      </c>
      <c r="W29" s="187"/>
      <c r="X29" s="187"/>
      <c r="Y29" s="187"/>
      <c r="Z29" s="187"/>
      <c r="AA29" s="188"/>
      <c r="AB29" s="177"/>
      <c r="AC29" s="177"/>
      <c r="AD29" s="177"/>
      <c r="AE29" s="177"/>
      <c r="AF29" s="177"/>
      <c r="AG29" s="177"/>
      <c r="AH29" s="177"/>
      <c r="AI29" s="51"/>
      <c r="AJ29" s="50"/>
      <c r="AK29" s="50"/>
      <c r="AL29" s="50"/>
      <c r="AM29" s="50"/>
    </row>
    <row r="30" spans="1:39" ht="15" customHeight="1">
      <c r="B30" s="168"/>
      <c r="C30" s="169"/>
      <c r="D30" s="170"/>
      <c r="E30" s="152">
        <v>6</v>
      </c>
      <c r="F30" s="153"/>
      <c r="G30" s="154"/>
      <c r="H30" s="97">
        <f t="shared" ref="H30:H38" si="2">$I$20</f>
        <v>2.76</v>
      </c>
      <c r="I30" s="98"/>
      <c r="J30" s="98"/>
      <c r="K30" s="98"/>
      <c r="L30" s="99"/>
      <c r="M30" s="94">
        <v>3500</v>
      </c>
      <c r="N30" s="95"/>
      <c r="O30" s="95"/>
      <c r="P30" s="95"/>
      <c r="Q30" s="96"/>
      <c r="R30" s="97">
        <f t="shared" si="0"/>
        <v>203.48837209302326</v>
      </c>
      <c r="S30" s="98"/>
      <c r="T30" s="98"/>
      <c r="U30" s="98"/>
      <c r="V30" s="186">
        <f t="shared" si="1"/>
        <v>561.62790697674416</v>
      </c>
      <c r="W30" s="187"/>
      <c r="X30" s="187"/>
      <c r="Y30" s="187"/>
      <c r="Z30" s="187"/>
      <c r="AA30" s="188"/>
      <c r="AB30" s="177"/>
      <c r="AC30" s="177"/>
      <c r="AD30" s="177"/>
      <c r="AE30" s="177"/>
      <c r="AF30" s="177"/>
      <c r="AG30" s="177"/>
      <c r="AH30" s="177"/>
    </row>
    <row r="31" spans="1:39" ht="15" customHeight="1">
      <c r="B31" s="168"/>
      <c r="C31" s="169"/>
      <c r="D31" s="170"/>
      <c r="E31" s="152">
        <v>7</v>
      </c>
      <c r="F31" s="153"/>
      <c r="G31" s="154"/>
      <c r="H31" s="97">
        <f t="shared" si="2"/>
        <v>2.76</v>
      </c>
      <c r="I31" s="98"/>
      <c r="J31" s="98"/>
      <c r="K31" s="98"/>
      <c r="L31" s="99"/>
      <c r="M31" s="94">
        <v>3500</v>
      </c>
      <c r="N31" s="95"/>
      <c r="O31" s="95"/>
      <c r="P31" s="95"/>
      <c r="Q31" s="96"/>
      <c r="R31" s="97">
        <f t="shared" si="0"/>
        <v>203.48837209302326</v>
      </c>
      <c r="S31" s="98"/>
      <c r="T31" s="98"/>
      <c r="U31" s="98"/>
      <c r="V31" s="186">
        <f t="shared" si="1"/>
        <v>561.62790697674416</v>
      </c>
      <c r="W31" s="187"/>
      <c r="X31" s="187"/>
      <c r="Y31" s="187"/>
      <c r="Z31" s="187"/>
      <c r="AA31" s="188"/>
      <c r="AB31" s="177"/>
      <c r="AC31" s="177"/>
      <c r="AD31" s="177"/>
      <c r="AE31" s="177"/>
      <c r="AF31" s="177"/>
      <c r="AG31" s="177"/>
      <c r="AH31" s="177"/>
    </row>
    <row r="32" spans="1:39" ht="15" customHeight="1">
      <c r="B32" s="168"/>
      <c r="C32" s="169"/>
      <c r="D32" s="170"/>
      <c r="E32" s="152">
        <v>8</v>
      </c>
      <c r="F32" s="153"/>
      <c r="G32" s="154"/>
      <c r="H32" s="97">
        <f>$I$20</f>
        <v>2.76</v>
      </c>
      <c r="I32" s="98"/>
      <c r="J32" s="98"/>
      <c r="K32" s="98"/>
      <c r="L32" s="99"/>
      <c r="M32" s="94">
        <v>3500</v>
      </c>
      <c r="N32" s="95"/>
      <c r="O32" s="95"/>
      <c r="P32" s="95"/>
      <c r="Q32" s="96"/>
      <c r="R32" s="97">
        <f t="shared" si="0"/>
        <v>203.48837209302326</v>
      </c>
      <c r="S32" s="98"/>
      <c r="T32" s="98"/>
      <c r="U32" s="98"/>
      <c r="V32" s="186">
        <f t="shared" si="1"/>
        <v>561.62790697674416</v>
      </c>
      <c r="W32" s="187"/>
      <c r="X32" s="187"/>
      <c r="Y32" s="187"/>
      <c r="Z32" s="187"/>
      <c r="AA32" s="188"/>
      <c r="AB32" s="177"/>
      <c r="AC32" s="177"/>
      <c r="AD32" s="177"/>
      <c r="AE32" s="177"/>
      <c r="AF32" s="177"/>
      <c r="AG32" s="177"/>
      <c r="AH32" s="177"/>
    </row>
    <row r="33" spans="2:39" ht="15" customHeight="1">
      <c r="B33" s="168"/>
      <c r="C33" s="169"/>
      <c r="D33" s="170"/>
      <c r="E33" s="152">
        <v>9</v>
      </c>
      <c r="F33" s="153"/>
      <c r="G33" s="154"/>
      <c r="H33" s="97">
        <f t="shared" si="2"/>
        <v>2.76</v>
      </c>
      <c r="I33" s="98"/>
      <c r="J33" s="98"/>
      <c r="K33" s="98"/>
      <c r="L33" s="99"/>
      <c r="M33" s="94">
        <v>3500</v>
      </c>
      <c r="N33" s="95"/>
      <c r="O33" s="95"/>
      <c r="P33" s="95"/>
      <c r="Q33" s="96"/>
      <c r="R33" s="97">
        <f t="shared" si="0"/>
        <v>203.48837209302326</v>
      </c>
      <c r="S33" s="98"/>
      <c r="T33" s="98"/>
      <c r="U33" s="98"/>
      <c r="V33" s="186">
        <f t="shared" si="1"/>
        <v>561.62790697674416</v>
      </c>
      <c r="W33" s="187"/>
      <c r="X33" s="187"/>
      <c r="Y33" s="187"/>
      <c r="Z33" s="187"/>
      <c r="AA33" s="188"/>
      <c r="AB33" s="177"/>
      <c r="AC33" s="177"/>
      <c r="AD33" s="177"/>
      <c r="AE33" s="177"/>
      <c r="AF33" s="177"/>
      <c r="AG33" s="177"/>
      <c r="AH33" s="177"/>
    </row>
    <row r="34" spans="2:39" ht="15" customHeight="1">
      <c r="B34" s="168"/>
      <c r="C34" s="169"/>
      <c r="D34" s="170"/>
      <c r="E34" s="152">
        <v>10</v>
      </c>
      <c r="F34" s="153"/>
      <c r="G34" s="154"/>
      <c r="H34" s="97">
        <f t="shared" si="2"/>
        <v>2.76</v>
      </c>
      <c r="I34" s="98"/>
      <c r="J34" s="98"/>
      <c r="K34" s="98"/>
      <c r="L34" s="99"/>
      <c r="M34" s="94">
        <v>3500</v>
      </c>
      <c r="N34" s="95"/>
      <c r="O34" s="95"/>
      <c r="P34" s="95"/>
      <c r="Q34" s="96"/>
      <c r="R34" s="97">
        <f t="shared" si="0"/>
        <v>203.48837209302326</v>
      </c>
      <c r="S34" s="98"/>
      <c r="T34" s="98"/>
      <c r="U34" s="98"/>
      <c r="V34" s="186">
        <f t="shared" si="1"/>
        <v>561.62790697674416</v>
      </c>
      <c r="W34" s="187"/>
      <c r="X34" s="187"/>
      <c r="Y34" s="187"/>
      <c r="Z34" s="187"/>
      <c r="AA34" s="188"/>
      <c r="AB34" s="177"/>
      <c r="AC34" s="177"/>
      <c r="AD34" s="177"/>
      <c r="AE34" s="177"/>
      <c r="AF34" s="177"/>
      <c r="AG34" s="177"/>
      <c r="AH34" s="177"/>
    </row>
    <row r="35" spans="2:39" ht="15" customHeight="1">
      <c r="B35" s="168"/>
      <c r="C35" s="169"/>
      <c r="D35" s="170"/>
      <c r="E35" s="152">
        <v>11</v>
      </c>
      <c r="F35" s="153"/>
      <c r="G35" s="154"/>
      <c r="H35" s="97">
        <f t="shared" si="2"/>
        <v>2.76</v>
      </c>
      <c r="I35" s="98"/>
      <c r="J35" s="98"/>
      <c r="K35" s="98"/>
      <c r="L35" s="99"/>
      <c r="M35" s="94">
        <v>3500</v>
      </c>
      <c r="N35" s="95"/>
      <c r="O35" s="95"/>
      <c r="P35" s="95"/>
      <c r="Q35" s="96"/>
      <c r="R35" s="97">
        <f t="shared" si="0"/>
        <v>203.48837209302326</v>
      </c>
      <c r="S35" s="98"/>
      <c r="T35" s="98"/>
      <c r="U35" s="98"/>
      <c r="V35" s="186">
        <f t="shared" si="1"/>
        <v>561.62790697674416</v>
      </c>
      <c r="W35" s="187"/>
      <c r="X35" s="187"/>
      <c r="Y35" s="187"/>
      <c r="Z35" s="187"/>
      <c r="AA35" s="188"/>
      <c r="AB35" s="177"/>
      <c r="AC35" s="177"/>
      <c r="AD35" s="177"/>
      <c r="AE35" s="177"/>
      <c r="AF35" s="177"/>
      <c r="AG35" s="177"/>
      <c r="AH35" s="177"/>
    </row>
    <row r="36" spans="2:39" ht="15" customHeight="1">
      <c r="B36" s="168"/>
      <c r="C36" s="169"/>
      <c r="D36" s="170"/>
      <c r="E36" s="152">
        <v>12</v>
      </c>
      <c r="F36" s="153"/>
      <c r="G36" s="154"/>
      <c r="H36" s="97">
        <f t="shared" si="2"/>
        <v>2.76</v>
      </c>
      <c r="I36" s="98"/>
      <c r="J36" s="98"/>
      <c r="K36" s="98"/>
      <c r="L36" s="99"/>
      <c r="M36" s="94">
        <v>3500</v>
      </c>
      <c r="N36" s="95"/>
      <c r="O36" s="95"/>
      <c r="P36" s="95"/>
      <c r="Q36" s="96"/>
      <c r="R36" s="97">
        <f t="shared" si="0"/>
        <v>203.48837209302326</v>
      </c>
      <c r="S36" s="98"/>
      <c r="T36" s="98"/>
      <c r="U36" s="98"/>
      <c r="V36" s="186">
        <f t="shared" si="1"/>
        <v>561.62790697674416</v>
      </c>
      <c r="W36" s="187"/>
      <c r="X36" s="187"/>
      <c r="Y36" s="187"/>
      <c r="Z36" s="187"/>
      <c r="AA36" s="188"/>
      <c r="AB36" s="177"/>
      <c r="AC36" s="177"/>
      <c r="AD36" s="177"/>
      <c r="AE36" s="177"/>
      <c r="AF36" s="177"/>
      <c r="AG36" s="177"/>
      <c r="AH36" s="177"/>
    </row>
    <row r="37" spans="2:39" ht="15" customHeight="1">
      <c r="B37" s="168"/>
      <c r="C37" s="169"/>
      <c r="D37" s="170"/>
      <c r="E37" s="152">
        <v>1</v>
      </c>
      <c r="F37" s="153"/>
      <c r="G37" s="154"/>
      <c r="H37" s="97">
        <f t="shared" si="2"/>
        <v>2.76</v>
      </c>
      <c r="I37" s="98"/>
      <c r="J37" s="98"/>
      <c r="K37" s="98"/>
      <c r="L37" s="99"/>
      <c r="M37" s="94">
        <v>3500</v>
      </c>
      <c r="N37" s="95"/>
      <c r="O37" s="95"/>
      <c r="P37" s="95"/>
      <c r="Q37" s="96"/>
      <c r="R37" s="97">
        <f t="shared" si="0"/>
        <v>203.48837209302326</v>
      </c>
      <c r="S37" s="98"/>
      <c r="T37" s="98"/>
      <c r="U37" s="98"/>
      <c r="V37" s="186">
        <f t="shared" si="1"/>
        <v>561.62790697674416</v>
      </c>
      <c r="W37" s="187"/>
      <c r="X37" s="187"/>
      <c r="Y37" s="187"/>
      <c r="Z37" s="187"/>
      <c r="AA37" s="188"/>
      <c r="AB37" s="177"/>
      <c r="AC37" s="177"/>
      <c r="AD37" s="177"/>
      <c r="AE37" s="177"/>
      <c r="AF37" s="177"/>
      <c r="AG37" s="177"/>
      <c r="AH37" s="177"/>
    </row>
    <row r="38" spans="2:39" ht="15" customHeight="1">
      <c r="B38" s="168"/>
      <c r="C38" s="169"/>
      <c r="D38" s="170"/>
      <c r="E38" s="152">
        <v>2</v>
      </c>
      <c r="F38" s="153"/>
      <c r="G38" s="154"/>
      <c r="H38" s="97">
        <f t="shared" si="2"/>
        <v>2.76</v>
      </c>
      <c r="I38" s="98"/>
      <c r="J38" s="98"/>
      <c r="K38" s="98"/>
      <c r="L38" s="99"/>
      <c r="M38" s="94">
        <v>3500</v>
      </c>
      <c r="N38" s="95"/>
      <c r="O38" s="95"/>
      <c r="P38" s="95"/>
      <c r="Q38" s="96"/>
      <c r="R38" s="97">
        <f t="shared" si="0"/>
        <v>203.48837209302326</v>
      </c>
      <c r="S38" s="98"/>
      <c r="T38" s="98"/>
      <c r="U38" s="98"/>
      <c r="V38" s="186">
        <f t="shared" si="1"/>
        <v>561.62790697674416</v>
      </c>
      <c r="W38" s="187"/>
      <c r="X38" s="187"/>
      <c r="Y38" s="187"/>
      <c r="Z38" s="187"/>
      <c r="AA38" s="188"/>
      <c r="AB38" s="177"/>
      <c r="AC38" s="177"/>
      <c r="AD38" s="177"/>
      <c r="AE38" s="177"/>
      <c r="AF38" s="177"/>
      <c r="AG38" s="177"/>
      <c r="AH38" s="177"/>
    </row>
    <row r="39" spans="2:39" ht="15" customHeight="1" thickBot="1">
      <c r="B39" s="168"/>
      <c r="C39" s="169"/>
      <c r="D39" s="170"/>
      <c r="E39" s="152">
        <v>3</v>
      </c>
      <c r="F39" s="153"/>
      <c r="G39" s="154"/>
      <c r="H39" s="97">
        <f>$I$20</f>
        <v>2.76</v>
      </c>
      <c r="I39" s="98"/>
      <c r="J39" s="98"/>
      <c r="K39" s="98"/>
      <c r="L39" s="99"/>
      <c r="M39" s="94">
        <v>3500</v>
      </c>
      <c r="N39" s="95"/>
      <c r="O39" s="95"/>
      <c r="P39" s="95"/>
      <c r="Q39" s="96"/>
      <c r="R39" s="97">
        <f t="shared" si="0"/>
        <v>203.48837209302326</v>
      </c>
      <c r="S39" s="98"/>
      <c r="T39" s="98"/>
      <c r="U39" s="98"/>
      <c r="V39" s="189">
        <f t="shared" si="1"/>
        <v>561.62790697674416</v>
      </c>
      <c r="W39" s="190"/>
      <c r="X39" s="190"/>
      <c r="Y39" s="190"/>
      <c r="Z39" s="190"/>
      <c r="AA39" s="191"/>
      <c r="AB39" s="177"/>
      <c r="AC39" s="177"/>
      <c r="AD39" s="177"/>
      <c r="AE39" s="177"/>
      <c r="AF39" s="177"/>
      <c r="AG39" s="177"/>
      <c r="AH39" s="177"/>
    </row>
    <row r="40" spans="2:39" ht="15" customHeight="1" thickTop="1">
      <c r="B40" s="171"/>
      <c r="C40" s="172"/>
      <c r="D40" s="173"/>
      <c r="E40" s="158" t="s">
        <v>3</v>
      </c>
      <c r="F40" s="159"/>
      <c r="G40" s="160"/>
      <c r="H40" s="178" t="s">
        <v>112</v>
      </c>
      <c r="I40" s="179"/>
      <c r="J40" s="179"/>
      <c r="K40" s="179"/>
      <c r="L40" s="179"/>
      <c r="M40" s="180">
        <f>SUM(M28:Q39)</f>
        <v>42000</v>
      </c>
      <c r="N40" s="180"/>
      <c r="O40" s="180"/>
      <c r="P40" s="180"/>
      <c r="Q40" s="180"/>
      <c r="R40" s="181">
        <f>SUM(R28:U39)</f>
        <v>2441.8604651162796</v>
      </c>
      <c r="S40" s="181"/>
      <c r="T40" s="181"/>
      <c r="U40" s="181"/>
      <c r="V40" s="182">
        <f>SUM(V28:AA39)</f>
        <v>6739.5348837209303</v>
      </c>
      <c r="W40" s="182"/>
      <c r="X40" s="182"/>
      <c r="Y40" s="182"/>
      <c r="Z40" s="182"/>
      <c r="AA40" s="182"/>
      <c r="AB40" s="57"/>
      <c r="AC40" s="57"/>
      <c r="AD40" s="57"/>
      <c r="AE40" s="57"/>
      <c r="AF40" s="57"/>
      <c r="AG40" s="57"/>
      <c r="AH40" s="57"/>
    </row>
    <row r="41" spans="2:39" s="33" customFormat="1" ht="15" customHeight="1">
      <c r="AB41" s="57"/>
      <c r="AC41" s="57"/>
      <c r="AD41" s="57"/>
      <c r="AE41" s="57"/>
      <c r="AF41" s="57"/>
      <c r="AG41" s="57"/>
      <c r="AH41" s="57"/>
      <c r="AJ41" s="32"/>
      <c r="AK41" s="32"/>
      <c r="AL41" s="32"/>
      <c r="AM41" s="32"/>
    </row>
    <row r="42" spans="2:39" s="33" customFormat="1" ht="15" customHeight="1">
      <c r="B42" s="149"/>
      <c r="C42" s="149"/>
      <c r="S42" s="150"/>
      <c r="T42" s="151"/>
      <c r="U42" s="151"/>
      <c r="V42" s="151"/>
      <c r="W42" s="151"/>
      <c r="X42" s="151"/>
      <c r="Y42" s="151"/>
      <c r="Z42" s="52"/>
      <c r="AA42" s="52"/>
      <c r="AB42" s="57"/>
      <c r="AC42" s="57"/>
      <c r="AD42" s="57"/>
      <c r="AE42" s="57"/>
      <c r="AF42" s="57"/>
      <c r="AG42" s="57"/>
      <c r="AH42" s="57"/>
    </row>
    <row r="43" spans="2:39" ht="15" customHeight="1">
      <c r="AJ43" s="33"/>
      <c r="AK43" s="33"/>
      <c r="AL43" s="33"/>
      <c r="AM43" s="33"/>
    </row>
    <row r="44" spans="2:39" ht="15" customHeight="1">
      <c r="AJ44" s="33"/>
      <c r="AK44" s="33"/>
      <c r="AL44" s="33"/>
      <c r="AM44" s="33"/>
    </row>
    <row r="45" spans="2:39" ht="15" customHeight="1"/>
    <row r="47" spans="2:39" ht="13.5" customHeight="1"/>
    <row r="69" ht="13.5" customHeight="1"/>
    <row r="100" spans="36:39" s="33" customFormat="1" ht="13.5" customHeight="1">
      <c r="AJ100" s="32"/>
      <c r="AK100" s="32"/>
      <c r="AL100" s="32"/>
      <c r="AM100" s="32"/>
    </row>
    <row r="102" spans="36:39">
      <c r="AJ102" s="33"/>
      <c r="AK102" s="33"/>
      <c r="AL102" s="33"/>
      <c r="AM102" s="33"/>
    </row>
    <row r="115" spans="36:39" s="33" customFormat="1" ht="13.5" customHeight="1">
      <c r="AJ115" s="32"/>
      <c r="AK115" s="32"/>
      <c r="AL115" s="32"/>
      <c r="AM115" s="32"/>
    </row>
    <row r="117" spans="36:39">
      <c r="AJ117" s="33"/>
      <c r="AK117" s="33"/>
      <c r="AL117" s="33"/>
      <c r="AM117" s="33"/>
    </row>
    <row r="135" spans="36:39" s="33" customFormat="1" ht="13.5" customHeight="1">
      <c r="AJ135" s="32"/>
      <c r="AK135" s="32"/>
      <c r="AL135" s="32"/>
      <c r="AM135" s="32"/>
    </row>
    <row r="137" spans="36:39" s="33" customFormat="1" ht="13.5" customHeight="1"/>
    <row r="139" spans="36:39">
      <c r="AJ139" s="33"/>
      <c r="AK139" s="33"/>
      <c r="AL139" s="33"/>
      <c r="AM139" s="33"/>
    </row>
  </sheetData>
  <sheetProtection algorithmName="SHA-512" hashValue="CRyt+mBs3sDAzlCgZz38WxLg/npyWRKU0oYgnm+Wj3GI97qPTCWnOTYOgG/U9efK7VFdAZ05dG0BuQnm68PhYQ==" saltValue="zgBqVL0p/P33+VG4c9cDMA==" spinCount="100000" sheet="1" objects="1" scenarios="1" selectLockedCells="1"/>
  <mergeCells count="111">
    <mergeCell ref="AB28:AH39"/>
    <mergeCell ref="H40:L40"/>
    <mergeCell ref="M40:Q40"/>
    <mergeCell ref="R40:U40"/>
    <mergeCell ref="V40:AA40"/>
    <mergeCell ref="V28:AA28"/>
    <mergeCell ref="V29:AA29"/>
    <mergeCell ref="V30:AA30"/>
    <mergeCell ref="V31:AA31"/>
    <mergeCell ref="V32:AA32"/>
    <mergeCell ref="V38:AA38"/>
    <mergeCell ref="V39:AA39"/>
    <mergeCell ref="V33:AA33"/>
    <mergeCell ref="V34:AA34"/>
    <mergeCell ref="V35:AA35"/>
    <mergeCell ref="V36:AA36"/>
    <mergeCell ref="V37:AA37"/>
    <mergeCell ref="R34:U34"/>
    <mergeCell ref="R35:U35"/>
    <mergeCell ref="R36:U36"/>
    <mergeCell ref="R37:U37"/>
    <mergeCell ref="R38:U38"/>
    <mergeCell ref="R39:U39"/>
    <mergeCell ref="M34:Q34"/>
    <mergeCell ref="E33:G33"/>
    <mergeCell ref="I23:O23"/>
    <mergeCell ref="P23:R23"/>
    <mergeCell ref="M28:Q28"/>
    <mergeCell ref="M29:Q29"/>
    <mergeCell ref="M30:Q30"/>
    <mergeCell ref="M31:Q31"/>
    <mergeCell ref="M32:Q32"/>
    <mergeCell ref="M33:Q33"/>
    <mergeCell ref="R30:U30"/>
    <mergeCell ref="R31:U31"/>
    <mergeCell ref="R32:U32"/>
    <mergeCell ref="R33:U33"/>
    <mergeCell ref="R29:U29"/>
    <mergeCell ref="B42:C42"/>
    <mergeCell ref="S42:Y42"/>
    <mergeCell ref="E38:G38"/>
    <mergeCell ref="E39:G39"/>
    <mergeCell ref="I19:R19"/>
    <mergeCell ref="E20:H20"/>
    <mergeCell ref="P20:R20"/>
    <mergeCell ref="E40:G40"/>
    <mergeCell ref="E37:G37"/>
    <mergeCell ref="E34:G34"/>
    <mergeCell ref="E35:G35"/>
    <mergeCell ref="E36:G36"/>
    <mergeCell ref="H26:L26"/>
    <mergeCell ref="M26:Q26"/>
    <mergeCell ref="H27:L27"/>
    <mergeCell ref="B26:D40"/>
    <mergeCell ref="I20:O20"/>
    <mergeCell ref="E30:G30"/>
    <mergeCell ref="E31:G31"/>
    <mergeCell ref="M27:Q27"/>
    <mergeCell ref="E26:G27"/>
    <mergeCell ref="E28:G28"/>
    <mergeCell ref="E29:G29"/>
    <mergeCell ref="E32:G32"/>
    <mergeCell ref="A1:AE1"/>
    <mergeCell ref="B6:H6"/>
    <mergeCell ref="B7:H7"/>
    <mergeCell ref="B10:H10"/>
    <mergeCell ref="B11:H12"/>
    <mergeCell ref="I11:R12"/>
    <mergeCell ref="S6:V6"/>
    <mergeCell ref="I6:R6"/>
    <mergeCell ref="I7:R7"/>
    <mergeCell ref="I10:R10"/>
    <mergeCell ref="B4:E4"/>
    <mergeCell ref="F4:K4"/>
    <mergeCell ref="V27:AA27"/>
    <mergeCell ref="R26:U26"/>
    <mergeCell ref="R27:U27"/>
    <mergeCell ref="B23:H23"/>
    <mergeCell ref="I13:R13"/>
    <mergeCell ref="E19:H19"/>
    <mergeCell ref="AB26:AF26"/>
    <mergeCell ref="E18:H18"/>
    <mergeCell ref="P18:R18"/>
    <mergeCell ref="I18:O18"/>
    <mergeCell ref="B15:AD15"/>
    <mergeCell ref="B18:D20"/>
    <mergeCell ref="B13:H13"/>
    <mergeCell ref="M35:Q35"/>
    <mergeCell ref="M36:Q36"/>
    <mergeCell ref="M37:Q37"/>
    <mergeCell ref="H38:L38"/>
    <mergeCell ref="H39:L39"/>
    <mergeCell ref="T7:AG7"/>
    <mergeCell ref="T10:AG10"/>
    <mergeCell ref="T11:AG11"/>
    <mergeCell ref="T13:AG13"/>
    <mergeCell ref="H33:L33"/>
    <mergeCell ref="H34:L34"/>
    <mergeCell ref="H35:L35"/>
    <mergeCell ref="H36:L36"/>
    <mergeCell ref="H37:L37"/>
    <mergeCell ref="H28:L28"/>
    <mergeCell ref="H29:L29"/>
    <mergeCell ref="H30:L30"/>
    <mergeCell ref="H31:L31"/>
    <mergeCell ref="H32:L32"/>
    <mergeCell ref="M38:Q38"/>
    <mergeCell ref="M39:Q39"/>
    <mergeCell ref="R28:U28"/>
    <mergeCell ref="AB27:AF27"/>
    <mergeCell ref="V26:AA26"/>
  </mergeCells>
  <phoneticPr fontId="1"/>
  <printOptions horizontalCentered="1"/>
  <pageMargins left="0.23622047244094491" right="0.23622047244094491" top="0.55118110236220474" bottom="0.19685039370078741" header="0.31496062992125984" footer="0.31496062992125984"/>
  <pageSetup paperSize="9" scale="95" orientation="portrait" r:id="rId1"/>
  <ignoredErrors>
    <ignoredError sqref="W29:AA29 W39:AA39 W35:AA35 W28:AA28 W34:AA34 W30:AA30 W31:AA31 W32:AA32 W33:AA33 W36:AA36 W37:AA37 W38:AA38" unlockedFormula="1"/>
  </ignoredErrors>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〈コジェネ〉マスタ!$D$10:$D$15</xm:f>
          </x14:formula1>
          <xm:sqref>I19:R19</xm:sqref>
        </x14:dataValidation>
        <x14:dataValidation type="list" allowBlank="1" showInputMessage="1" showErrorMessage="1" xr:uid="{00000000-0002-0000-0000-000001000000}">
          <x14:formula1>
            <xm:f>〈コジェネ〉マスタ!$B$4:$B$71</xm:f>
          </x14:formula1>
          <xm:sqref>I15:AF15</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sheetPr>
  <dimension ref="A1:AU139"/>
  <sheetViews>
    <sheetView showGridLines="0" view="pageBreakPreview" zoomScaleNormal="115" zoomScaleSheetLayoutView="100" workbookViewId="0">
      <selection activeCell="I7" sqref="I7:R7"/>
    </sheetView>
  </sheetViews>
  <sheetFormatPr defaultColWidth="9" defaultRowHeight="13"/>
  <cols>
    <col min="1" max="32" width="2.90625" style="33" customWidth="1"/>
    <col min="33" max="33" width="0.81640625" style="33" customWidth="1"/>
    <col min="34" max="34" width="3.453125" style="32" customWidth="1"/>
    <col min="35" max="35" width="4.90625" style="32" customWidth="1"/>
    <col min="36" max="43" width="9" style="32"/>
    <col min="44" max="44" width="15.90625" style="32" customWidth="1"/>
    <col min="45" max="46" width="9" style="32"/>
    <col min="47" max="47" width="13.6328125" style="32" customWidth="1"/>
    <col min="48" max="50" width="9" style="32"/>
    <col min="51" max="51" width="5.1796875" style="32" customWidth="1"/>
    <col min="52" max="54" width="9" style="32"/>
    <col min="55" max="55" width="2.90625" style="32" customWidth="1"/>
    <col min="56" max="16384" width="9" style="32"/>
  </cols>
  <sheetData>
    <row r="1" spans="1:47" ht="34.5" customHeight="1">
      <c r="A1" s="127" t="s">
        <v>132</v>
      </c>
      <c r="B1" s="127"/>
      <c r="C1" s="127"/>
      <c r="D1" s="127"/>
      <c r="E1" s="127"/>
      <c r="F1" s="127"/>
      <c r="G1" s="127"/>
      <c r="H1" s="127"/>
      <c r="I1" s="127"/>
      <c r="J1" s="127"/>
      <c r="K1" s="127"/>
      <c r="L1" s="127"/>
      <c r="M1" s="127"/>
      <c r="N1" s="127"/>
      <c r="O1" s="127"/>
      <c r="P1" s="127"/>
      <c r="Q1" s="127"/>
      <c r="R1" s="127"/>
      <c r="S1" s="127"/>
      <c r="T1" s="127"/>
      <c r="U1" s="127"/>
      <c r="V1" s="127"/>
      <c r="W1" s="127"/>
      <c r="X1" s="127"/>
      <c r="Y1" s="127"/>
      <c r="Z1" s="127"/>
      <c r="AA1" s="127"/>
      <c r="AB1" s="127"/>
      <c r="AC1" s="127"/>
      <c r="AD1" s="127"/>
      <c r="AE1" s="127"/>
      <c r="AF1" s="30"/>
      <c r="AG1" s="30"/>
      <c r="AH1" s="30"/>
      <c r="AI1" s="31"/>
      <c r="AJ1" s="31"/>
      <c r="AK1" s="31"/>
      <c r="AL1" s="31"/>
      <c r="AM1" s="30"/>
      <c r="AN1" s="30"/>
      <c r="AO1" s="30"/>
      <c r="AP1" s="30"/>
      <c r="AQ1" s="30"/>
      <c r="AR1" s="30"/>
      <c r="AS1" s="30"/>
      <c r="AT1" s="30"/>
      <c r="AU1" s="30"/>
    </row>
    <row r="2" spans="1:47" ht="34.5" customHeight="1"/>
    <row r="3" spans="1:47" ht="56.25" customHeight="1"/>
    <row r="4" spans="1:47" ht="15" customHeight="1">
      <c r="B4" s="144"/>
      <c r="C4" s="145"/>
      <c r="D4" s="145"/>
      <c r="E4" s="146"/>
      <c r="F4" s="147" t="s">
        <v>128</v>
      </c>
      <c r="G4" s="148"/>
      <c r="H4" s="148"/>
      <c r="I4" s="148"/>
      <c r="J4" s="148"/>
      <c r="K4" s="148"/>
    </row>
    <row r="5" spans="1:47" ht="15" customHeight="1">
      <c r="A5" s="33" t="s">
        <v>83</v>
      </c>
    </row>
    <row r="6" spans="1:47" ht="15" customHeight="1">
      <c r="B6" s="128" t="s">
        <v>85</v>
      </c>
      <c r="C6" s="129"/>
      <c r="D6" s="129"/>
      <c r="E6" s="129"/>
      <c r="F6" s="129"/>
      <c r="G6" s="129"/>
      <c r="H6" s="130"/>
      <c r="I6" s="140" t="s">
        <v>127</v>
      </c>
      <c r="J6" s="141"/>
      <c r="K6" s="141"/>
      <c r="L6" s="141"/>
      <c r="M6" s="141"/>
      <c r="N6" s="141"/>
      <c r="O6" s="141"/>
      <c r="P6" s="141"/>
      <c r="Q6" s="141"/>
      <c r="R6" s="142"/>
      <c r="S6" s="138"/>
      <c r="T6" s="139"/>
      <c r="U6" s="139"/>
      <c r="V6" s="139"/>
      <c r="W6" s="32"/>
      <c r="X6" s="32"/>
      <c r="Y6" s="32"/>
      <c r="Z6" s="32"/>
      <c r="AA6" s="32"/>
      <c r="AB6" s="32"/>
      <c r="AC6" s="32"/>
      <c r="AD6" s="32"/>
      <c r="AE6" s="32"/>
      <c r="AF6" s="32"/>
    </row>
    <row r="7" spans="1:47" ht="15" customHeight="1">
      <c r="B7" s="131" t="str">
        <f>IF(I6="導入予定設備","様式 c-2-2-1　NO.","様式 c-2-2-2　NO.")</f>
        <v>様式 c-2-2-1　NO.</v>
      </c>
      <c r="C7" s="132"/>
      <c r="D7" s="132"/>
      <c r="E7" s="132"/>
      <c r="F7" s="132"/>
      <c r="G7" s="132"/>
      <c r="H7" s="133"/>
      <c r="I7" s="110"/>
      <c r="J7" s="111"/>
      <c r="K7" s="111"/>
      <c r="L7" s="111"/>
      <c r="M7" s="111"/>
      <c r="N7" s="111"/>
      <c r="O7" s="111"/>
      <c r="P7" s="111"/>
      <c r="Q7" s="111"/>
      <c r="R7" s="143"/>
      <c r="S7" s="32"/>
      <c r="T7" s="100" t="s">
        <v>114</v>
      </c>
      <c r="U7" s="100"/>
      <c r="V7" s="100"/>
      <c r="W7" s="100"/>
      <c r="X7" s="100"/>
      <c r="Y7" s="100"/>
      <c r="Z7" s="100"/>
      <c r="AA7" s="100"/>
      <c r="AB7" s="100"/>
      <c r="AC7" s="100"/>
      <c r="AD7" s="100"/>
      <c r="AE7" s="100"/>
      <c r="AF7" s="100"/>
      <c r="AG7" s="100"/>
    </row>
    <row r="8" spans="1:47" ht="3" customHeight="1">
      <c r="B8" s="34"/>
      <c r="C8" s="34"/>
      <c r="D8" s="34"/>
      <c r="E8" s="34"/>
      <c r="F8" s="34"/>
      <c r="G8" s="34"/>
      <c r="H8" s="34"/>
      <c r="I8" s="34"/>
      <c r="J8" s="34"/>
      <c r="K8" s="34"/>
      <c r="L8" s="34"/>
      <c r="M8" s="34"/>
      <c r="N8" s="34"/>
      <c r="O8" s="34"/>
      <c r="P8" s="34"/>
      <c r="Q8" s="34"/>
      <c r="R8" s="34"/>
      <c r="S8" s="35"/>
      <c r="T8" s="35"/>
      <c r="U8" s="35"/>
      <c r="V8" s="35"/>
      <c r="W8" s="35"/>
      <c r="X8" s="35"/>
      <c r="Y8" s="35"/>
      <c r="Z8" s="35"/>
      <c r="AA8" s="35"/>
      <c r="AB8" s="35"/>
      <c r="AC8" s="35"/>
      <c r="AD8" s="35"/>
      <c r="AE8" s="35"/>
      <c r="AF8" s="35"/>
    </row>
    <row r="9" spans="1:47" ht="15" customHeight="1">
      <c r="A9" s="33" t="s">
        <v>1</v>
      </c>
      <c r="B9" s="35"/>
      <c r="C9" s="35"/>
      <c r="D9" s="35"/>
      <c r="E9" s="35"/>
      <c r="F9" s="35"/>
      <c r="G9" s="35"/>
      <c r="H9" s="35"/>
      <c r="I9" s="35"/>
      <c r="J9" s="35"/>
      <c r="K9" s="35"/>
      <c r="L9" s="35"/>
      <c r="M9" s="35"/>
      <c r="N9" s="35"/>
      <c r="O9" s="35"/>
      <c r="P9" s="35"/>
      <c r="Q9" s="35"/>
      <c r="R9" s="35"/>
      <c r="S9" s="35"/>
      <c r="T9" s="35"/>
      <c r="U9" s="35"/>
      <c r="V9" s="35"/>
      <c r="W9" s="35"/>
      <c r="X9" s="35"/>
      <c r="Y9" s="35"/>
      <c r="Z9" s="35"/>
      <c r="AA9" s="35"/>
      <c r="AB9" s="35"/>
      <c r="AC9" s="35"/>
      <c r="AD9" s="35"/>
      <c r="AE9" s="35"/>
      <c r="AF9" s="35"/>
    </row>
    <row r="10" spans="1:47" ht="15" customHeight="1">
      <c r="B10" s="109" t="s">
        <v>130</v>
      </c>
      <c r="C10" s="109"/>
      <c r="D10" s="109"/>
      <c r="E10" s="109"/>
      <c r="F10" s="109"/>
      <c r="G10" s="109"/>
      <c r="H10" s="109"/>
      <c r="I10" s="110" t="s">
        <v>61</v>
      </c>
      <c r="J10" s="111"/>
      <c r="K10" s="111"/>
      <c r="L10" s="111"/>
      <c r="M10" s="111"/>
      <c r="N10" s="111"/>
      <c r="O10" s="111"/>
      <c r="P10" s="111"/>
      <c r="Q10" s="111"/>
      <c r="R10" s="111"/>
      <c r="S10" s="36"/>
      <c r="T10" s="100" t="s">
        <v>131</v>
      </c>
      <c r="U10" s="100"/>
      <c r="V10" s="100"/>
      <c r="W10" s="100"/>
      <c r="X10" s="100"/>
      <c r="Y10" s="100"/>
      <c r="Z10" s="100"/>
      <c r="AA10" s="100"/>
      <c r="AB10" s="100"/>
      <c r="AC10" s="100"/>
      <c r="AD10" s="100"/>
      <c r="AE10" s="100"/>
      <c r="AF10" s="100"/>
      <c r="AG10" s="100"/>
    </row>
    <row r="11" spans="1:47" ht="15" customHeight="1">
      <c r="B11" s="109" t="s">
        <v>2</v>
      </c>
      <c r="C11" s="109"/>
      <c r="D11" s="109"/>
      <c r="E11" s="109"/>
      <c r="F11" s="109"/>
      <c r="G11" s="109"/>
      <c r="H11" s="109"/>
      <c r="I11" s="134" t="s">
        <v>94</v>
      </c>
      <c r="J11" s="135"/>
      <c r="K11" s="135"/>
      <c r="L11" s="135"/>
      <c r="M11" s="135"/>
      <c r="N11" s="135"/>
      <c r="O11" s="135"/>
      <c r="P11" s="135"/>
      <c r="Q11" s="135"/>
      <c r="R11" s="135"/>
      <c r="S11" s="36"/>
      <c r="T11" s="100" t="s">
        <v>115</v>
      </c>
      <c r="U11" s="100"/>
      <c r="V11" s="100"/>
      <c r="W11" s="100"/>
      <c r="X11" s="100"/>
      <c r="Y11" s="100"/>
      <c r="Z11" s="100"/>
      <c r="AA11" s="100"/>
      <c r="AB11" s="100"/>
      <c r="AC11" s="100"/>
      <c r="AD11" s="100"/>
      <c r="AE11" s="100"/>
      <c r="AF11" s="100"/>
      <c r="AG11" s="100"/>
    </row>
    <row r="12" spans="1:47" ht="15" customHeight="1">
      <c r="B12" s="109"/>
      <c r="C12" s="109"/>
      <c r="D12" s="109"/>
      <c r="E12" s="109"/>
      <c r="F12" s="109"/>
      <c r="G12" s="109"/>
      <c r="H12" s="109"/>
      <c r="I12" s="136"/>
      <c r="J12" s="137"/>
      <c r="K12" s="137"/>
      <c r="L12" s="137"/>
      <c r="M12" s="137"/>
      <c r="N12" s="137"/>
      <c r="O12" s="137"/>
      <c r="P12" s="137"/>
      <c r="Q12" s="137"/>
      <c r="R12" s="137"/>
      <c r="S12" s="36"/>
      <c r="T12" s="32"/>
      <c r="U12" s="32"/>
      <c r="V12" s="32"/>
      <c r="W12" s="32"/>
      <c r="X12" s="32"/>
      <c r="Y12" s="32"/>
      <c r="Z12" s="32"/>
      <c r="AA12" s="32"/>
      <c r="AB12" s="32"/>
      <c r="AC12" s="32"/>
      <c r="AD12" s="32"/>
      <c r="AE12" s="32"/>
      <c r="AF12" s="32"/>
      <c r="AG12" s="32"/>
    </row>
    <row r="13" spans="1:47" ht="15" customHeight="1">
      <c r="B13" s="109" t="s">
        <v>84</v>
      </c>
      <c r="C13" s="109"/>
      <c r="D13" s="109"/>
      <c r="E13" s="109"/>
      <c r="F13" s="109"/>
      <c r="G13" s="109"/>
      <c r="H13" s="109"/>
      <c r="I13" s="110" t="s">
        <v>102</v>
      </c>
      <c r="J13" s="111"/>
      <c r="K13" s="111"/>
      <c r="L13" s="111"/>
      <c r="M13" s="111"/>
      <c r="N13" s="111"/>
      <c r="O13" s="111"/>
      <c r="P13" s="111"/>
      <c r="Q13" s="111"/>
      <c r="R13" s="111"/>
      <c r="S13" s="36"/>
      <c r="T13" s="100" t="s">
        <v>116</v>
      </c>
      <c r="U13" s="100"/>
      <c r="V13" s="100"/>
      <c r="W13" s="100"/>
      <c r="X13" s="100"/>
      <c r="Y13" s="100"/>
      <c r="Z13" s="100"/>
      <c r="AA13" s="100"/>
      <c r="AB13" s="100"/>
      <c r="AC13" s="100"/>
      <c r="AD13" s="100"/>
      <c r="AE13" s="100"/>
      <c r="AF13" s="100"/>
      <c r="AG13" s="100"/>
    </row>
    <row r="14" spans="1:47" ht="15" customHeight="1">
      <c r="B14" s="35"/>
      <c r="C14" s="35"/>
      <c r="D14" s="35"/>
      <c r="E14" s="35"/>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row>
    <row r="15" spans="1:47" ht="15" customHeight="1">
      <c r="B15" s="116" t="s">
        <v>104</v>
      </c>
      <c r="C15" s="117"/>
      <c r="D15" s="117"/>
      <c r="E15" s="117"/>
      <c r="F15" s="117"/>
      <c r="G15" s="117"/>
      <c r="H15" s="117"/>
      <c r="I15" s="117"/>
      <c r="J15" s="117"/>
      <c r="K15" s="117"/>
      <c r="L15" s="117"/>
      <c r="M15" s="117"/>
      <c r="N15" s="117"/>
      <c r="O15" s="117"/>
      <c r="P15" s="117"/>
      <c r="Q15" s="117"/>
      <c r="R15" s="117"/>
      <c r="S15" s="117"/>
      <c r="T15" s="117"/>
      <c r="U15" s="117"/>
      <c r="V15" s="117"/>
      <c r="W15" s="117"/>
      <c r="X15" s="117"/>
      <c r="Y15" s="117"/>
      <c r="Z15" s="117"/>
      <c r="AA15" s="117"/>
      <c r="AB15" s="117"/>
      <c r="AC15" s="117"/>
      <c r="AD15" s="117"/>
      <c r="AE15" s="35"/>
      <c r="AF15" s="35"/>
    </row>
    <row r="16" spans="1:47" ht="15" customHeight="1">
      <c r="B16" s="53"/>
      <c r="C16" s="54"/>
      <c r="D16" s="54"/>
      <c r="E16" s="54"/>
      <c r="F16" s="54"/>
      <c r="G16" s="54"/>
      <c r="H16" s="54"/>
      <c r="I16" s="54"/>
      <c r="J16" s="54"/>
      <c r="K16" s="54"/>
      <c r="L16" s="54"/>
      <c r="M16" s="54"/>
      <c r="N16" s="54"/>
      <c r="O16" s="54"/>
      <c r="P16" s="54"/>
      <c r="Q16" s="54"/>
      <c r="R16" s="54"/>
      <c r="S16" s="54"/>
      <c r="T16" s="54"/>
      <c r="U16" s="54"/>
      <c r="V16" s="54"/>
      <c r="W16" s="54"/>
      <c r="X16" s="54"/>
      <c r="Y16" s="54"/>
      <c r="Z16" s="54"/>
      <c r="AA16" s="54"/>
      <c r="AB16" s="54"/>
      <c r="AC16" s="54"/>
      <c r="AD16" s="54"/>
      <c r="AE16" s="35"/>
      <c r="AF16" s="35"/>
    </row>
    <row r="17" spans="1:39" ht="15" customHeight="1">
      <c r="A17" s="33" t="s">
        <v>111</v>
      </c>
      <c r="B17" s="35"/>
      <c r="C17" s="35"/>
      <c r="D17" s="35"/>
      <c r="E17" s="35"/>
      <c r="F17" s="35"/>
      <c r="G17" s="35"/>
      <c r="H17" s="35"/>
      <c r="I17" s="35"/>
      <c r="J17" s="35"/>
      <c r="K17" s="35"/>
      <c r="L17" s="35"/>
      <c r="M17" s="35"/>
      <c r="N17" s="35"/>
      <c r="O17" s="35"/>
      <c r="P17" s="35"/>
      <c r="Q17" s="35"/>
      <c r="R17" s="35"/>
      <c r="S17" s="35"/>
      <c r="T17" s="35"/>
      <c r="U17" s="35"/>
      <c r="V17" s="35"/>
      <c r="W17" s="35"/>
      <c r="X17" s="35"/>
      <c r="Y17" s="35"/>
      <c r="Z17" s="35"/>
      <c r="AA17" s="35"/>
      <c r="AB17" s="35"/>
      <c r="AC17" s="35"/>
      <c r="AD17" s="35"/>
      <c r="AE17" s="35"/>
      <c r="AF17" s="35"/>
    </row>
    <row r="18" spans="1:39" ht="15" customHeight="1">
      <c r="B18" s="118" t="s">
        <v>105</v>
      </c>
      <c r="C18" s="119"/>
      <c r="D18" s="120"/>
      <c r="E18" s="109" t="s">
        <v>123</v>
      </c>
      <c r="F18" s="109"/>
      <c r="G18" s="109"/>
      <c r="H18" s="109"/>
      <c r="I18" s="221">
        <v>9.6999999999999993</v>
      </c>
      <c r="J18" s="221"/>
      <c r="K18" s="221"/>
      <c r="L18" s="221"/>
      <c r="M18" s="221"/>
      <c r="N18" s="221"/>
      <c r="O18" s="221"/>
      <c r="P18" s="114" t="s">
        <v>95</v>
      </c>
      <c r="Q18" s="114"/>
      <c r="R18" s="114"/>
      <c r="T18" s="37" t="s">
        <v>117</v>
      </c>
      <c r="U18" s="38"/>
      <c r="V18" s="38"/>
      <c r="W18" s="38"/>
      <c r="X18" s="38"/>
      <c r="Y18" s="38"/>
      <c r="Z18" s="38"/>
      <c r="AA18" s="38"/>
      <c r="AB18" s="38"/>
      <c r="AC18" s="38"/>
      <c r="AD18" s="38"/>
      <c r="AE18" s="38"/>
      <c r="AF18" s="38"/>
    </row>
    <row r="19" spans="1:39" ht="15" customHeight="1">
      <c r="B19" s="121"/>
      <c r="C19" s="122"/>
      <c r="D19" s="123"/>
      <c r="E19" s="109" t="s">
        <v>103</v>
      </c>
      <c r="F19" s="109"/>
      <c r="G19" s="109"/>
      <c r="H19" s="109"/>
      <c r="I19" s="155" t="s">
        <v>106</v>
      </c>
      <c r="J19" s="156"/>
      <c r="K19" s="156"/>
      <c r="L19" s="156"/>
      <c r="M19" s="156"/>
      <c r="N19" s="156"/>
      <c r="O19" s="156"/>
      <c r="P19" s="156"/>
      <c r="Q19" s="156"/>
      <c r="R19" s="157"/>
      <c r="S19" s="32"/>
      <c r="T19" s="37" t="s">
        <v>118</v>
      </c>
      <c r="U19" s="38"/>
      <c r="V19" s="38"/>
      <c r="W19" s="38"/>
      <c r="X19" s="38"/>
      <c r="Y19" s="38"/>
      <c r="Z19" s="38"/>
      <c r="AA19" s="38"/>
      <c r="AB19" s="38"/>
      <c r="AC19" s="38"/>
      <c r="AD19" s="38"/>
      <c r="AE19" s="38"/>
      <c r="AF19" s="38"/>
    </row>
    <row r="20" spans="1:39" ht="15" customHeight="1">
      <c r="B20" s="121"/>
      <c r="C20" s="122"/>
      <c r="D20" s="123"/>
      <c r="E20" s="109" t="s">
        <v>96</v>
      </c>
      <c r="F20" s="109"/>
      <c r="G20" s="109"/>
      <c r="H20" s="109"/>
      <c r="I20" s="174">
        <v>1.53</v>
      </c>
      <c r="J20" s="174"/>
      <c r="K20" s="174"/>
      <c r="L20" s="174"/>
      <c r="M20" s="174"/>
      <c r="N20" s="174"/>
      <c r="O20" s="174"/>
      <c r="P20" s="114" t="str">
        <f>VLOOKUP($I$19,〈コジェネ〉マスタ!D:F,3,0)</f>
        <v>㎥/h</v>
      </c>
      <c r="Q20" s="114"/>
      <c r="R20" s="114"/>
      <c r="T20" s="37" t="s">
        <v>117</v>
      </c>
      <c r="U20" s="38"/>
      <c r="V20" s="38"/>
      <c r="W20" s="38"/>
      <c r="X20" s="38"/>
      <c r="Y20" s="38"/>
      <c r="Z20" s="38"/>
      <c r="AA20" s="38"/>
      <c r="AB20" s="38"/>
      <c r="AC20" s="38"/>
      <c r="AD20" s="38"/>
      <c r="AE20" s="38"/>
      <c r="AF20" s="38"/>
    </row>
    <row r="21" spans="1:39" ht="3" customHeight="1">
      <c r="B21" s="39"/>
      <c r="C21" s="39"/>
      <c r="D21" s="39"/>
      <c r="E21" s="39"/>
      <c r="F21" s="39"/>
      <c r="G21" s="39"/>
      <c r="H21" s="39"/>
      <c r="I21" s="39"/>
      <c r="J21" s="39"/>
      <c r="K21" s="39"/>
      <c r="L21" s="39"/>
      <c r="M21" s="39"/>
      <c r="N21" s="39"/>
      <c r="O21" s="39"/>
      <c r="P21" s="40"/>
      <c r="Q21" s="40"/>
      <c r="R21" s="40"/>
      <c r="T21" s="37"/>
      <c r="U21" s="41"/>
      <c r="V21" s="41"/>
      <c r="W21" s="29"/>
      <c r="X21" s="29"/>
      <c r="Y21" s="29"/>
      <c r="Z21" s="29"/>
      <c r="AA21" s="29"/>
      <c r="AB21" s="29"/>
      <c r="AC21" s="29"/>
      <c r="AD21" s="29"/>
      <c r="AE21" s="29"/>
      <c r="AF21" s="29"/>
    </row>
    <row r="22" spans="1:39" ht="15" customHeight="1">
      <c r="A22" s="33" t="s">
        <v>108</v>
      </c>
      <c r="B22" s="55"/>
      <c r="C22" s="55"/>
      <c r="D22" s="55"/>
      <c r="E22" s="55"/>
      <c r="F22" s="55"/>
      <c r="G22" s="55"/>
      <c r="H22" s="55"/>
      <c r="I22" s="55"/>
      <c r="J22" s="55"/>
      <c r="K22" s="55"/>
      <c r="L22" s="55"/>
      <c r="M22" s="55"/>
      <c r="N22" s="55"/>
      <c r="O22" s="55"/>
      <c r="P22" s="56"/>
      <c r="Q22" s="56"/>
      <c r="R22" s="56"/>
      <c r="S22" s="32"/>
      <c r="T22" s="37"/>
      <c r="U22" s="41"/>
      <c r="V22" s="41"/>
      <c r="W22" s="29"/>
      <c r="X22" s="29"/>
      <c r="Y22" s="29"/>
      <c r="Z22" s="29"/>
      <c r="AA22" s="29"/>
      <c r="AB22" s="29"/>
      <c r="AC22" s="29"/>
      <c r="AD22" s="29"/>
      <c r="AE22" s="29"/>
      <c r="AF22" s="29"/>
    </row>
    <row r="23" spans="1:39" ht="15" customHeight="1">
      <c r="B23" s="109" t="s">
        <v>86</v>
      </c>
      <c r="C23" s="109"/>
      <c r="D23" s="109"/>
      <c r="E23" s="109"/>
      <c r="F23" s="109"/>
      <c r="G23" s="109"/>
      <c r="H23" s="109"/>
      <c r="I23" s="175">
        <v>1</v>
      </c>
      <c r="J23" s="175"/>
      <c r="K23" s="175"/>
      <c r="L23" s="175"/>
      <c r="M23" s="175"/>
      <c r="N23" s="175"/>
      <c r="O23" s="175"/>
      <c r="P23" s="176" t="s">
        <v>109</v>
      </c>
      <c r="Q23" s="176"/>
      <c r="R23" s="176"/>
      <c r="S23" s="32"/>
      <c r="T23" s="37" t="s">
        <v>119</v>
      </c>
      <c r="U23" s="38"/>
      <c r="V23" s="38"/>
      <c r="W23" s="38"/>
      <c r="X23" s="38"/>
      <c r="Y23" s="38"/>
      <c r="Z23" s="38"/>
      <c r="AA23" s="38"/>
      <c r="AB23" s="38"/>
      <c r="AC23" s="38"/>
      <c r="AD23" s="38"/>
      <c r="AE23" s="38"/>
      <c r="AF23" s="38"/>
      <c r="AI23" s="43"/>
      <c r="AJ23" s="44"/>
    </row>
    <row r="24" spans="1:39" ht="7.5" customHeight="1">
      <c r="B24" s="42"/>
      <c r="C24" s="42"/>
      <c r="D24" s="42"/>
      <c r="E24" s="42"/>
      <c r="F24" s="42"/>
      <c r="G24" s="42"/>
      <c r="H24" s="42"/>
      <c r="I24" s="45"/>
      <c r="J24" s="45"/>
      <c r="K24" s="45"/>
      <c r="L24" s="45"/>
      <c r="M24" s="45"/>
      <c r="N24" s="45"/>
      <c r="O24" s="45"/>
      <c r="P24" s="45"/>
      <c r="Q24" s="45"/>
      <c r="R24" s="45"/>
      <c r="S24" s="46"/>
      <c r="T24" s="47"/>
      <c r="U24" s="47"/>
      <c r="V24" s="47"/>
      <c r="W24" s="34"/>
      <c r="X24" s="34"/>
      <c r="Y24" s="34"/>
      <c r="Z24" s="34"/>
      <c r="AA24" s="34"/>
      <c r="AB24" s="34"/>
      <c r="AC24" s="34"/>
      <c r="AD24" s="34"/>
      <c r="AE24" s="34"/>
      <c r="AF24" s="34"/>
      <c r="AI24" s="43"/>
      <c r="AJ24" s="44"/>
    </row>
    <row r="25" spans="1:39" ht="28.5" customHeight="1">
      <c r="A25" s="33" t="s">
        <v>110</v>
      </c>
      <c r="B25" s="35"/>
      <c r="C25" s="35"/>
      <c r="D25" s="35"/>
      <c r="E25" s="35"/>
      <c r="F25" s="35"/>
      <c r="G25" s="35"/>
      <c r="H25" s="35"/>
      <c r="I25" s="35"/>
      <c r="J25" s="35"/>
      <c r="K25" s="35"/>
      <c r="L25" s="35"/>
      <c r="M25" s="35"/>
      <c r="N25" s="35"/>
      <c r="O25" s="35"/>
      <c r="P25" s="35"/>
      <c r="Q25" s="35"/>
      <c r="R25" s="35"/>
      <c r="S25" s="35"/>
      <c r="T25" s="35"/>
      <c r="U25" s="35"/>
      <c r="V25" s="35"/>
      <c r="W25" s="35"/>
      <c r="X25" s="35"/>
      <c r="Y25" s="35"/>
      <c r="Z25" s="35"/>
      <c r="AA25" s="35"/>
      <c r="AB25" s="35"/>
      <c r="AC25" s="35"/>
      <c r="AD25" s="35"/>
      <c r="AE25" s="42"/>
      <c r="AF25" s="42"/>
    </row>
    <row r="26" spans="1:39" s="50" customFormat="1" ht="28.5" customHeight="1">
      <c r="A26" s="33"/>
      <c r="B26" s="165" t="s">
        <v>101</v>
      </c>
      <c r="C26" s="166"/>
      <c r="D26" s="167"/>
      <c r="E26" s="118" t="s">
        <v>0</v>
      </c>
      <c r="F26" s="119"/>
      <c r="G26" s="120"/>
      <c r="H26" s="161" t="s">
        <v>97</v>
      </c>
      <c r="I26" s="161"/>
      <c r="J26" s="161"/>
      <c r="K26" s="161"/>
      <c r="L26" s="161"/>
      <c r="M26" s="162" t="s">
        <v>121</v>
      </c>
      <c r="N26" s="163"/>
      <c r="O26" s="163"/>
      <c r="P26" s="163"/>
      <c r="Q26" s="163"/>
      <c r="R26" s="107" t="s">
        <v>98</v>
      </c>
      <c r="S26" s="107"/>
      <c r="T26" s="107"/>
      <c r="U26" s="107"/>
      <c r="V26" s="103" t="s">
        <v>100</v>
      </c>
      <c r="W26" s="103"/>
      <c r="X26" s="103"/>
      <c r="Y26" s="103"/>
      <c r="Z26" s="103"/>
      <c r="AA26" s="103"/>
      <c r="AB26" s="112"/>
      <c r="AC26" s="113"/>
      <c r="AD26" s="113"/>
      <c r="AE26" s="113"/>
      <c r="AF26" s="113"/>
      <c r="AG26" s="33"/>
      <c r="AI26" s="32"/>
      <c r="AJ26" s="32"/>
      <c r="AK26" s="32"/>
      <c r="AL26" s="32"/>
      <c r="AM26" s="32"/>
    </row>
    <row r="27" spans="1:39" s="50" customFormat="1" ht="15" customHeight="1" thickBot="1">
      <c r="A27" s="33"/>
      <c r="B27" s="168"/>
      <c r="C27" s="169"/>
      <c r="D27" s="170"/>
      <c r="E27" s="124"/>
      <c r="F27" s="125"/>
      <c r="G27" s="126"/>
      <c r="H27" s="164" t="str">
        <f>"("&amp;P20&amp;")"</f>
        <v>(㎥/h)</v>
      </c>
      <c r="I27" s="164"/>
      <c r="J27" s="164"/>
      <c r="K27" s="164"/>
      <c r="L27" s="164"/>
      <c r="M27" s="108" t="s">
        <v>129</v>
      </c>
      <c r="N27" s="108"/>
      <c r="O27" s="108"/>
      <c r="P27" s="108"/>
      <c r="Q27" s="108"/>
      <c r="R27" s="108" t="s">
        <v>99</v>
      </c>
      <c r="S27" s="108"/>
      <c r="T27" s="108"/>
      <c r="U27" s="108"/>
      <c r="V27" s="104" t="str">
        <f>"("&amp;VLOOKUP(I19,〈コジェネ〉マスタ!D:G,4,0)&amp;")"</f>
        <v>(㎥)</v>
      </c>
      <c r="W27" s="105"/>
      <c r="X27" s="105"/>
      <c r="Y27" s="105"/>
      <c r="Z27" s="105"/>
      <c r="AA27" s="106"/>
      <c r="AB27" s="101"/>
      <c r="AC27" s="102"/>
      <c r="AD27" s="102"/>
      <c r="AE27" s="102"/>
      <c r="AF27" s="102"/>
      <c r="AG27" s="33"/>
      <c r="AI27" s="32"/>
      <c r="AJ27" s="32"/>
      <c r="AK27" s="32"/>
      <c r="AL27" s="32"/>
      <c r="AM27" s="32"/>
    </row>
    <row r="28" spans="1:39" ht="15" customHeight="1">
      <c r="B28" s="168"/>
      <c r="C28" s="169"/>
      <c r="D28" s="170"/>
      <c r="E28" s="152">
        <v>4</v>
      </c>
      <c r="F28" s="153"/>
      <c r="G28" s="154"/>
      <c r="H28" s="97">
        <f t="shared" ref="H28:H39" si="0">$I$20</f>
        <v>1.53</v>
      </c>
      <c r="I28" s="98"/>
      <c r="J28" s="98"/>
      <c r="K28" s="98"/>
      <c r="L28" s="99"/>
      <c r="M28" s="198">
        <f>【廃熱量】既存設備!M28</f>
        <v>3500</v>
      </c>
      <c r="N28" s="199"/>
      <c r="O28" s="199"/>
      <c r="P28" s="199"/>
      <c r="Q28" s="200"/>
      <c r="R28" s="97">
        <f>M28/($I$18*$I$23)</f>
        <v>360.82474226804129</v>
      </c>
      <c r="S28" s="98"/>
      <c r="T28" s="98"/>
      <c r="U28" s="98"/>
      <c r="V28" s="208">
        <f t="shared" ref="V28:V39" si="1">H28*R28*$I$23</f>
        <v>552.06185567010323</v>
      </c>
      <c r="W28" s="209"/>
      <c r="X28" s="209"/>
      <c r="Y28" s="209"/>
      <c r="Z28" s="209"/>
      <c r="AA28" s="210"/>
      <c r="AB28" s="220" t="s">
        <v>133</v>
      </c>
      <c r="AC28" s="177"/>
      <c r="AD28" s="177"/>
      <c r="AE28" s="177"/>
      <c r="AF28" s="177"/>
      <c r="AG28" s="177"/>
      <c r="AH28" s="177"/>
      <c r="AI28" s="50"/>
      <c r="AJ28" s="50"/>
      <c r="AK28" s="50"/>
      <c r="AL28" s="50"/>
      <c r="AM28" s="50"/>
    </row>
    <row r="29" spans="1:39" ht="15" customHeight="1">
      <c r="B29" s="168"/>
      <c r="C29" s="169"/>
      <c r="D29" s="170"/>
      <c r="E29" s="152">
        <v>5</v>
      </c>
      <c r="F29" s="153"/>
      <c r="G29" s="154"/>
      <c r="H29" s="97">
        <f t="shared" si="0"/>
        <v>1.53</v>
      </c>
      <c r="I29" s="98"/>
      <c r="J29" s="98"/>
      <c r="K29" s="98"/>
      <c r="L29" s="99"/>
      <c r="M29" s="198">
        <f>【廃熱量】既存設備!M29</f>
        <v>3500</v>
      </c>
      <c r="N29" s="199"/>
      <c r="O29" s="199"/>
      <c r="P29" s="199"/>
      <c r="Q29" s="200"/>
      <c r="R29" s="97">
        <f t="shared" ref="R29:R39" si="2">M29/($I$18*$I$23)</f>
        <v>360.82474226804129</v>
      </c>
      <c r="S29" s="98"/>
      <c r="T29" s="98"/>
      <c r="U29" s="98"/>
      <c r="V29" s="211">
        <f t="shared" si="1"/>
        <v>552.06185567010323</v>
      </c>
      <c r="W29" s="212"/>
      <c r="X29" s="212"/>
      <c r="Y29" s="212"/>
      <c r="Z29" s="212"/>
      <c r="AA29" s="213"/>
      <c r="AB29" s="220"/>
      <c r="AC29" s="177"/>
      <c r="AD29" s="177"/>
      <c r="AE29" s="177"/>
      <c r="AF29" s="177"/>
      <c r="AG29" s="177"/>
      <c r="AH29" s="177"/>
      <c r="AI29" s="51"/>
      <c r="AJ29" s="50"/>
      <c r="AK29" s="50"/>
      <c r="AL29" s="50"/>
      <c r="AM29" s="50"/>
    </row>
    <row r="30" spans="1:39" ht="15" customHeight="1">
      <c r="B30" s="168"/>
      <c r="C30" s="169"/>
      <c r="D30" s="170"/>
      <c r="E30" s="152">
        <v>6</v>
      </c>
      <c r="F30" s="153"/>
      <c r="G30" s="154"/>
      <c r="H30" s="97">
        <f t="shared" si="0"/>
        <v>1.53</v>
      </c>
      <c r="I30" s="98"/>
      <c r="J30" s="98"/>
      <c r="K30" s="98"/>
      <c r="L30" s="99"/>
      <c r="M30" s="198">
        <f>【廃熱量】既存設備!M30</f>
        <v>3500</v>
      </c>
      <c r="N30" s="199"/>
      <c r="O30" s="199"/>
      <c r="P30" s="199"/>
      <c r="Q30" s="200"/>
      <c r="R30" s="97">
        <f t="shared" si="2"/>
        <v>360.82474226804129</v>
      </c>
      <c r="S30" s="98"/>
      <c r="T30" s="98"/>
      <c r="U30" s="98"/>
      <c r="V30" s="211">
        <f t="shared" si="1"/>
        <v>552.06185567010323</v>
      </c>
      <c r="W30" s="212"/>
      <c r="X30" s="212"/>
      <c r="Y30" s="212"/>
      <c r="Z30" s="212"/>
      <c r="AA30" s="213"/>
      <c r="AB30" s="220"/>
      <c r="AC30" s="177"/>
      <c r="AD30" s="177"/>
      <c r="AE30" s="177"/>
      <c r="AF30" s="177"/>
      <c r="AG30" s="177"/>
      <c r="AH30" s="177"/>
    </row>
    <row r="31" spans="1:39" ht="15" customHeight="1">
      <c r="B31" s="168"/>
      <c r="C31" s="169"/>
      <c r="D31" s="170"/>
      <c r="E31" s="152">
        <v>7</v>
      </c>
      <c r="F31" s="153"/>
      <c r="G31" s="154"/>
      <c r="H31" s="97">
        <f t="shared" si="0"/>
        <v>1.53</v>
      </c>
      <c r="I31" s="98"/>
      <c r="J31" s="98"/>
      <c r="K31" s="98"/>
      <c r="L31" s="99"/>
      <c r="M31" s="198">
        <f>【廃熱量】既存設備!M31</f>
        <v>3500</v>
      </c>
      <c r="N31" s="199"/>
      <c r="O31" s="199"/>
      <c r="P31" s="199"/>
      <c r="Q31" s="200"/>
      <c r="R31" s="97">
        <f t="shared" si="2"/>
        <v>360.82474226804129</v>
      </c>
      <c r="S31" s="98"/>
      <c r="T31" s="98"/>
      <c r="U31" s="98"/>
      <c r="V31" s="211">
        <f t="shared" si="1"/>
        <v>552.06185567010323</v>
      </c>
      <c r="W31" s="212"/>
      <c r="X31" s="212"/>
      <c r="Y31" s="212"/>
      <c r="Z31" s="212"/>
      <c r="AA31" s="213"/>
      <c r="AB31" s="220"/>
      <c r="AC31" s="177"/>
      <c r="AD31" s="177"/>
      <c r="AE31" s="177"/>
      <c r="AF31" s="177"/>
      <c r="AG31" s="177"/>
      <c r="AH31" s="177"/>
    </row>
    <row r="32" spans="1:39" ht="15" customHeight="1">
      <c r="B32" s="168"/>
      <c r="C32" s="169"/>
      <c r="D32" s="170"/>
      <c r="E32" s="152">
        <v>8</v>
      </c>
      <c r="F32" s="153"/>
      <c r="G32" s="154"/>
      <c r="H32" s="97">
        <f t="shared" si="0"/>
        <v>1.53</v>
      </c>
      <c r="I32" s="98"/>
      <c r="J32" s="98"/>
      <c r="K32" s="98"/>
      <c r="L32" s="99"/>
      <c r="M32" s="198">
        <f>【廃熱量】既存設備!M32</f>
        <v>3500</v>
      </c>
      <c r="N32" s="199"/>
      <c r="O32" s="199"/>
      <c r="P32" s="199"/>
      <c r="Q32" s="200"/>
      <c r="R32" s="97">
        <f t="shared" si="2"/>
        <v>360.82474226804129</v>
      </c>
      <c r="S32" s="98"/>
      <c r="T32" s="98"/>
      <c r="U32" s="98"/>
      <c r="V32" s="211">
        <f t="shared" si="1"/>
        <v>552.06185567010323</v>
      </c>
      <c r="W32" s="212"/>
      <c r="X32" s="212"/>
      <c r="Y32" s="212"/>
      <c r="Z32" s="212"/>
      <c r="AA32" s="213"/>
      <c r="AB32" s="220"/>
      <c r="AC32" s="177"/>
      <c r="AD32" s="177"/>
      <c r="AE32" s="177"/>
      <c r="AF32" s="177"/>
      <c r="AG32" s="177"/>
      <c r="AH32" s="177"/>
    </row>
    <row r="33" spans="2:39" ht="15" customHeight="1">
      <c r="B33" s="168"/>
      <c r="C33" s="169"/>
      <c r="D33" s="170"/>
      <c r="E33" s="152">
        <v>9</v>
      </c>
      <c r="F33" s="153"/>
      <c r="G33" s="154"/>
      <c r="H33" s="97">
        <f t="shared" si="0"/>
        <v>1.53</v>
      </c>
      <c r="I33" s="98"/>
      <c r="J33" s="98"/>
      <c r="K33" s="98"/>
      <c r="L33" s="99"/>
      <c r="M33" s="198">
        <f>【廃熱量】既存設備!M33</f>
        <v>3500</v>
      </c>
      <c r="N33" s="199"/>
      <c r="O33" s="199"/>
      <c r="P33" s="199"/>
      <c r="Q33" s="200"/>
      <c r="R33" s="97">
        <f t="shared" si="2"/>
        <v>360.82474226804129</v>
      </c>
      <c r="S33" s="98"/>
      <c r="T33" s="98"/>
      <c r="U33" s="98"/>
      <c r="V33" s="211">
        <f t="shared" si="1"/>
        <v>552.06185567010323</v>
      </c>
      <c r="W33" s="212"/>
      <c r="X33" s="212"/>
      <c r="Y33" s="212"/>
      <c r="Z33" s="212"/>
      <c r="AA33" s="213"/>
      <c r="AB33" s="220"/>
      <c r="AC33" s="177"/>
      <c r="AD33" s="177"/>
      <c r="AE33" s="177"/>
      <c r="AF33" s="177"/>
      <c r="AG33" s="177"/>
      <c r="AH33" s="177"/>
    </row>
    <row r="34" spans="2:39" ht="15" customHeight="1">
      <c r="B34" s="168"/>
      <c r="C34" s="169"/>
      <c r="D34" s="170"/>
      <c r="E34" s="152">
        <v>10</v>
      </c>
      <c r="F34" s="153"/>
      <c r="G34" s="154"/>
      <c r="H34" s="97">
        <f t="shared" si="0"/>
        <v>1.53</v>
      </c>
      <c r="I34" s="98"/>
      <c r="J34" s="98"/>
      <c r="K34" s="98"/>
      <c r="L34" s="99"/>
      <c r="M34" s="198">
        <f>【廃熱量】既存設備!M34</f>
        <v>3500</v>
      </c>
      <c r="N34" s="199"/>
      <c r="O34" s="199"/>
      <c r="P34" s="199"/>
      <c r="Q34" s="200"/>
      <c r="R34" s="97">
        <f t="shared" si="2"/>
        <v>360.82474226804129</v>
      </c>
      <c r="S34" s="98"/>
      <c r="T34" s="98"/>
      <c r="U34" s="98"/>
      <c r="V34" s="211">
        <f t="shared" si="1"/>
        <v>552.06185567010323</v>
      </c>
      <c r="W34" s="212"/>
      <c r="X34" s="212"/>
      <c r="Y34" s="212"/>
      <c r="Z34" s="212"/>
      <c r="AA34" s="213"/>
      <c r="AB34" s="220"/>
      <c r="AC34" s="177"/>
      <c r="AD34" s="177"/>
      <c r="AE34" s="177"/>
      <c r="AF34" s="177"/>
      <c r="AG34" s="177"/>
      <c r="AH34" s="177"/>
    </row>
    <row r="35" spans="2:39" ht="15" customHeight="1">
      <c r="B35" s="168"/>
      <c r="C35" s="169"/>
      <c r="D35" s="170"/>
      <c r="E35" s="152">
        <v>11</v>
      </c>
      <c r="F35" s="153"/>
      <c r="G35" s="154"/>
      <c r="H35" s="97">
        <f t="shared" si="0"/>
        <v>1.53</v>
      </c>
      <c r="I35" s="98"/>
      <c r="J35" s="98"/>
      <c r="K35" s="98"/>
      <c r="L35" s="99"/>
      <c r="M35" s="198">
        <f>【廃熱量】既存設備!M35</f>
        <v>3500</v>
      </c>
      <c r="N35" s="199"/>
      <c r="O35" s="199"/>
      <c r="P35" s="199"/>
      <c r="Q35" s="200"/>
      <c r="R35" s="97">
        <f t="shared" si="2"/>
        <v>360.82474226804129</v>
      </c>
      <c r="S35" s="98"/>
      <c r="T35" s="98"/>
      <c r="U35" s="98"/>
      <c r="V35" s="211">
        <f t="shared" si="1"/>
        <v>552.06185567010323</v>
      </c>
      <c r="W35" s="212"/>
      <c r="X35" s="212"/>
      <c r="Y35" s="212"/>
      <c r="Z35" s="212"/>
      <c r="AA35" s="213"/>
      <c r="AB35" s="220"/>
      <c r="AC35" s="177"/>
      <c r="AD35" s="177"/>
      <c r="AE35" s="177"/>
      <c r="AF35" s="177"/>
      <c r="AG35" s="177"/>
      <c r="AH35" s="177"/>
    </row>
    <row r="36" spans="2:39" ht="15" customHeight="1">
      <c r="B36" s="168"/>
      <c r="C36" s="169"/>
      <c r="D36" s="170"/>
      <c r="E36" s="152">
        <v>12</v>
      </c>
      <c r="F36" s="153"/>
      <c r="G36" s="154"/>
      <c r="H36" s="97">
        <f t="shared" si="0"/>
        <v>1.53</v>
      </c>
      <c r="I36" s="98"/>
      <c r="J36" s="98"/>
      <c r="K36" s="98"/>
      <c r="L36" s="99"/>
      <c r="M36" s="198">
        <f>【廃熱量】既存設備!M36</f>
        <v>3500</v>
      </c>
      <c r="N36" s="199"/>
      <c r="O36" s="199"/>
      <c r="P36" s="199"/>
      <c r="Q36" s="200"/>
      <c r="R36" s="97">
        <f t="shared" si="2"/>
        <v>360.82474226804129</v>
      </c>
      <c r="S36" s="98"/>
      <c r="T36" s="98"/>
      <c r="U36" s="98"/>
      <c r="V36" s="211">
        <f t="shared" si="1"/>
        <v>552.06185567010323</v>
      </c>
      <c r="W36" s="212"/>
      <c r="X36" s="212"/>
      <c r="Y36" s="212"/>
      <c r="Z36" s="212"/>
      <c r="AA36" s="213"/>
      <c r="AB36" s="220"/>
      <c r="AC36" s="177"/>
      <c r="AD36" s="177"/>
      <c r="AE36" s="177"/>
      <c r="AF36" s="177"/>
      <c r="AG36" s="177"/>
      <c r="AH36" s="177"/>
    </row>
    <row r="37" spans="2:39" ht="15" customHeight="1">
      <c r="B37" s="168"/>
      <c r="C37" s="169"/>
      <c r="D37" s="170"/>
      <c r="E37" s="152">
        <v>1</v>
      </c>
      <c r="F37" s="153"/>
      <c r="G37" s="154"/>
      <c r="H37" s="97">
        <f t="shared" si="0"/>
        <v>1.53</v>
      </c>
      <c r="I37" s="98"/>
      <c r="J37" s="98"/>
      <c r="K37" s="98"/>
      <c r="L37" s="99"/>
      <c r="M37" s="198">
        <f>【廃熱量】既存設備!M37</f>
        <v>3500</v>
      </c>
      <c r="N37" s="199"/>
      <c r="O37" s="199"/>
      <c r="P37" s="199"/>
      <c r="Q37" s="200"/>
      <c r="R37" s="97">
        <f t="shared" si="2"/>
        <v>360.82474226804129</v>
      </c>
      <c r="S37" s="98"/>
      <c r="T37" s="98"/>
      <c r="U37" s="98"/>
      <c r="V37" s="211">
        <f t="shared" si="1"/>
        <v>552.06185567010323</v>
      </c>
      <c r="W37" s="212"/>
      <c r="X37" s="212"/>
      <c r="Y37" s="212"/>
      <c r="Z37" s="212"/>
      <c r="AA37" s="213"/>
      <c r="AB37" s="220"/>
      <c r="AC37" s="177"/>
      <c r="AD37" s="177"/>
      <c r="AE37" s="177"/>
      <c r="AF37" s="177"/>
      <c r="AG37" s="177"/>
      <c r="AH37" s="177"/>
    </row>
    <row r="38" spans="2:39" ht="15" customHeight="1">
      <c r="B38" s="168"/>
      <c r="C38" s="169"/>
      <c r="D38" s="170"/>
      <c r="E38" s="152">
        <v>2</v>
      </c>
      <c r="F38" s="153"/>
      <c r="G38" s="154"/>
      <c r="H38" s="97">
        <f t="shared" si="0"/>
        <v>1.53</v>
      </c>
      <c r="I38" s="98"/>
      <c r="J38" s="98"/>
      <c r="K38" s="98"/>
      <c r="L38" s="99"/>
      <c r="M38" s="198">
        <f>【廃熱量】既存設備!M38</f>
        <v>3500</v>
      </c>
      <c r="N38" s="199"/>
      <c r="O38" s="199"/>
      <c r="P38" s="199"/>
      <c r="Q38" s="200"/>
      <c r="R38" s="97">
        <f t="shared" si="2"/>
        <v>360.82474226804129</v>
      </c>
      <c r="S38" s="98"/>
      <c r="T38" s="98"/>
      <c r="U38" s="98"/>
      <c r="V38" s="211">
        <f t="shared" si="1"/>
        <v>552.06185567010323</v>
      </c>
      <c r="W38" s="212"/>
      <c r="X38" s="212"/>
      <c r="Y38" s="212"/>
      <c r="Z38" s="212"/>
      <c r="AA38" s="213"/>
      <c r="AB38" s="220"/>
      <c r="AC38" s="177"/>
      <c r="AD38" s="177"/>
      <c r="AE38" s="177"/>
      <c r="AF38" s="177"/>
      <c r="AG38" s="177"/>
      <c r="AH38" s="177"/>
    </row>
    <row r="39" spans="2:39" ht="15" customHeight="1" thickBot="1">
      <c r="B39" s="168"/>
      <c r="C39" s="169"/>
      <c r="D39" s="170"/>
      <c r="E39" s="152">
        <v>3</v>
      </c>
      <c r="F39" s="153"/>
      <c r="G39" s="154"/>
      <c r="H39" s="195">
        <f t="shared" si="0"/>
        <v>1.53</v>
      </c>
      <c r="I39" s="196"/>
      <c r="J39" s="196"/>
      <c r="K39" s="196"/>
      <c r="L39" s="197"/>
      <c r="M39" s="217">
        <f>【廃熱量】既存設備!M39</f>
        <v>3500</v>
      </c>
      <c r="N39" s="218"/>
      <c r="O39" s="218"/>
      <c r="P39" s="218"/>
      <c r="Q39" s="219"/>
      <c r="R39" s="195">
        <f t="shared" si="2"/>
        <v>360.82474226804129</v>
      </c>
      <c r="S39" s="196"/>
      <c r="T39" s="196"/>
      <c r="U39" s="196"/>
      <c r="V39" s="214">
        <f t="shared" si="1"/>
        <v>552.06185567010323</v>
      </c>
      <c r="W39" s="215"/>
      <c r="X39" s="215"/>
      <c r="Y39" s="215"/>
      <c r="Z39" s="215"/>
      <c r="AA39" s="216"/>
      <c r="AB39" s="220"/>
      <c r="AC39" s="177"/>
      <c r="AD39" s="177"/>
      <c r="AE39" s="177"/>
      <c r="AF39" s="177"/>
      <c r="AG39" s="177"/>
      <c r="AH39" s="177"/>
    </row>
    <row r="40" spans="2:39" ht="15" customHeight="1" thickTop="1">
      <c r="B40" s="171"/>
      <c r="C40" s="172"/>
      <c r="D40" s="173"/>
      <c r="E40" s="158" t="s">
        <v>3</v>
      </c>
      <c r="F40" s="159"/>
      <c r="G40" s="160"/>
      <c r="H40" s="201" t="s">
        <v>113</v>
      </c>
      <c r="I40" s="202"/>
      <c r="J40" s="202"/>
      <c r="K40" s="202"/>
      <c r="L40" s="202"/>
      <c r="M40" s="203">
        <f>【廃熱量】既存設備!M40</f>
        <v>42000</v>
      </c>
      <c r="N40" s="204"/>
      <c r="O40" s="204"/>
      <c r="P40" s="204"/>
      <c r="Q40" s="205"/>
      <c r="R40" s="192">
        <f>SUM(R28:U39)</f>
        <v>4329.8969072164964</v>
      </c>
      <c r="S40" s="193"/>
      <c r="T40" s="193"/>
      <c r="U40" s="194"/>
      <c r="V40" s="182">
        <f>SUM(V28:AA39)</f>
        <v>6624.7422680412374</v>
      </c>
      <c r="W40" s="182"/>
      <c r="X40" s="182"/>
      <c r="Y40" s="182"/>
      <c r="Z40" s="182"/>
      <c r="AA40" s="182"/>
      <c r="AB40" s="57"/>
      <c r="AC40" s="57"/>
      <c r="AD40" s="57"/>
      <c r="AE40" s="57"/>
      <c r="AF40" s="57"/>
      <c r="AG40" s="57"/>
      <c r="AH40" s="57"/>
    </row>
    <row r="41" spans="2:39" s="33" customFormat="1" ht="15" customHeight="1">
      <c r="AB41" s="57"/>
      <c r="AC41" s="57"/>
      <c r="AD41" s="57"/>
      <c r="AE41" s="57"/>
      <c r="AF41" s="57"/>
      <c r="AG41" s="57"/>
      <c r="AH41" s="57"/>
      <c r="AJ41" s="32"/>
      <c r="AK41" s="32"/>
      <c r="AL41" s="32"/>
      <c r="AM41" s="32"/>
    </row>
    <row r="42" spans="2:39" s="33" customFormat="1" ht="15" customHeight="1">
      <c r="B42" s="149"/>
      <c r="C42" s="149"/>
      <c r="S42" s="150"/>
      <c r="T42" s="151"/>
      <c r="U42" s="151"/>
      <c r="V42" s="151"/>
      <c r="W42" s="151"/>
      <c r="X42" s="151"/>
      <c r="Y42" s="151"/>
      <c r="Z42" s="52"/>
      <c r="AA42" s="52"/>
      <c r="AB42" s="57"/>
      <c r="AC42" s="57"/>
      <c r="AD42" s="57"/>
      <c r="AE42" s="57"/>
      <c r="AF42" s="57"/>
      <c r="AG42" s="57"/>
      <c r="AH42" s="57"/>
    </row>
    <row r="43" spans="2:39" ht="15" customHeight="1">
      <c r="S43" s="32"/>
      <c r="T43" s="32"/>
      <c r="U43" s="32"/>
      <c r="V43" s="32"/>
      <c r="W43" s="32"/>
      <c r="X43" s="32"/>
      <c r="Y43" s="32"/>
      <c r="Z43" s="32"/>
      <c r="AA43" s="32"/>
      <c r="AB43" s="32"/>
      <c r="AC43" s="32"/>
      <c r="AD43" s="32"/>
      <c r="AE43" s="32"/>
      <c r="AF43" s="32"/>
      <c r="AJ43" s="33"/>
      <c r="AK43" s="33"/>
      <c r="AL43" s="33"/>
      <c r="AM43" s="33"/>
    </row>
    <row r="44" spans="2:39" ht="15" customHeight="1">
      <c r="S44" s="150"/>
      <c r="T44" s="150"/>
      <c r="U44" s="150"/>
      <c r="V44" s="150"/>
      <c r="W44" s="150"/>
      <c r="X44" s="150"/>
      <c r="Y44" s="150"/>
      <c r="Z44" s="207"/>
      <c r="AA44" s="207"/>
      <c r="AB44" s="207"/>
      <c r="AC44" s="207"/>
      <c r="AD44" s="207"/>
      <c r="AE44" s="207"/>
      <c r="AF44" s="207"/>
      <c r="AJ44" s="33"/>
      <c r="AK44" s="33"/>
      <c r="AL44" s="33"/>
      <c r="AM44" s="33"/>
    </row>
    <row r="45" spans="2:39" ht="15" customHeight="1">
      <c r="S45" s="151"/>
      <c r="T45" s="151"/>
      <c r="U45" s="151"/>
      <c r="V45" s="151"/>
      <c r="W45" s="151"/>
      <c r="X45" s="151"/>
      <c r="Y45" s="151"/>
      <c r="Z45" s="206"/>
      <c r="AA45" s="206"/>
      <c r="AB45" s="206"/>
      <c r="AC45" s="206"/>
      <c r="AD45" s="206"/>
      <c r="AE45" s="206"/>
      <c r="AF45" s="206"/>
    </row>
    <row r="46" spans="2:39">
      <c r="S46" s="151"/>
      <c r="T46" s="151"/>
      <c r="U46" s="151"/>
      <c r="V46" s="151"/>
      <c r="W46" s="151"/>
      <c r="X46" s="151"/>
      <c r="Y46" s="151"/>
      <c r="Z46" s="151"/>
      <c r="AA46" s="151"/>
      <c r="AB46" s="151"/>
      <c r="AC46" s="151"/>
      <c r="AD46" s="151"/>
      <c r="AE46" s="151"/>
      <c r="AF46" s="151"/>
    </row>
    <row r="47" spans="2:39" ht="13.5" customHeight="1">
      <c r="S47" s="32"/>
      <c r="T47" s="32"/>
      <c r="U47" s="32"/>
      <c r="V47" s="32"/>
      <c r="W47" s="32"/>
      <c r="X47" s="32"/>
      <c r="Y47" s="32"/>
      <c r="Z47" s="32"/>
      <c r="AA47" s="32"/>
      <c r="AB47" s="32"/>
      <c r="AC47" s="32"/>
      <c r="AD47" s="32"/>
      <c r="AE47" s="32"/>
      <c r="AF47" s="32"/>
    </row>
    <row r="48" spans="2:39">
      <c r="S48" s="32"/>
      <c r="T48" s="32"/>
      <c r="U48" s="32"/>
      <c r="V48" s="32"/>
      <c r="W48" s="32"/>
      <c r="X48" s="32"/>
      <c r="Y48" s="32"/>
      <c r="Z48" s="32"/>
      <c r="AA48" s="32"/>
      <c r="AB48" s="32"/>
      <c r="AC48" s="32"/>
      <c r="AD48" s="32"/>
      <c r="AE48" s="32"/>
      <c r="AF48" s="32"/>
    </row>
    <row r="69" ht="13.5" customHeight="1"/>
    <row r="100" spans="36:39" s="33" customFormat="1" ht="13.5" customHeight="1">
      <c r="AJ100" s="32"/>
      <c r="AK100" s="32"/>
      <c r="AL100" s="32"/>
      <c r="AM100" s="32"/>
    </row>
    <row r="102" spans="36:39">
      <c r="AJ102" s="33"/>
      <c r="AK102" s="33"/>
      <c r="AL102" s="33"/>
      <c r="AM102" s="33"/>
    </row>
    <row r="115" spans="36:39" s="33" customFormat="1" ht="13.5" customHeight="1">
      <c r="AJ115" s="32"/>
      <c r="AK115" s="32"/>
      <c r="AL115" s="32"/>
      <c r="AM115" s="32"/>
    </row>
    <row r="117" spans="36:39">
      <c r="AJ117" s="33"/>
      <c r="AK117" s="33"/>
      <c r="AL117" s="33"/>
      <c r="AM117" s="33"/>
    </row>
    <row r="135" spans="36:39" s="33" customFormat="1" ht="13.5" customHeight="1">
      <c r="AJ135" s="32"/>
      <c r="AK135" s="32"/>
      <c r="AL135" s="32"/>
      <c r="AM135" s="32"/>
    </row>
    <row r="137" spans="36:39" s="33" customFormat="1" ht="13.5" customHeight="1"/>
    <row r="139" spans="36:39">
      <c r="AJ139" s="33"/>
      <c r="AK139" s="33"/>
      <c r="AL139" s="33"/>
      <c r="AM139" s="33"/>
    </row>
  </sheetData>
  <sheetProtection algorithmName="SHA-512" hashValue="x+NPxrotaQzsOVbLmRuRXYdjjS7oC8z78rfG9Z84fP6WnQgTRzbx4FqPuKgRGlVWs2hhYyEfWfFj3Bm0Gaqwjw==" saltValue="HI5sdrcFOJ+HiIDRCZREGw==" spinCount="100000" sheet="1" objects="1" scenarios="1" selectLockedCells="1"/>
  <mergeCells count="117">
    <mergeCell ref="B15:AD15"/>
    <mergeCell ref="I19:R19"/>
    <mergeCell ref="B23:H23"/>
    <mergeCell ref="I23:O23"/>
    <mergeCell ref="P23:R23"/>
    <mergeCell ref="E18:H18"/>
    <mergeCell ref="I18:O18"/>
    <mergeCell ref="E20:H20"/>
    <mergeCell ref="I20:O20"/>
    <mergeCell ref="P20:R20"/>
    <mergeCell ref="E19:H19"/>
    <mergeCell ref="P18:R18"/>
    <mergeCell ref="E26:G27"/>
    <mergeCell ref="H26:L26"/>
    <mergeCell ref="M26:Q26"/>
    <mergeCell ref="R26:U26"/>
    <mergeCell ref="V26:AA26"/>
    <mergeCell ref="A1:AE1"/>
    <mergeCell ref="I13:R13"/>
    <mergeCell ref="I11:R12"/>
    <mergeCell ref="B10:H10"/>
    <mergeCell ref="B11:H12"/>
    <mergeCell ref="B13:H13"/>
    <mergeCell ref="B6:H6"/>
    <mergeCell ref="S6:V6"/>
    <mergeCell ref="I6:R6"/>
    <mergeCell ref="B7:H7"/>
    <mergeCell ref="I7:R7"/>
    <mergeCell ref="I10:R10"/>
    <mergeCell ref="T7:AG7"/>
    <mergeCell ref="T10:AG10"/>
    <mergeCell ref="T11:AG11"/>
    <mergeCell ref="T13:AG13"/>
    <mergeCell ref="B4:E4"/>
    <mergeCell ref="F4:K4"/>
    <mergeCell ref="B18:D20"/>
    <mergeCell ref="M39:Q39"/>
    <mergeCell ref="M30:Q30"/>
    <mergeCell ref="M31:Q31"/>
    <mergeCell ref="M32:Q32"/>
    <mergeCell ref="M33:Q33"/>
    <mergeCell ref="M34:Q34"/>
    <mergeCell ref="AB26:AF26"/>
    <mergeCell ref="H27:L27"/>
    <mergeCell ref="M27:Q27"/>
    <mergeCell ref="R27:U27"/>
    <mergeCell ref="V27:AA27"/>
    <mergeCell ref="AB27:AF27"/>
    <mergeCell ref="R29:U29"/>
    <mergeCell ref="R30:U30"/>
    <mergeCell ref="R31:U31"/>
    <mergeCell ref="R32:U32"/>
    <mergeCell ref="R33:U33"/>
    <mergeCell ref="R34:U34"/>
    <mergeCell ref="R35:U35"/>
    <mergeCell ref="R36:U36"/>
    <mergeCell ref="AB28:AH39"/>
    <mergeCell ref="E36:G36"/>
    <mergeCell ref="E37:G37"/>
    <mergeCell ref="E28:G28"/>
    <mergeCell ref="E29:G29"/>
    <mergeCell ref="E30:G30"/>
    <mergeCell ref="E31:G31"/>
    <mergeCell ref="M38:Q38"/>
    <mergeCell ref="H33:L33"/>
    <mergeCell ref="H34:L34"/>
    <mergeCell ref="H35:L35"/>
    <mergeCell ref="H36:L36"/>
    <mergeCell ref="M37:Q37"/>
    <mergeCell ref="S45:Y45"/>
    <mergeCell ref="Z45:AF45"/>
    <mergeCell ref="S46:Y46"/>
    <mergeCell ref="Z46:AF46"/>
    <mergeCell ref="Z44:AF44"/>
    <mergeCell ref="S44:Y44"/>
    <mergeCell ref="V40:AA40"/>
    <mergeCell ref="V28:AA28"/>
    <mergeCell ref="V29:AA29"/>
    <mergeCell ref="V30:AA30"/>
    <mergeCell ref="V31:AA31"/>
    <mergeCell ref="V32:AA32"/>
    <mergeCell ref="V38:AA38"/>
    <mergeCell ref="V39:AA39"/>
    <mergeCell ref="V33:AA33"/>
    <mergeCell ref="V34:AA34"/>
    <mergeCell ref="V35:AA35"/>
    <mergeCell ref="V36:AA36"/>
    <mergeCell ref="V37:AA37"/>
    <mergeCell ref="R37:U37"/>
    <mergeCell ref="R38:U38"/>
    <mergeCell ref="R39:U39"/>
    <mergeCell ref="R28:U28"/>
    <mergeCell ref="S42:Y42"/>
    <mergeCell ref="B42:C42"/>
    <mergeCell ref="R40:U40"/>
    <mergeCell ref="B26:D40"/>
    <mergeCell ref="E38:G38"/>
    <mergeCell ref="E39:G39"/>
    <mergeCell ref="E40:G40"/>
    <mergeCell ref="H38:L38"/>
    <mergeCell ref="H39:L39"/>
    <mergeCell ref="M28:Q28"/>
    <mergeCell ref="M29:Q29"/>
    <mergeCell ref="M35:Q35"/>
    <mergeCell ref="M36:Q36"/>
    <mergeCell ref="H37:L37"/>
    <mergeCell ref="H28:L28"/>
    <mergeCell ref="H29:L29"/>
    <mergeCell ref="H30:L30"/>
    <mergeCell ref="H31:L31"/>
    <mergeCell ref="H32:L32"/>
    <mergeCell ref="H40:L40"/>
    <mergeCell ref="M40:Q40"/>
    <mergeCell ref="E32:G32"/>
    <mergeCell ref="E33:G33"/>
    <mergeCell ref="E34:G34"/>
    <mergeCell ref="E35:G35"/>
  </mergeCells>
  <phoneticPr fontId="1"/>
  <printOptions horizontalCentered="1"/>
  <pageMargins left="0.23622047244094491" right="0.23622047244094491" top="0.55118110236220474" bottom="0.19685039370078741" header="0.31496062992125984" footer="0.31496062992125984"/>
  <pageSetup paperSize="9" scale="95" orientation="portrait" r:id="rId1"/>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100-000000000000}">
          <x14:formula1>
            <xm:f>〈コジェネ〉マスタ!$B$4:$B$71</xm:f>
          </x14:formula1>
          <xm:sqref>I15:AF16</xm:sqref>
        </x14:dataValidation>
        <x14:dataValidation type="list" allowBlank="1" showInputMessage="1" showErrorMessage="1" xr:uid="{00000000-0002-0000-0100-000001000000}">
          <x14:formula1>
            <xm:f>〈コジェネ〉マスタ!$D$4:$D$9</xm:f>
          </x14:formula1>
          <xm:sqref>I19:R19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U73"/>
  <sheetViews>
    <sheetView showGridLines="0" zoomScale="80" zoomScaleNormal="80" zoomScaleSheetLayoutView="130" workbookViewId="0">
      <selection activeCell="F25" sqref="F25"/>
    </sheetView>
  </sheetViews>
  <sheetFormatPr defaultColWidth="9" defaultRowHeight="12.5" outlineLevelCol="1"/>
  <cols>
    <col min="1" max="1" width="3" style="1" customWidth="1" outlineLevel="1"/>
    <col min="2" max="2" width="11.1796875" style="1" customWidth="1" outlineLevel="1"/>
    <col min="3" max="3" width="3" style="1" customWidth="1"/>
    <col min="4" max="4" width="20.81640625" style="1" bestFit="1" customWidth="1"/>
    <col min="5" max="5" width="8.08984375" style="1" customWidth="1"/>
    <col min="6" max="6" width="9.81640625" style="1" customWidth="1"/>
    <col min="7" max="7" width="15.08984375" style="1" bestFit="1" customWidth="1"/>
    <col min="8" max="8" width="16.453125" style="1" bestFit="1" customWidth="1"/>
    <col min="9" max="9" width="8.453125" style="1" bestFit="1" customWidth="1"/>
    <col min="10" max="10" width="3.6328125" style="1" customWidth="1"/>
    <col min="11" max="21" width="9" style="1" customWidth="1" outlineLevel="1"/>
    <col min="22" max="16384" width="9" style="1"/>
  </cols>
  <sheetData>
    <row r="2" spans="2:21" ht="13">
      <c r="D2" s="1" t="s">
        <v>82</v>
      </c>
      <c r="E2" s="2"/>
      <c r="F2" s="2"/>
      <c r="G2" s="3"/>
      <c r="H2" s="3"/>
      <c r="I2" s="3"/>
    </row>
    <row r="3" spans="2:21" ht="22.5" thickBot="1">
      <c r="B3" s="27" t="s">
        <v>89</v>
      </c>
      <c r="D3" s="15" t="s">
        <v>81</v>
      </c>
      <c r="E3" s="16" t="s">
        <v>40</v>
      </c>
      <c r="F3" s="17" t="s">
        <v>80</v>
      </c>
      <c r="G3" s="18" t="s">
        <v>62</v>
      </c>
      <c r="H3" s="19" t="s">
        <v>41</v>
      </c>
      <c r="K3" s="58"/>
      <c r="L3" s="59" t="s">
        <v>4</v>
      </c>
      <c r="M3" s="60"/>
      <c r="N3" s="60"/>
      <c r="O3" s="60"/>
      <c r="P3" s="60"/>
      <c r="Q3" s="61"/>
      <c r="R3" s="61"/>
      <c r="S3" s="62"/>
      <c r="T3" s="62"/>
      <c r="U3" s="62"/>
    </row>
    <row r="4" spans="2:21" ht="13">
      <c r="B4" s="92" t="s">
        <v>90</v>
      </c>
      <c r="D4" s="7" t="s">
        <v>107</v>
      </c>
      <c r="E4" s="9" t="s">
        <v>63</v>
      </c>
      <c r="F4" s="9" t="s">
        <v>79</v>
      </c>
      <c r="G4" s="9" t="s">
        <v>64</v>
      </c>
      <c r="H4" s="9" t="s">
        <v>77</v>
      </c>
      <c r="K4" s="63" t="s">
        <v>5</v>
      </c>
      <c r="L4" s="64" t="s">
        <v>6</v>
      </c>
      <c r="M4" s="65"/>
      <c r="N4" s="66"/>
      <c r="O4" s="67" t="s">
        <v>7</v>
      </c>
      <c r="P4" s="67"/>
      <c r="Q4" s="67"/>
      <c r="R4" s="68"/>
      <c r="S4" s="68"/>
      <c r="T4" s="69"/>
      <c r="U4" s="70"/>
    </row>
    <row r="5" spans="2:21" ht="13.5" thickBot="1">
      <c r="B5" s="93">
        <v>1950</v>
      </c>
      <c r="D5" s="7" t="s">
        <v>65</v>
      </c>
      <c r="E5" s="9" t="s">
        <v>26</v>
      </c>
      <c r="F5" s="4" t="s">
        <v>39</v>
      </c>
      <c r="G5" s="11" t="s">
        <v>66</v>
      </c>
      <c r="H5" s="9" t="s">
        <v>77</v>
      </c>
      <c r="K5" s="71"/>
      <c r="L5" s="72" t="s">
        <v>8</v>
      </c>
      <c r="M5" s="72" t="s">
        <v>9</v>
      </c>
      <c r="N5" s="72" t="s">
        <v>10</v>
      </c>
      <c r="O5" s="73" t="s">
        <v>11</v>
      </c>
      <c r="P5" s="73" t="s">
        <v>11</v>
      </c>
      <c r="Q5" s="73" t="s">
        <v>11</v>
      </c>
      <c r="R5" s="73" t="s">
        <v>11</v>
      </c>
      <c r="S5" s="73" t="s">
        <v>11</v>
      </c>
      <c r="T5" s="74" t="s">
        <v>11</v>
      </c>
      <c r="U5" s="75" t="s">
        <v>11</v>
      </c>
    </row>
    <row r="6" spans="2:21" ht="13.5" thickTop="1">
      <c r="B6" s="93">
        <v>1951</v>
      </c>
      <c r="D6" s="8" t="s">
        <v>67</v>
      </c>
      <c r="E6" s="12" t="s">
        <v>26</v>
      </c>
      <c r="F6" s="4" t="s">
        <v>39</v>
      </c>
      <c r="G6" s="11" t="s">
        <v>66</v>
      </c>
      <c r="H6" s="9" t="s">
        <v>77</v>
      </c>
      <c r="K6" s="76" t="s">
        <v>12</v>
      </c>
      <c r="L6" s="77">
        <v>25700</v>
      </c>
      <c r="M6" s="77">
        <v>24400</v>
      </c>
      <c r="N6" s="78" t="s">
        <v>42</v>
      </c>
      <c r="O6" s="79" t="s">
        <v>13</v>
      </c>
      <c r="P6" s="79" t="s">
        <v>14</v>
      </c>
      <c r="Q6" s="79" t="s">
        <v>15</v>
      </c>
      <c r="R6" s="79" t="s">
        <v>43</v>
      </c>
      <c r="S6" s="80" t="s">
        <v>44</v>
      </c>
      <c r="T6" s="81" t="s">
        <v>16</v>
      </c>
      <c r="U6" s="82" t="s">
        <v>45</v>
      </c>
    </row>
    <row r="7" spans="2:21" ht="13">
      <c r="B7" s="93">
        <v>1952</v>
      </c>
      <c r="D7" s="7" t="s">
        <v>68</v>
      </c>
      <c r="E7" s="9" t="s">
        <v>63</v>
      </c>
      <c r="F7" s="9" t="s">
        <v>79</v>
      </c>
      <c r="G7" s="9" t="s">
        <v>64</v>
      </c>
      <c r="H7" s="9" t="s">
        <v>77</v>
      </c>
      <c r="K7" s="83" t="s">
        <v>46</v>
      </c>
      <c r="L7" s="84">
        <v>29400</v>
      </c>
      <c r="M7" s="84">
        <v>27900</v>
      </c>
      <c r="N7" s="85" t="s">
        <v>42</v>
      </c>
      <c r="O7" s="86" t="s">
        <v>13</v>
      </c>
      <c r="P7" s="86" t="s">
        <v>14</v>
      </c>
      <c r="Q7" s="86" t="s">
        <v>15</v>
      </c>
      <c r="R7" s="86" t="s">
        <v>43</v>
      </c>
      <c r="S7" s="87" t="s">
        <v>44</v>
      </c>
      <c r="T7" s="88" t="s">
        <v>16</v>
      </c>
      <c r="U7" s="89" t="s">
        <v>45</v>
      </c>
    </row>
    <row r="8" spans="2:21" ht="13">
      <c r="B8" s="93">
        <v>1953</v>
      </c>
      <c r="D8" s="13" t="s">
        <v>91</v>
      </c>
      <c r="E8" s="9" t="s">
        <v>63</v>
      </c>
      <c r="F8" s="9" t="s">
        <v>79</v>
      </c>
      <c r="G8" s="9" t="s">
        <v>64</v>
      </c>
      <c r="H8" s="9" t="s">
        <v>77</v>
      </c>
      <c r="K8" s="83" t="s">
        <v>17</v>
      </c>
      <c r="L8" s="84">
        <v>36700</v>
      </c>
      <c r="M8" s="84">
        <v>34200</v>
      </c>
      <c r="N8" s="85" t="s">
        <v>18</v>
      </c>
      <c r="O8" s="86" t="s">
        <v>13</v>
      </c>
      <c r="P8" s="86" t="s">
        <v>14</v>
      </c>
      <c r="Q8" s="86" t="s">
        <v>15</v>
      </c>
      <c r="R8" s="86" t="s">
        <v>47</v>
      </c>
      <c r="S8" s="90" t="s">
        <v>48</v>
      </c>
      <c r="T8" s="91" t="s">
        <v>16</v>
      </c>
      <c r="U8" s="89" t="s">
        <v>49</v>
      </c>
    </row>
    <row r="9" spans="2:21" ht="13">
      <c r="B9" s="93">
        <v>1954</v>
      </c>
      <c r="D9" s="6" t="s">
        <v>92</v>
      </c>
      <c r="E9" s="9" t="s">
        <v>69</v>
      </c>
      <c r="F9" s="4" t="s">
        <v>39</v>
      </c>
      <c r="G9" s="12" t="s">
        <v>66</v>
      </c>
      <c r="H9" s="9" t="s">
        <v>77</v>
      </c>
      <c r="K9" s="83" t="s">
        <v>19</v>
      </c>
      <c r="L9" s="84">
        <v>37700</v>
      </c>
      <c r="M9" s="84">
        <v>35100</v>
      </c>
      <c r="N9" s="85" t="s">
        <v>18</v>
      </c>
      <c r="O9" s="86" t="s">
        <v>13</v>
      </c>
      <c r="P9" s="86" t="s">
        <v>14</v>
      </c>
      <c r="Q9" s="86" t="s">
        <v>15</v>
      </c>
      <c r="R9" s="86" t="s">
        <v>50</v>
      </c>
      <c r="S9" s="87" t="s">
        <v>51</v>
      </c>
      <c r="T9" s="88" t="s">
        <v>16</v>
      </c>
      <c r="U9" s="89" t="s">
        <v>52</v>
      </c>
    </row>
    <row r="10" spans="2:21" ht="13">
      <c r="B10" s="93">
        <v>1955</v>
      </c>
      <c r="D10" s="7" t="s">
        <v>70</v>
      </c>
      <c r="E10" s="10" t="s">
        <v>15</v>
      </c>
      <c r="F10" s="4" t="s">
        <v>38</v>
      </c>
      <c r="G10" s="9" t="s">
        <v>71</v>
      </c>
      <c r="H10" s="9" t="s">
        <v>78</v>
      </c>
      <c r="K10" s="83" t="s">
        <v>20</v>
      </c>
      <c r="L10" s="84">
        <v>39100</v>
      </c>
      <c r="M10" s="84">
        <v>36600</v>
      </c>
      <c r="N10" s="85" t="s">
        <v>18</v>
      </c>
      <c r="O10" s="86" t="s">
        <v>13</v>
      </c>
      <c r="P10" s="86" t="s">
        <v>14</v>
      </c>
      <c r="Q10" s="86" t="s">
        <v>15</v>
      </c>
      <c r="R10" s="86" t="s">
        <v>50</v>
      </c>
      <c r="S10" s="87" t="s">
        <v>51</v>
      </c>
      <c r="T10" s="88" t="s">
        <v>16</v>
      </c>
      <c r="U10" s="89" t="s">
        <v>52</v>
      </c>
    </row>
    <row r="11" spans="2:21" ht="13">
      <c r="B11" s="93">
        <v>1956</v>
      </c>
      <c r="D11" s="7" t="s">
        <v>72</v>
      </c>
      <c r="E11" s="9" t="s">
        <v>15</v>
      </c>
      <c r="F11" s="4" t="s">
        <v>38</v>
      </c>
      <c r="G11" s="9" t="s">
        <v>73</v>
      </c>
      <c r="H11" s="9" t="s">
        <v>78</v>
      </c>
      <c r="K11" s="83" t="s">
        <v>21</v>
      </c>
      <c r="L11" s="84">
        <v>41900</v>
      </c>
      <c r="M11" s="84">
        <v>39400</v>
      </c>
      <c r="N11" s="85" t="s">
        <v>18</v>
      </c>
      <c r="O11" s="86" t="s">
        <v>13</v>
      </c>
      <c r="P11" s="86" t="s">
        <v>14</v>
      </c>
      <c r="Q11" s="86" t="s">
        <v>15</v>
      </c>
      <c r="R11" s="86" t="s">
        <v>50</v>
      </c>
      <c r="S11" s="87" t="s">
        <v>51</v>
      </c>
      <c r="T11" s="88" t="s">
        <v>16</v>
      </c>
      <c r="U11" s="89" t="s">
        <v>52</v>
      </c>
    </row>
    <row r="12" spans="2:21" ht="13">
      <c r="B12" s="93">
        <v>1957</v>
      </c>
      <c r="D12" s="7" t="s">
        <v>74</v>
      </c>
      <c r="E12" s="9" t="s">
        <v>15</v>
      </c>
      <c r="F12" s="4" t="s">
        <v>38</v>
      </c>
      <c r="G12" s="9" t="s">
        <v>73</v>
      </c>
      <c r="H12" s="9" t="s">
        <v>78</v>
      </c>
      <c r="K12" s="83" t="s">
        <v>22</v>
      </c>
      <c r="L12" s="84">
        <v>41900</v>
      </c>
      <c r="M12" s="84">
        <v>39400</v>
      </c>
      <c r="N12" s="85" t="s">
        <v>23</v>
      </c>
      <c r="O12" s="86" t="s">
        <v>13</v>
      </c>
      <c r="P12" s="86" t="s">
        <v>14</v>
      </c>
      <c r="Q12" s="86" t="s">
        <v>15</v>
      </c>
      <c r="R12" s="86" t="s">
        <v>50</v>
      </c>
      <c r="S12" s="87" t="s">
        <v>51</v>
      </c>
      <c r="T12" s="88" t="s">
        <v>16</v>
      </c>
      <c r="U12" s="89" t="s">
        <v>52</v>
      </c>
    </row>
    <row r="13" spans="2:21" ht="13">
      <c r="B13" s="93">
        <v>1958</v>
      </c>
      <c r="D13" s="7" t="s">
        <v>75</v>
      </c>
      <c r="E13" s="9" t="s">
        <v>15</v>
      </c>
      <c r="F13" s="4" t="s">
        <v>38</v>
      </c>
      <c r="G13" s="9" t="s">
        <v>73</v>
      </c>
      <c r="H13" s="9" t="s">
        <v>78</v>
      </c>
      <c r="K13" s="83" t="s">
        <v>53</v>
      </c>
      <c r="L13" s="84">
        <v>50800</v>
      </c>
      <c r="M13" s="84">
        <v>45800</v>
      </c>
      <c r="N13" s="85" t="s">
        <v>54</v>
      </c>
      <c r="O13" s="86" t="s">
        <v>24</v>
      </c>
      <c r="P13" s="86" t="s">
        <v>25</v>
      </c>
      <c r="Q13" s="86" t="s">
        <v>26</v>
      </c>
      <c r="R13" s="87" t="s">
        <v>55</v>
      </c>
      <c r="S13" s="87" t="s">
        <v>56</v>
      </c>
      <c r="T13" s="88" t="s">
        <v>27</v>
      </c>
      <c r="U13" s="89" t="s">
        <v>57</v>
      </c>
    </row>
    <row r="14" spans="2:21" ht="13">
      <c r="B14" s="93">
        <v>1959</v>
      </c>
      <c r="D14" s="7" t="s">
        <v>76</v>
      </c>
      <c r="E14" s="9" t="s">
        <v>15</v>
      </c>
      <c r="F14" s="4" t="s">
        <v>38</v>
      </c>
      <c r="G14" s="9" t="s">
        <v>73</v>
      </c>
      <c r="H14" s="9" t="s">
        <v>78</v>
      </c>
      <c r="K14" s="83" t="s">
        <v>28</v>
      </c>
      <c r="L14" s="84">
        <v>54600</v>
      </c>
      <c r="M14" s="84">
        <v>49200</v>
      </c>
      <c r="N14" s="85" t="s">
        <v>29</v>
      </c>
      <c r="O14" s="86" t="s">
        <v>24</v>
      </c>
      <c r="P14" s="86" t="s">
        <v>25</v>
      </c>
      <c r="Q14" s="86" t="s">
        <v>26</v>
      </c>
      <c r="R14" s="87" t="s">
        <v>55</v>
      </c>
      <c r="S14" s="87" t="s">
        <v>56</v>
      </c>
      <c r="T14" s="88" t="s">
        <v>27</v>
      </c>
      <c r="U14" s="89" t="s">
        <v>57</v>
      </c>
    </row>
    <row r="15" spans="2:21" ht="13">
      <c r="B15" s="93">
        <v>1960</v>
      </c>
      <c r="D15" s="6" t="s">
        <v>93</v>
      </c>
      <c r="E15" s="14" t="s">
        <v>15</v>
      </c>
      <c r="F15" s="4" t="s">
        <v>38</v>
      </c>
      <c r="G15" s="10" t="s">
        <v>73</v>
      </c>
      <c r="H15" s="9" t="s">
        <v>78</v>
      </c>
      <c r="K15" s="83" t="s">
        <v>30</v>
      </c>
      <c r="L15" s="84">
        <v>43500</v>
      </c>
      <c r="M15" s="84">
        <v>39200</v>
      </c>
      <c r="N15" s="85" t="s">
        <v>58</v>
      </c>
      <c r="O15" s="86" t="s">
        <v>31</v>
      </c>
      <c r="P15" s="86" t="s">
        <v>32</v>
      </c>
      <c r="Q15" s="86" t="s">
        <v>33</v>
      </c>
      <c r="R15" s="87" t="s">
        <v>34</v>
      </c>
      <c r="S15" s="87" t="s">
        <v>59</v>
      </c>
      <c r="T15" s="88" t="s">
        <v>35</v>
      </c>
      <c r="U15" s="89" t="s">
        <v>60</v>
      </c>
    </row>
    <row r="16" spans="2:21" ht="13">
      <c r="B16" s="93">
        <v>1961</v>
      </c>
      <c r="K16" s="83" t="s">
        <v>36</v>
      </c>
      <c r="L16" s="84">
        <v>45000</v>
      </c>
      <c r="M16" s="84">
        <v>40600</v>
      </c>
      <c r="N16" s="85" t="s">
        <v>58</v>
      </c>
      <c r="O16" s="86" t="s">
        <v>31</v>
      </c>
      <c r="P16" s="86" t="s">
        <v>32</v>
      </c>
      <c r="Q16" s="86" t="s">
        <v>33</v>
      </c>
      <c r="R16" s="87" t="s">
        <v>34</v>
      </c>
      <c r="S16" s="87" t="s">
        <v>59</v>
      </c>
      <c r="T16" s="88" t="s">
        <v>35</v>
      </c>
      <c r="U16" s="89" t="s">
        <v>60</v>
      </c>
    </row>
    <row r="17" spans="2:21" s="5" customFormat="1" ht="13.5" hidden="1" thickBot="1">
      <c r="B17" s="93">
        <v>1962</v>
      </c>
      <c r="D17" t="s">
        <v>88</v>
      </c>
      <c r="E17" s="1"/>
      <c r="F17" s="1"/>
      <c r="G17" s="1"/>
      <c r="H17" s="1"/>
      <c r="I17" s="1"/>
      <c r="J17" s="1"/>
      <c r="K17" s="20" t="s">
        <v>37</v>
      </c>
      <c r="L17" s="21">
        <v>46000</v>
      </c>
      <c r="M17" s="21">
        <v>41500</v>
      </c>
      <c r="N17" s="22" t="s">
        <v>58</v>
      </c>
      <c r="O17" s="23" t="s">
        <v>31</v>
      </c>
      <c r="P17" s="23" t="s">
        <v>32</v>
      </c>
      <c r="Q17" s="23" t="s">
        <v>33</v>
      </c>
      <c r="R17" s="24" t="s">
        <v>34</v>
      </c>
      <c r="S17" s="24" t="s">
        <v>59</v>
      </c>
      <c r="T17" s="25" t="s">
        <v>35</v>
      </c>
      <c r="U17" s="26" t="s">
        <v>60</v>
      </c>
    </row>
    <row r="18" spans="2:21" s="5" customFormat="1" ht="13" hidden="1">
      <c r="B18" s="93">
        <v>1963</v>
      </c>
      <c r="D18" s="28">
        <v>2.58E-2</v>
      </c>
      <c r="E18" s="1"/>
      <c r="F18" s="1"/>
      <c r="G18" s="1"/>
      <c r="H18" s="1"/>
      <c r="I18" s="1"/>
      <c r="J18" s="1"/>
      <c r="K18" s="1"/>
    </row>
    <row r="19" spans="2:21" s="5" customFormat="1" ht="13">
      <c r="B19" s="93">
        <v>1964</v>
      </c>
      <c r="D19" s="1"/>
      <c r="E19" s="1"/>
      <c r="F19" s="1"/>
      <c r="G19" s="1"/>
      <c r="H19" s="1"/>
      <c r="I19" s="1"/>
      <c r="J19" s="1"/>
      <c r="K19" s="1"/>
    </row>
    <row r="20" spans="2:21" s="5" customFormat="1" ht="13">
      <c r="B20" s="93">
        <v>1965</v>
      </c>
      <c r="D20" s="1"/>
      <c r="E20" s="1"/>
      <c r="F20" s="1"/>
      <c r="G20" s="1"/>
      <c r="H20" s="1"/>
      <c r="I20" s="1"/>
      <c r="J20" s="1"/>
      <c r="K20" s="1"/>
    </row>
    <row r="21" spans="2:21" s="5" customFormat="1" ht="13">
      <c r="B21" s="93">
        <v>1966</v>
      </c>
      <c r="D21" s="1"/>
      <c r="E21" s="1"/>
      <c r="F21" s="1"/>
      <c r="G21" s="1"/>
      <c r="H21" s="1"/>
      <c r="I21" s="1"/>
      <c r="J21" s="1"/>
      <c r="K21" s="1"/>
      <c r="L21" s="1"/>
    </row>
    <row r="22" spans="2:21" ht="13">
      <c r="B22" s="93">
        <v>1967</v>
      </c>
    </row>
    <row r="23" spans="2:21" ht="13">
      <c r="B23" s="93">
        <v>1968</v>
      </c>
    </row>
    <row r="24" spans="2:21" ht="13">
      <c r="B24" s="93">
        <v>1969</v>
      </c>
    </row>
    <row r="25" spans="2:21" ht="13">
      <c r="B25" s="93">
        <v>1970</v>
      </c>
    </row>
    <row r="26" spans="2:21" ht="13">
      <c r="B26" s="93">
        <v>1971</v>
      </c>
    </row>
    <row r="27" spans="2:21" ht="13">
      <c r="B27" s="93">
        <v>1972</v>
      </c>
    </row>
    <row r="28" spans="2:21" ht="13">
      <c r="B28" s="93">
        <v>1973</v>
      </c>
    </row>
    <row r="29" spans="2:21" ht="13">
      <c r="B29" s="93">
        <v>1974</v>
      </c>
    </row>
    <row r="30" spans="2:21" ht="13">
      <c r="B30" s="93">
        <v>1975</v>
      </c>
    </row>
    <row r="31" spans="2:21" ht="13">
      <c r="B31" s="93">
        <v>1976</v>
      </c>
    </row>
    <row r="32" spans="2:21" ht="13">
      <c r="B32" s="93">
        <v>1977</v>
      </c>
    </row>
    <row r="33" spans="2:2" ht="13">
      <c r="B33" s="93">
        <v>1978</v>
      </c>
    </row>
    <row r="34" spans="2:2" ht="13">
      <c r="B34" s="93">
        <v>1979</v>
      </c>
    </row>
    <row r="35" spans="2:2" ht="13">
      <c r="B35" s="93">
        <v>1980</v>
      </c>
    </row>
    <row r="36" spans="2:2" ht="13">
      <c r="B36" s="93">
        <v>1981</v>
      </c>
    </row>
    <row r="37" spans="2:2" ht="13">
      <c r="B37" s="93">
        <v>1982</v>
      </c>
    </row>
    <row r="38" spans="2:2" ht="13">
      <c r="B38" s="93">
        <v>1983</v>
      </c>
    </row>
    <row r="39" spans="2:2" ht="13">
      <c r="B39" s="93">
        <v>1984</v>
      </c>
    </row>
    <row r="40" spans="2:2" ht="13">
      <c r="B40" s="93">
        <v>1985</v>
      </c>
    </row>
    <row r="41" spans="2:2" ht="13">
      <c r="B41" s="93">
        <v>1986</v>
      </c>
    </row>
    <row r="42" spans="2:2" ht="13">
      <c r="B42" s="93">
        <v>1987</v>
      </c>
    </row>
    <row r="43" spans="2:2" ht="13">
      <c r="B43" s="93">
        <v>1988</v>
      </c>
    </row>
    <row r="44" spans="2:2" ht="13">
      <c r="B44" s="93">
        <v>1989</v>
      </c>
    </row>
    <row r="45" spans="2:2" ht="13">
      <c r="B45" s="93">
        <v>1990</v>
      </c>
    </row>
    <row r="46" spans="2:2" ht="13">
      <c r="B46" s="93">
        <v>1991</v>
      </c>
    </row>
    <row r="47" spans="2:2" ht="13">
      <c r="B47" s="93">
        <v>1992</v>
      </c>
    </row>
    <row r="48" spans="2:2" ht="13">
      <c r="B48" s="93">
        <v>1993</v>
      </c>
    </row>
    <row r="49" spans="2:2" ht="13">
      <c r="B49" s="93">
        <v>1994</v>
      </c>
    </row>
    <row r="50" spans="2:2" ht="13">
      <c r="B50" s="93">
        <v>1995</v>
      </c>
    </row>
    <row r="51" spans="2:2" ht="13">
      <c r="B51" s="93">
        <v>1996</v>
      </c>
    </row>
    <row r="52" spans="2:2" ht="13">
      <c r="B52" s="93">
        <v>1997</v>
      </c>
    </row>
    <row r="53" spans="2:2" ht="13">
      <c r="B53" s="93">
        <v>1998</v>
      </c>
    </row>
    <row r="54" spans="2:2" ht="13">
      <c r="B54" s="93">
        <v>1999</v>
      </c>
    </row>
    <row r="55" spans="2:2" ht="13">
      <c r="B55" s="93">
        <v>2000</v>
      </c>
    </row>
    <row r="56" spans="2:2" ht="13">
      <c r="B56" s="93">
        <v>2001</v>
      </c>
    </row>
    <row r="57" spans="2:2" ht="13">
      <c r="B57" s="93">
        <v>2002</v>
      </c>
    </row>
    <row r="58" spans="2:2" ht="13">
      <c r="B58" s="93">
        <v>2003</v>
      </c>
    </row>
    <row r="59" spans="2:2" ht="13">
      <c r="B59" s="93">
        <v>2004</v>
      </c>
    </row>
    <row r="60" spans="2:2" ht="13">
      <c r="B60" s="93">
        <v>2005</v>
      </c>
    </row>
    <row r="61" spans="2:2" ht="13">
      <c r="B61" s="93">
        <v>2006</v>
      </c>
    </row>
    <row r="62" spans="2:2" ht="13">
      <c r="B62" s="93">
        <v>2007</v>
      </c>
    </row>
    <row r="63" spans="2:2" ht="13">
      <c r="B63" s="93">
        <v>2008</v>
      </c>
    </row>
    <row r="64" spans="2:2" ht="13">
      <c r="B64" s="93">
        <v>2009</v>
      </c>
    </row>
    <row r="65" spans="2:2" ht="13">
      <c r="B65" s="93">
        <v>2010</v>
      </c>
    </row>
    <row r="66" spans="2:2" ht="13">
      <c r="B66" s="93">
        <v>2011</v>
      </c>
    </row>
    <row r="67" spans="2:2" ht="13">
      <c r="B67" s="93">
        <v>2012</v>
      </c>
    </row>
    <row r="68" spans="2:2" ht="13">
      <c r="B68" s="93">
        <v>2013</v>
      </c>
    </row>
    <row r="69" spans="2:2" ht="13">
      <c r="B69" s="93">
        <v>2014</v>
      </c>
    </row>
    <row r="70" spans="2:2" ht="13">
      <c r="B70" s="93">
        <v>2015</v>
      </c>
    </row>
    <row r="71" spans="2:2" ht="13">
      <c r="B71" s="93">
        <v>2016</v>
      </c>
    </row>
    <row r="72" spans="2:2" ht="13">
      <c r="B72" s="93">
        <v>2017</v>
      </c>
    </row>
    <row r="73" spans="2:2" ht="13">
      <c r="B73" s="93">
        <v>2018</v>
      </c>
    </row>
  </sheetData>
  <phoneticPr fontId="1"/>
  <pageMargins left="0.70866141732283472" right="0.70866141732283472" top="0.74803149606299213" bottom="0.74803149606299213" header="0.31496062992125984" footer="0.31496062992125984"/>
  <pageSetup paperSize="8" orientation="portrait" r:id="rId1"/>
  <headerFooter>
    <oddHeader>&amp;L添付資料</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10241" r:id="rId4" name="Button 1">
              <controlPr defaultSize="0" print="0" autoFill="0" autoPict="0">
                <anchor moveWithCells="1" sizeWithCells="1">
                  <from>
                    <xdr:col>4</xdr:col>
                    <xdr:colOff>0</xdr:colOff>
                    <xdr:row>1</xdr:row>
                    <xdr:rowOff>0</xdr:rowOff>
                  </from>
                  <to>
                    <xdr:col>4</xdr:col>
                    <xdr:colOff>0</xdr:colOff>
                    <xdr:row>1</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5</vt:i4>
      </vt:variant>
    </vt:vector>
  </HeadingPairs>
  <TitlesOfParts>
    <vt:vector size="8" baseType="lpstr">
      <vt:lpstr>【廃熱量】既存設備</vt:lpstr>
      <vt:lpstr>【廃熱量】導入予定設備</vt:lpstr>
      <vt:lpstr>〈コジェネ〉マスタ</vt:lpstr>
      <vt:lpstr>〈コジェネ〉マスタ!Print_Area</vt:lpstr>
      <vt:lpstr>【廃熱量】既存設備!Print_Area</vt:lpstr>
      <vt:lpstr>【廃熱量】導入予定設備!Print_Area</vt:lpstr>
      <vt:lpstr>【廃熱量】既存設備!Print_Titles</vt:lpstr>
      <vt:lpstr>【廃熱量】導入予定設備!Print_Titles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2017-05-18T09:36:50Z</dcterms:created>
  <dcterms:modified xsi:type="dcterms:W3CDTF">2025-03-26T09:17:30Z</dcterms:modified>
</cp:coreProperties>
</file>